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0.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8.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9.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0.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1.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4.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5.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6.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7.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8.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3" sheetId="127"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brain-original" sheetId="58" state="hidden" r:id="rId33"/>
    <sheet name="weapons" sheetId="53"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75" i="47" l="1"/>
  <c r="M875"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O423" i="125" l="1"/>
  <c r="T685" i="125"/>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1" i="49" l="1"/>
  <c r="AZ180" i="49"/>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O196" i="49"/>
  <c r="AP196" i="49"/>
  <c r="AQ196" i="49"/>
  <c r="AQ163" i="49"/>
  <c r="AO163" i="49"/>
  <c r="AP163" i="49"/>
  <c r="A410" i="53" l="1"/>
  <c r="A411" i="53" l="1"/>
  <c r="A412" i="53"/>
  <c r="A414" i="53"/>
  <c r="A415" i="53"/>
  <c r="A413" i="53"/>
  <c r="O749" i="112" l="1"/>
  <c r="O750" i="112" s="1"/>
  <c r="N565" i="32" l="1"/>
  <c r="A3" i="27" l="1"/>
  <c r="A4" i="27"/>
  <c r="A5" i="27"/>
</calcChain>
</file>

<file path=xl/sharedStrings.xml><?xml version="1.0" encoding="utf-8"?>
<sst xmlns="http://schemas.openxmlformats.org/spreadsheetml/2006/main" count="49143" uniqueCount="8906">
  <si>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</si>
  <si>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</si>
  <si>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</si>
  <si>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</si>
  <si>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</si>
  <si>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</si>
  <si>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</si>
  <si>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</si>
  <si>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</si>
  <si>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</si>
  <si>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</si>
  <si>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</si>
  <si>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</si>
  <si>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</si>
  <si>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</si>
  <si>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</si>
  <si>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</si>
  <si>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</si>
  <si>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</si>
  <si>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</si>
  <si>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</si>
  <si>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</si>
  <si>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</si>
  <si>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</si>
  <si>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</si>
  <si>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</si>
  <si>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</si>
  <si>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</si>
  <si>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</si>
  <si>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</si>
  <si>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</si>
  <si>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</si>
  <si>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</si>
  <si>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</si>
  <si>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</si>
  <si>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</si>
  <si>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</si>
  <si>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</si>
  <si>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</si>
  <si>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</si>
  <si>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</si>
  <si>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</si>
  <si>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</si>
  <si>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</si>
  <si>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</si>
  <si>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</si>
  <si>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</si>
  <si>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</si>
  <si>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</si>
  <si>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</si>
  <si>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</si>
  <si>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</si>
  <si>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</si>
  <si>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</si>
  <si>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</si>
  <si>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</si>
  <si>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</si>
  <si>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</si>
  <si>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</si>
  <si>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</si>
  <si>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</si>
  <si>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</si>
  <si>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</si>
  <si>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</si>
  <si>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</si>
  <si>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</si>
  <si>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</si>
  <si>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</si>
  <si>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</si>
  <si>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</si>
  <si>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</si>
  <si>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</si>
  <si>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</si>
  <si>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</si>
  <si>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</si>
  <si>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</si>
  <si>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</si>
  <si>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</si>
  <si>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</si>
  <si>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</si>
  <si>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</si>
  <si>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</si>
  <si>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</si>
  <si>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</si>
  <si>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</si>
  <si>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</si>
  <si>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</si>
  <si>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</si>
  <si>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</si>
  <si>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</si>
  <si>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</si>
  <si>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</si>
  <si>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</si>
  <si>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</si>
  <si>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</si>
  <si>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</si>
  <si>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</si>
  <si>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</si>
  <si>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</si>
  <si>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</si>
  <si>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</si>
  <si>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</si>
  <si>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</si>
  <si>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</si>
  <si>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</si>
  <si>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</si>
  <si>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</si>
  <si>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</si>
  <si>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</si>
  <si>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</si>
  <si>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</si>
  <si>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</si>
  <si>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</si>
  <si>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</si>
  <si>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</si>
  <si>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</si>
  <si>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</si>
  <si>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</si>
  <si>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</si>
  <si>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</si>
  <si>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</si>
  <si>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</si>
  <si>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</si>
  <si>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</si>
  <si>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</si>
  <si>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</si>
  <si>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</si>
  <si>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</si>
  <si>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</si>
  <si>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</si>
  <si>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</si>
  <si>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</si>
  <si>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</si>
  <si>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</si>
  <si>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</si>
  <si>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</si>
  <si>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</si>
  <si>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</si>
  <si>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</si>
  <si>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</si>
  <si>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</si>
  <si>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</si>
  <si>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</si>
  <si>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</si>
  <si>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</si>
  <si>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</si>
  <si>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</si>
  <si>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</si>
  <si>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</si>
  <si>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</si>
  <si>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</si>
  <si>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</si>
  <si>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</si>
  <si>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</si>
  <si>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</si>
  <si>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</si>
  <si>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</si>
  <si>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</si>
  <si>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</si>
  <si>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</si>
  <si>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</si>
  <si>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</si>
  <si>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</si>
  <si>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</si>
  <si>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</si>
  <si>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</si>
  <si>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</si>
  <si>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</si>
  <si>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</si>
  <si>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</si>
  <si>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</si>
  <si>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</si>
  <si>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</si>
  <si>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</si>
  <si>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</si>
  <si>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</si>
  <si>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</si>
  <si>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</si>
  <si>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</si>
  <si>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</si>
  <si>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</si>
  <si>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</si>
  <si>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</si>
  <si>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</si>
  <si>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</si>
  <si>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</si>
  <si>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</si>
  <si>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</si>
  <si>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</si>
  <si>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</si>
  <si>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</si>
  <si>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</si>
  <si>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</si>
  <si>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</si>
  <si>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</si>
  <si>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</si>
  <si>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</si>
  <si>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</si>
  <si>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</si>
  <si>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</si>
  <si>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</si>
  <si>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</si>
  <si>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</si>
  <si>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</si>
  <si>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</si>
  <si>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</si>
  <si>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</si>
  <si>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</si>
  <si>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</si>
  <si>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</si>
  <si>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</si>
  <si>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</si>
  <si>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</si>
  <si>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</si>
  <si>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</si>
  <si>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</si>
  <si>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</si>
  <si>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</si>
  <si>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</si>
  <si>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</si>
  <si>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</si>
  <si>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</si>
  <si>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</si>
  <si>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</si>
  <si>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</si>
  <si>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</si>
  <si>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</si>
  <si>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</si>
  <si>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</si>
  <si>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</si>
  <si>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</si>
  <si>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</si>
  <si>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</si>
  <si>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</si>
  <si>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</si>
  <si>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</si>
  <si>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</si>
  <si>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</si>
  <si>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</si>
  <si>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</si>
  <si>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</si>
  <si>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</si>
  <si>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</si>
  <si>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</si>
  <si>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</si>
  <si>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</si>
  <si>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</si>
  <si>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</si>
  <si>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</si>
  <si>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</si>
  <si>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</si>
  <si>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</si>
  <si>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</si>
  <si>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</si>
  <si>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</si>
  <si>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</si>
  <si>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</si>
  <si>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</si>
  <si>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</si>
  <si>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</si>
  <si>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</si>
  <si>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</si>
  <si>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</si>
  <si>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</si>
  <si>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</si>
  <si>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</si>
  <si>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</si>
  <si>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</si>
  <si>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</si>
  <si>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</si>
  <si>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</si>
  <si>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</si>
  <si>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</si>
  <si>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</si>
  <si>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</si>
  <si>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</si>
  <si>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</si>
  <si>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</si>
  <si>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</si>
  <si>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</si>
  <si>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</si>
  <si>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</si>
  <si>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</si>
  <si>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</si>
  <si>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</si>
  <si>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</si>
  <si>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</si>
  <si>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</si>
  <si>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</si>
  <si>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</si>
  <si>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</si>
  <si>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</si>
  <si>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</si>
  <si>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</si>
  <si>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</si>
  <si>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</si>
  <si>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</si>
  <si>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</si>
  <si>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</si>
  <si>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</si>
  <si>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</si>
  <si>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</si>
  <si>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</si>
  <si>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</si>
  <si>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</si>
  <si>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</si>
  <si>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</si>
  <si>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</si>
  <si>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</si>
  <si>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</si>
  <si>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</si>
  <si>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</si>
  <si>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</si>
  <si>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</si>
  <si>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</si>
  <si>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</si>
  <si>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</si>
  <si>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</si>
  <si>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</si>
  <si>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</si>
  <si>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</si>
  <si>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</si>
  <si>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</si>
  <si>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</si>
  <si>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</si>
  <si>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</si>
  <si>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</si>
  <si>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</si>
  <si>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</si>
  <si>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</si>
  <si>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</si>
  <si>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</si>
  <si>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</si>
  <si>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</si>
  <si>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</si>
  <si>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</si>
  <si>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</si>
  <si>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</si>
  <si>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</si>
  <si>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</si>
  <si>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</si>
  <si>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</si>
  <si>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</si>
  <si>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</si>
  <si>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</si>
  <si>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</si>
  <si>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</si>
  <si>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</si>
  <si>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</si>
  <si>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</si>
  <si>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</si>
  <si>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</si>
  <si>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</si>
  <si>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</si>
  <si>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</si>
  <si>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</si>
  <si>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</si>
  <si>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</si>
  <si>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</si>
  <si>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</si>
  <si>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</si>
  <si>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</si>
  <si>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</si>
  <si>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</si>
  <si>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</si>
  <si>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</si>
  <si>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</si>
  <si>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</si>
  <si>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</si>
  <si>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</si>
  <si>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</si>
  <si>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</si>
  <si>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</si>
  <si>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</si>
  <si>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</si>
  <si>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</si>
  <si>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</si>
  <si>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</si>
  <si>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</si>
  <si>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</si>
  <si>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</si>
  <si>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</si>
  <si>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</si>
  <si>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</si>
  <si>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</si>
  <si>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</si>
  <si>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</si>
  <si>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</si>
  <si>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</si>
  <si>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</si>
  <si>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</si>
  <si>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</si>
  <si>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</si>
  <si>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</si>
  <si>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</si>
  <si>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</si>
  <si>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</si>
  <si>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</si>
  <si>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</si>
  <si>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</si>
  <si>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</si>
  <si>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</si>
  <si>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</si>
  <si>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</si>
  <si>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</si>
  <si>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</si>
  <si>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</si>
  <si>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</si>
  <si>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</si>
  <si>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</si>
  <si>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</si>
  <si>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</si>
  <si>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</si>
  <si>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</si>
  <si>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</si>
  <si>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</si>
  <si>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</si>
  <si>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</si>
  <si>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</si>
  <si>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</si>
  <si>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</si>
  <si>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</si>
  <si>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</si>
  <si>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</si>
  <si>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</si>
  <si>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</si>
  <si>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</si>
  <si>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</si>
  <si>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</si>
  <si>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</si>
  <si>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</si>
  <si>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</si>
  <si>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</si>
  <si>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</si>
  <si>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</si>
  <si>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</si>
  <si>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</si>
  <si>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</si>
  <si>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</si>
  <si>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</si>
  <si>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</si>
  <si>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</si>
  <si>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</si>
  <si>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</si>
  <si>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</si>
  <si>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</si>
  <si>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</si>
  <si>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</si>
  <si>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</si>
  <si>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</si>
  <si>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</si>
  <si>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</si>
  <si>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</si>
  <si>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</si>
  <si>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</si>
  <si>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</si>
  <si>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</si>
  <si>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</si>
  <si>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</si>
  <si>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</si>
  <si>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</si>
  <si>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</si>
  <si>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</si>
  <si>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</si>
  <si>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</si>
  <si>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</si>
  <si>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</si>
  <si>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</si>
  <si>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</si>
  <si>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</si>
  <si>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</si>
  <si>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</si>
  <si>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</si>
  <si>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</si>
  <si>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</si>
  <si>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</si>
  <si>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</si>
  <si>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</si>
  <si>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</si>
  <si>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</si>
  <si>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</si>
  <si>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</si>
  <si>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</si>
  <si>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</si>
  <si>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</si>
  <si>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</si>
  <si>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</si>
  <si>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</si>
  <si>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</si>
  <si>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</si>
  <si>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</si>
  <si>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</si>
  <si>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</si>
  <si>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</si>
  <si>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</si>
  <si>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</si>
  <si>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</si>
  <si>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</si>
  <si>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</si>
  <si>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</si>
  <si>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</si>
  <si>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</si>
  <si>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</si>
  <si>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</si>
  <si>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</si>
  <si>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</si>
  <si>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</si>
  <si>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</si>
  <si>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</si>
  <si>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</si>
  <si>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</si>
  <si>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</si>
  <si>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</si>
  <si>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</si>
  <si>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</si>
  <si>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</si>
  <si>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</si>
  <si>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</si>
  <si>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</si>
  <si>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</si>
  <si>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</si>
  <si>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</si>
  <si>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</si>
  <si>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</si>
  <si>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</si>
  <si>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</si>
  <si>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</si>
  <si>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</si>
  <si>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</si>
  <si>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</si>
  <si>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</si>
  <si>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</si>
  <si>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</si>
  <si>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</si>
  <si>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</si>
  <si>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</si>
  <si>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</si>
  <si>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</si>
  <si>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</si>
  <si>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</si>
  <si>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</si>
  <si>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</si>
  <si>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</si>
  <si>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</si>
  <si>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</si>
  <si>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</si>
  <si>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</si>
  <si>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</si>
  <si>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</si>
  <si>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</si>
  <si>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</si>
  <si>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</si>
  <si>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</si>
  <si>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</si>
  <si>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</si>
  <si>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</si>
  <si>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</si>
  <si>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</si>
  <si>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</si>
  <si>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</si>
  <si>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</si>
  <si>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</si>
  <si>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</si>
  <si>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</si>
  <si>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</si>
  <si>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</si>
  <si>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</si>
  <si>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</si>
  <si>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</si>
  <si>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</si>
  <si>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</si>
  <si>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</si>
  <si>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</si>
  <si>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</si>
  <si>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</si>
  <si>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</si>
  <si>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</si>
  <si>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</si>
  <si>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</si>
  <si>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</si>
  <si>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</si>
  <si>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</si>
  <si>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</si>
  <si>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</si>
  <si>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</si>
  <si>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</si>
  <si>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</si>
  <si>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</si>
  <si>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</si>
  <si>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</si>
  <si>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</si>
  <si>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</si>
  <si>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</si>
  <si>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</si>
  <si>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</si>
  <si>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</si>
  <si>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</si>
  <si>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</si>
  <si>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</si>
  <si>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</si>
  <si>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</si>
  <si>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</si>
  <si>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</si>
  <si>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</si>
  <si>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</si>
  <si>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</si>
  <si>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</si>
  <si>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</si>
  <si>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</si>
  <si>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</si>
  <si>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</si>
  <si>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</si>
  <si>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</si>
  <si>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</si>
  <si>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</si>
  <si>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</si>
  <si>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</si>
  <si>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</si>
  <si>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</si>
  <si>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</si>
  <si>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</si>
  <si>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</si>
  <si>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</si>
  <si>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</si>
  <si>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</si>
  <si>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</si>
  <si>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</si>
  <si>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</si>
  <si>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</si>
  <si>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</si>
  <si>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</si>
  <si>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</si>
  <si>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</si>
  <si>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</si>
  <si>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</si>
  <si>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</si>
  <si>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</si>
  <si>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</si>
  <si>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</si>
  <si>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</si>
  <si>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</si>
  <si>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</si>
  <si>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</si>
  <si>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</si>
  <si>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</si>
  <si>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</si>
  <si>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</si>
  <si>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</si>
  <si>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</si>
  <si>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</si>
  <si>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</si>
  <si>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</si>
  <si>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</si>
  <si>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</si>
  <si>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</si>
  <si>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</si>
  <si>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</si>
  <si>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</si>
  <si>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</si>
  <si>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</si>
  <si>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</si>
  <si>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</si>
  <si>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</si>
  <si>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</si>
  <si>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</si>
  <si>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</si>
  <si>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</si>
  <si>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</si>
  <si>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</si>
  <si>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</si>
  <si>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</si>
  <si>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</si>
  <si>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</si>
  <si>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</si>
  <si>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</si>
  <si>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</si>
  <si>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</si>
  <si>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</si>
  <si>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</si>
  <si>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</si>
  <si>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</si>
  <si>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</si>
  <si>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</si>
  <si>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</si>
  <si>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</si>
  <si>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</si>
  <si>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</si>
  <si>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</si>
  <si>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</si>
  <si>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</si>
  <si>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</si>
  <si>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</si>
  <si>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</si>
  <si>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</si>
  <si>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</si>
  <si>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</si>
  <si>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</si>
  <si>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</si>
  <si>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</si>
  <si>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</si>
  <si>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</si>
  <si>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</si>
  <si>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</si>
  <si>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</si>
  <si>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</si>
  <si>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</si>
  <si>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</si>
  <si>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</si>
  <si>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</si>
  <si>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</si>
  <si>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</si>
  <si>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</si>
  <si>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</si>
  <si>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</si>
  <si>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</si>
  <si>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</si>
  <si>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</si>
  <si>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</si>
  <si>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</si>
  <si>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</si>
  <si>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</si>
  <si>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</si>
  <si>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</si>
  <si>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</si>
  <si>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</si>
  <si>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</si>
  <si>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</si>
  <si>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</si>
  <si>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</si>
  <si>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</si>
  <si>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</si>
  <si>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</si>
  <si>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</si>
  <si>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</si>
  <si>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</si>
  <si>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</si>
  <si>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</si>
  <si>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</si>
  <si>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</si>
  <si>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</si>
  <si>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</si>
  <si>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</si>
  <si>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</si>
  <si>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</si>
  <si>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</si>
  <si>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</si>
  <si>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</si>
  <si>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</si>
  <si>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</si>
  <si>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</si>
  <si>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</si>
  <si>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</si>
  <si>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</si>
  <si>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</si>
  <si>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</si>
  <si>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</si>
  <si>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</si>
  <si>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</si>
  <si>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</si>
  <si>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</si>
  <si>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</si>
  <si>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</si>
  <si>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</si>
  <si>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</si>
  <si>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</si>
  <si>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</si>
  <si>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</si>
  <si>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</si>
  <si>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</si>
  <si>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</si>
  <si>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</si>
  <si>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</si>
  <si>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</si>
  <si>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</si>
  <si>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</si>
  <si>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</si>
  <si>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</si>
  <si>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</si>
  <si>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</si>
  <si>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</si>
  <si>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</si>
  <si>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</si>
  <si>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</si>
  <si>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</si>
  <si>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</si>
  <si>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</si>
  <si>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</si>
  <si>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</si>
  <si>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</si>
  <si>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</si>
  <si>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</si>
  <si>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</si>
  <si>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</si>
  <si>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</si>
  <si>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</si>
  <si>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</si>
  <si>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</si>
  <si>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</si>
  <si>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</si>
  <si>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</si>
  <si>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</si>
  <si>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</si>
  <si>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</si>
  <si>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</si>
  <si>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</si>
  <si>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</si>
  <si>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</si>
  <si>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</si>
  <si>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</si>
  <si>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</si>
  <si>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</si>
  <si>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</si>
  <si>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</si>
  <si>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</si>
  <si>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</si>
  <si>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</si>
  <si>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</si>
  <si>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</si>
  <si>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</si>
  <si>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</si>
  <si>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</si>
  <si>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</si>
  <si>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</si>
  <si>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</si>
  <si>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</si>
  <si>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</si>
  <si>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</si>
  <si>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</si>
  <si>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</si>
  <si>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</si>
  <si>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</si>
  <si>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</si>
  <si>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</si>
  <si>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</si>
  <si>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</si>
  <si>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</si>
  <si>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</si>
  <si>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</si>
  <si>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</si>
  <si>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</si>
  <si>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</si>
  <si>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</si>
  <si>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</si>
  <si>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</si>
  <si>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</si>
  <si>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</si>
  <si>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</si>
  <si>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</si>
  <si>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</si>
  <si>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</si>
  <si>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</si>
  <si>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</si>
  <si>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</si>
  <si>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</si>
  <si>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</si>
  <si>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</si>
  <si>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</si>
  <si>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</si>
  <si>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</si>
  <si>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</si>
  <si>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</si>
  <si>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</si>
  <si>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</si>
  <si>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</si>
  <si>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</si>
  <si>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</si>
  <si>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</si>
  <si>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</si>
  <si>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</si>
  <si>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</si>
  <si>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</si>
  <si>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</si>
  <si>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</si>
  <si>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</si>
  <si>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</si>
  <si>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</si>
  <si>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</si>
  <si>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</si>
  <si>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</si>
  <si>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</si>
  <si>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</si>
  <si>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</si>
  <si>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</si>
  <si>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</si>
  <si>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</si>
  <si>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</si>
  <si>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</si>
  <si>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</si>
  <si>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</si>
  <si>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</si>
  <si>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</si>
  <si>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</si>
  <si>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</si>
  <si>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</si>
  <si>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</si>
  <si>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</si>
  <si>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</si>
  <si>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</si>
  <si>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</si>
  <si>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</si>
  <si>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</si>
  <si>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</si>
  <si>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</si>
  <si>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</si>
  <si>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</si>
  <si>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</si>
  <si>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</si>
  <si>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</si>
  <si>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</si>
  <si>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</si>
  <si>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</si>
  <si>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</si>
  <si>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</si>
  <si>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</si>
  <si>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</si>
  <si>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</si>
  <si>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</si>
  <si>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</si>
  <si>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</si>
  <si>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</si>
  <si>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</si>
  <si>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</si>
  <si>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</si>
  <si>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</si>
  <si>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</si>
  <si>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</si>
  <si>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</si>
  <si>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</si>
  <si>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</si>
  <si>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</si>
  <si>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</si>
  <si>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</si>
  <si>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</si>
  <si>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</si>
  <si>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</si>
  <si>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</si>
  <si>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</si>
  <si>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</si>
  <si>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</si>
  <si>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</si>
  <si>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</si>
  <si>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</si>
  <si>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</si>
  <si>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</si>
  <si>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</si>
  <si>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</si>
  <si>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</si>
  <si>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</si>
  <si>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</si>
  <si>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</si>
  <si>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</si>
  <si>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</si>
  <si>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</si>
  <si>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</si>
  <si>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</si>
  <si>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</si>
  <si>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</si>
  <si>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</si>
  <si>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</si>
  <si>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</si>
  <si>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</si>
  <si>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</si>
  <si>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</si>
  <si>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</si>
  <si>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</si>
  <si>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</si>
  <si>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</si>
  <si>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</si>
  <si>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</si>
  <si>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</si>
  <si>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</si>
  <si>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</si>
  <si>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</si>
  <si>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</si>
  <si>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</si>
  <si>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</si>
  <si>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</si>
  <si>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</si>
  <si>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</si>
  <si>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</si>
  <si>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</si>
  <si>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</si>
  <si>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</si>
  <si>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</si>
  <si>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</si>
  <si>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</si>
  <si>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</si>
  <si>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</si>
  <si>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</si>
  <si>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</si>
  <si>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</si>
  <si>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</si>
  <si>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</si>
  <si>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</si>
  <si>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</si>
  <si>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</si>
  <si>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</si>
  <si>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</si>
  <si>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</si>
  <si>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</si>
  <si>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</si>
  <si>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</si>
  <si>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</si>
  <si>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</si>
  <si>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</si>
  <si>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</si>
  <si>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</si>
  <si>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</si>
  <si>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</si>
  <si>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</si>
  <si>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</si>
  <si>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</si>
  <si>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</si>
  <si>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</si>
  <si>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</si>
  <si>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</si>
  <si>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</si>
  <si>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</si>
  <si>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</si>
  <si>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</si>
  <si>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</si>
  <si>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</si>
  <si>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</si>
  <si>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</si>
  <si>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</si>
  <si>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</si>
  <si>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</si>
  <si>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</si>
  <si>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</si>
  <si>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</si>
  <si>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</si>
  <si>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</si>
  <si>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</si>
  <si>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</si>
  <si>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</si>
  <si>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</si>
  <si>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</si>
  <si>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</si>
  <si>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</si>
  <si>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</si>
  <si>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</si>
  <si>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</si>
  <si>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</si>
  <si>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</si>
  <si>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</si>
  <si>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</si>
  <si>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</si>
  <si>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</si>
  <si>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</si>
  <si>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</si>
  <si>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</si>
  <si>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</si>
  <si>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</si>
  <si>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</si>
  <si>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</si>
  <si>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</si>
  <si>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</si>
  <si>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</si>
  <si>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</si>
  <si>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</si>
  <si>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</si>
  <si>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</si>
  <si>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</si>
  <si>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</si>
  <si>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</si>
  <si>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</si>
  <si>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</si>
  <si>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</si>
  <si>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</si>
  <si>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</si>
  <si>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</si>
  <si>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</si>
  <si>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</si>
  <si>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</si>
  <si>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</si>
  <si>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</si>
  <si>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</si>
  <si>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</si>
  <si>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</si>
  <si>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</si>
  <si>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</si>
  <si>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</si>
  <si>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</si>
  <si>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</si>
  <si>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</si>
  <si>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</si>
  <si>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</si>
  <si>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</si>
  <si>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</si>
  <si>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</si>
  <si>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</si>
  <si>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</si>
  <si>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</si>
  <si>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</si>
  <si>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</si>
  <si>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</si>
  <si>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</si>
  <si>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</si>
  <si>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</si>
  <si>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</si>
  <si>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</si>
  <si>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</si>
  <si>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</si>
  <si>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</si>
  <si>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</si>
  <si>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</si>
  <si>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</si>
  <si>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</si>
  <si>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</si>
  <si>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</si>
  <si>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</si>
  <si>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</si>
  <si>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</si>
  <si>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</si>
  <si>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</si>
  <si>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</si>
  <si>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</si>
  <si>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</si>
  <si>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</si>
  <si>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</si>
  <si>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</si>
  <si>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</si>
  <si>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</si>
  <si>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</si>
  <si>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</si>
  <si>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</si>
  <si>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</si>
  <si>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</si>
  <si>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</si>
  <si>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</si>
  <si>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</si>
  <si>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</si>
  <si>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</si>
  <si>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</si>
  <si>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</si>
  <si>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</si>
  <si>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</si>
  <si>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</si>
  <si>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</si>
  <si>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</si>
  <si>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</si>
  <si>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</si>
  <si>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</si>
  <si>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</si>
  <si>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</si>
  <si>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</si>
  <si>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</si>
  <si>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</si>
  <si>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</si>
  <si>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</si>
  <si>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</si>
  <si>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</si>
  <si>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</si>
  <si>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</si>
  <si>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</si>
  <si>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</si>
  <si>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</si>
  <si>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</si>
  <si>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</si>
  <si>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</si>
  <si>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</si>
  <si>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</si>
  <si>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</si>
  <si>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</si>
  <si>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</si>
  <si>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</si>
  <si>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</si>
  <si>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</si>
  <si>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</si>
  <si>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</si>
  <si>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</si>
  <si>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</si>
  <si>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</si>
  <si>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</si>
  <si>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</si>
  <si>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</si>
  <si>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</si>
  <si>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</si>
  <si>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</si>
  <si>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</si>
  <si>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</si>
  <si>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</si>
  <si>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</si>
  <si>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</si>
  <si>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</si>
  <si>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</si>
  <si>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</si>
  <si>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</si>
  <si>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</si>
  <si>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</si>
  <si>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</si>
  <si>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</si>
  <si>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</si>
  <si>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</si>
  <si>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</si>
  <si>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</si>
  <si>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</si>
  <si>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</si>
  <si>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</si>
  <si>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</si>
  <si>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</si>
  <si>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</si>
  <si>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</si>
  <si>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</si>
  <si>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</si>
  <si>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</si>
  <si>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</si>
  <si>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</si>
  <si>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</si>
  <si>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</si>
  <si>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</si>
  <si>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</si>
  <si>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</si>
  <si>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</si>
  <si>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</si>
  <si>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</si>
  <si>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</si>
  <si>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</si>
  <si>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</si>
  <si>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</si>
  <si>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</si>
  <si>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</si>
  <si>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</si>
  <si>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</si>
  <si>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</si>
  <si>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</si>
  <si>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</si>
  <si>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</si>
  <si>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</si>
  <si>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</si>
  <si>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</si>
  <si>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</si>
  <si>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</si>
  <si>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</si>
  <si>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</si>
  <si>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</si>
  <si>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</si>
  <si>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</si>
  <si>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</si>
  <si>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</si>
  <si>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</si>
  <si>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</si>
  <si>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</si>
  <si>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</si>
  <si>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</si>
  <si>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</si>
  <si>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</si>
  <si>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</si>
  <si>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</si>
  <si>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</si>
  <si>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</si>
  <si>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</si>
  <si>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</si>
  <si>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</si>
  <si>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</si>
  <si>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</si>
  <si>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</si>
  <si>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</si>
  <si>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</si>
  <si>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</si>
  <si>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</si>
  <si>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</si>
  <si>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</si>
  <si>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</si>
  <si>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</si>
  <si>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</si>
  <si>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</si>
  <si>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</si>
  <si>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</si>
  <si>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</si>
  <si>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</si>
  <si>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</si>
  <si>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</si>
  <si>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</si>
  <si>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</si>
  <si>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</si>
  <si>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</si>
  <si>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</si>
  <si>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</si>
  <si>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</si>
  <si>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</si>
  <si>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</si>
  <si>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</si>
  <si>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</si>
  <si>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</si>
  <si>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</si>
  <si>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</si>
  <si>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</si>
  <si>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</si>
  <si>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</si>
  <si>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</si>
  <si>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</si>
  <si>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</si>
  <si>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</si>
  <si>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</si>
  <si>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</si>
  <si>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</si>
  <si>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</si>
  <si>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</si>
  <si>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</si>
  <si>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</si>
  <si>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</si>
  <si>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</si>
  <si>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</si>
  <si>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</si>
  <si>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</si>
  <si>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</si>
  <si>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</si>
  <si>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</si>
  <si>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</si>
  <si>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</si>
  <si>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</si>
  <si>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</si>
  <si>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</si>
  <si>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</si>
  <si>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</si>
  <si>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</si>
  <si>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</si>
  <si>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</si>
  <si>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</si>
  <si>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</si>
  <si>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</si>
  <si>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</si>
  <si>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</si>
  <si>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</si>
  <si>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</si>
  <si>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</si>
  <si>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</si>
  <si>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</si>
  <si>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</si>
  <si>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</si>
  <si>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</si>
  <si>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</si>
  <si>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</si>
  <si>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</si>
  <si>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</si>
  <si>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</si>
  <si>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</si>
  <si>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</si>
  <si>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</si>
  <si>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</si>
  <si>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</si>
  <si>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</si>
  <si>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</si>
  <si>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</si>
  <si>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</si>
  <si>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</si>
  <si>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</si>
  <si>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</si>
  <si>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</si>
  <si>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</si>
  <si>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</si>
  <si>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</si>
  <si>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</si>
  <si>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</si>
  <si>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</si>
  <si>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</si>
  <si>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</si>
  <si>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</si>
  <si>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</si>
  <si>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</si>
  <si>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</si>
  <si>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</si>
  <si>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</si>
  <si>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</si>
  <si>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</si>
  <si>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</si>
  <si>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</si>
  <si>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</si>
  <si>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</si>
  <si>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</si>
  <si>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</si>
  <si>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</si>
  <si>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</si>
  <si>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</si>
  <si>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</si>
  <si>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</si>
  <si>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</si>
  <si>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</si>
  <si>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</si>
  <si>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</si>
  <si>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</si>
  <si>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</si>
  <si>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</si>
  <si>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</si>
  <si>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</si>
  <si>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</si>
  <si>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</si>
  <si>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</si>
  <si>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</si>
  <si>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</si>
  <si>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</si>
  <si>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</si>
  <si>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</si>
  <si>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</si>
  <si>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</si>
  <si>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</si>
  <si>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</si>
  <si>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</si>
  <si>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</si>
  <si>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</si>
  <si>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</si>
  <si>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</si>
  <si>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</si>
  <si>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</si>
  <si>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</si>
  <si>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</si>
  <si>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</si>
  <si>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</si>
  <si>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</si>
  <si>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</si>
  <si>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</si>
  <si>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</si>
  <si>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</si>
  <si>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</si>
  <si>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</si>
  <si>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</si>
  <si>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</si>
  <si>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</si>
  <si>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</si>
  <si>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</si>
  <si>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</si>
  <si>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</si>
  <si>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</si>
  <si>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</si>
  <si>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</si>
  <si>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</si>
  <si>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</si>
  <si>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</si>
  <si>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</si>
  <si>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</si>
  <si>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</si>
  <si>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</si>
  <si>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</si>
  <si>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</si>
  <si>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</si>
  <si>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</si>
  <si>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</si>
  <si>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</si>
  <si>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</si>
  <si>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</si>
  <si>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</si>
  <si>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</si>
  <si>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</si>
  <si>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</si>
  <si>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</si>
  <si>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</si>
  <si>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</si>
  <si>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</si>
  <si>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</si>
  <si>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</si>
  <si>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</si>
  <si>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</si>
  <si>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</si>
  <si>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</si>
  <si>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</si>
  <si>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</si>
  <si>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</si>
  <si>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</si>
  <si>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</si>
  <si>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</si>
  <si>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</si>
  <si>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</si>
  <si>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</si>
  <si>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</si>
  <si>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</si>
  <si>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</si>
  <si>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</si>
  <si>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</si>
  <si>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</si>
  <si>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</si>
  <si>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</si>
  <si>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</si>
  <si>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</si>
  <si>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</si>
  <si>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</si>
  <si>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</si>
  <si>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</si>
  <si>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</si>
  <si>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</si>
  <si>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</si>
  <si>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</si>
  <si>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</si>
  <si>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</si>
  <si>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</si>
  <si>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</si>
  <si>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</si>
  <si>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</si>
  <si>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</si>
  <si>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</si>
  <si>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</si>
  <si>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</si>
  <si>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</si>
  <si>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</si>
  <si>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</si>
  <si>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</si>
  <si>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</si>
  <si>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</si>
  <si>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</si>
  <si>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</si>
  <si>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</si>
  <si>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</si>
  <si>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</si>
  <si>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</si>
  <si>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</si>
  <si>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</si>
  <si>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</si>
  <si>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</si>
  <si>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</si>
  <si>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</si>
  <si>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</si>
  <si>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</si>
  <si>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</si>
  <si>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</si>
  <si>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</si>
  <si>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</si>
  <si>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</si>
  <si>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</si>
  <si>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</si>
  <si>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</si>
  <si>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</si>
  <si>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</si>
  <si>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</si>
  <si>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</si>
  <si>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</si>
  <si>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</si>
  <si>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</si>
  <si>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</si>
  <si>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</si>
  <si>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</si>
  <si>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</si>
  <si>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</si>
  <si>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</si>
  <si>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</si>
  <si>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</si>
  <si>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</si>
  <si>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</si>
  <si>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</si>
  <si>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</si>
  <si>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</si>
  <si>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</si>
  <si>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</si>
  <si>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</si>
  <si>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</si>
  <si>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</si>
  <si>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</si>
  <si>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</si>
  <si>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</si>
  <si>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</si>
  <si>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</si>
  <si>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</si>
  <si>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</si>
  <si>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</si>
  <si>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</si>
  <si>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</si>
  <si>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</si>
  <si>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</si>
  <si>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</si>
  <si>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</si>
  <si>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</si>
  <si>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</si>
  <si>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</si>
  <si>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</si>
  <si>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</si>
  <si>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</si>
  <si>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</si>
  <si>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</si>
  <si>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</si>
  <si>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</si>
  <si>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</si>
  <si>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</si>
  <si>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</si>
  <si>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</si>
  <si>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</si>
  <si>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</si>
  <si>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</si>
  <si>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</si>
  <si>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</si>
  <si>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</si>
  <si>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</si>
  <si>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</si>
  <si>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</si>
  <si>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</si>
  <si>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</si>
  <si>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</si>
  <si>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</si>
  <si>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</si>
  <si>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</si>
  <si>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</si>
  <si>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</si>
  <si>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</si>
  <si>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</si>
  <si>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</si>
  <si>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</si>
  <si>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</si>
  <si>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</si>
  <si>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</si>
  <si>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</si>
  <si>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</si>
  <si>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</si>
  <si>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</si>
  <si>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</si>
  <si>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</si>
  <si>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</si>
  <si>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</si>
  <si>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</si>
  <si>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</si>
  <si>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</si>
  <si>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</si>
  <si>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</si>
  <si>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</si>
  <si>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</si>
  <si>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</si>
  <si>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</si>
  <si>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</si>
  <si>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</si>
  <si>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</si>
  <si>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</si>
  <si>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</si>
  <si>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</si>
  <si>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</si>
  <si>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</si>
  <si>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</si>
  <si>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</si>
  <si>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</si>
  <si>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</si>
  <si>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</si>
  <si>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</si>
  <si>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</si>
  <si>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</si>
  <si>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</si>
  <si>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</si>
  <si>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</si>
  <si>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</si>
  <si>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</si>
  <si>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</si>
  <si>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</si>
  <si>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</si>
  <si>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</si>
  <si>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</si>
  <si>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</si>
  <si>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</si>
  <si>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</si>
  <si>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</si>
  <si>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</si>
  <si>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</si>
  <si>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</si>
  <si>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</si>
  <si>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</si>
  <si>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</si>
  <si>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</si>
  <si>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</si>
  <si>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</si>
  <si>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</si>
  <si>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</si>
  <si>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</si>
  <si>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</si>
  <si>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</si>
  <si>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</si>
  <si>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</si>
  <si>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</si>
  <si>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</si>
  <si>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</si>
  <si>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</si>
  <si>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</si>
  <si>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</si>
  <si>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</si>
  <si>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</si>
  <si>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</si>
  <si>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</si>
  <si>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</si>
  <si>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</si>
  <si>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</si>
  <si>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</si>
  <si>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</si>
  <si>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</si>
  <si>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</si>
  <si>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</si>
  <si>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</si>
  <si>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</si>
  <si>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</si>
  <si>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</si>
  <si>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</si>
  <si>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</si>
  <si>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</si>
  <si>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</si>
  <si>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</si>
  <si>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</si>
  <si>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</si>
  <si>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</si>
  <si>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</si>
  <si>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</si>
  <si>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</si>
  <si>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</si>
  <si>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</si>
  <si>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</si>
  <si>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</si>
  <si>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</si>
  <si>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</si>
  <si>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</si>
  <si>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</si>
  <si>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</si>
  <si>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</si>
  <si>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</si>
  <si>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</si>
  <si>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</si>
  <si>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</si>
  <si>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</si>
  <si>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</si>
  <si>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</si>
  <si>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</si>
  <si>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</si>
  <si>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</si>
  <si>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</si>
  <si>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</si>
  <si>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</si>
  <si>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</si>
  <si>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</si>
  <si>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</si>
  <si>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</si>
  <si>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</si>
  <si>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</si>
  <si>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</si>
  <si>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</si>
  <si>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</si>
  <si>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</si>
  <si>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</si>
  <si>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</si>
  <si>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</si>
  <si>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</si>
  <si>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</si>
  <si>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</si>
  <si>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</si>
  <si>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</si>
  <si>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</si>
  <si>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</si>
  <si>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</si>
  <si>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</si>
  <si>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</si>
  <si>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</si>
  <si>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</si>
  <si>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</si>
  <si>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</si>
  <si>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</si>
  <si>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</si>
  <si>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</si>
  <si>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</si>
  <si>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</si>
  <si>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</si>
  <si>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</si>
  <si>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</si>
  <si>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</si>
  <si>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</si>
  <si>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</si>
  <si>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</si>
  <si>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</si>
  <si>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</si>
  <si>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</si>
  <si>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</si>
  <si>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</si>
  <si>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</si>
  <si>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</si>
  <si>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</si>
  <si>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</si>
  <si>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</si>
  <si>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</si>
  <si>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</si>
  <si>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</si>
  <si>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</si>
  <si>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</si>
  <si>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</si>
  <si>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</si>
  <si>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</si>
  <si>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</si>
  <si>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</si>
  <si>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</si>
  <si>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</si>
  <si>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</si>
  <si>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</si>
  <si>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</si>
  <si>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</si>
  <si>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</si>
  <si>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</si>
  <si>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</si>
  <si>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</si>
  <si>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</si>
  <si>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</si>
  <si>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</si>
  <si>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</si>
  <si>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</si>
  <si>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</si>
  <si>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</si>
  <si>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</si>
  <si>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</si>
  <si>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</si>
  <si>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</si>
  <si>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</si>
  <si>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</si>
  <si>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</si>
  <si>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</si>
  <si>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</si>
  <si>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</si>
  <si>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</si>
  <si>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</si>
  <si>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</si>
  <si>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</si>
  <si>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</si>
  <si>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</si>
  <si>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</si>
  <si>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</si>
  <si>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</si>
  <si>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</si>
  <si>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</si>
  <si>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</si>
  <si>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</si>
  <si>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</si>
  <si>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</si>
  <si>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</si>
  <si>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</si>
  <si>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</si>
  <si>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</si>
  <si>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</si>
  <si>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</si>
  <si>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</si>
  <si>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</si>
  <si>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</si>
  <si>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</si>
  <si>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</si>
  <si>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</si>
  <si>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</si>
  <si>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</si>
  <si>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</si>
  <si>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</si>
  <si>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</si>
  <si>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</si>
  <si>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</si>
  <si>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</si>
  <si>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</si>
  <si>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</si>
  <si>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</si>
  <si>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</si>
  <si>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</si>
  <si>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</si>
  <si>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</si>
  <si>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</si>
  <si>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</si>
  <si>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</si>
  <si>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</si>
  <si>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</si>
  <si>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</si>
  <si>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</si>
  <si>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</si>
  <si>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</si>
  <si>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</si>
  <si>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</si>
  <si>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</si>
  <si>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</si>
  <si>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</si>
  <si>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</si>
  <si>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</si>
  <si>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</si>
  <si>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</si>
  <si>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</si>
  <si>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</si>
  <si>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</si>
  <si>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</si>
  <si>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</si>
  <si>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</si>
  <si>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</si>
  <si>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</si>
  <si>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</si>
  <si>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</si>
  <si>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</si>
  <si>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</si>
  <si>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</si>
  <si>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</si>
  <si>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</si>
  <si>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</si>
  <si>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</si>
  <si>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</si>
  <si>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</si>
  <si>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</si>
  <si>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</si>
  <si>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</si>
  <si>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</si>
  <si>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</si>
  <si>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</si>
  <si>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</si>
  <si>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</si>
  <si>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</si>
  <si>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</si>
  <si>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</si>
  <si>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</si>
  <si>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</si>
  <si>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</si>
  <si>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</si>
  <si>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</si>
  <si>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</si>
  <si>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</si>
  <si>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</si>
  <si>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</si>
  <si>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</si>
  <si>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</si>
  <si>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</si>
  <si>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</si>
  <si>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</si>
  <si>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</si>
  <si>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</si>
  <si>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</si>
  <si>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</si>
  <si>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</si>
  <si>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</si>
  <si>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</si>
  <si>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</si>
  <si>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</si>
  <si>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</si>
  <si>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</si>
  <si>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</si>
  <si>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</si>
  <si>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</si>
  <si>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</si>
  <si>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</si>
  <si>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</si>
  <si>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</si>
  <si>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</si>
  <si>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</si>
  <si>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</si>
  <si>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</si>
  <si>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</si>
  <si>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</si>
  <si>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</si>
  <si>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</si>
  <si>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</si>
  <si>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</si>
  <si>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</si>
  <si>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</si>
  <si>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</si>
  <si>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</si>
  <si>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</si>
  <si>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</si>
  <si>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</si>
  <si>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</si>
  <si>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</si>
  <si>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</si>
  <si>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</si>
  <si>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</si>
  <si>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</si>
  <si>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</si>
  <si>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</si>
  <si>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</si>
  <si>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</si>
  <si>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</si>
  <si>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</si>
  <si>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</si>
  <si>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</si>
  <si>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</si>
  <si>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</si>
  <si>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</si>
  <si>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</si>
  <si>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</si>
  <si>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</si>
  <si>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</si>
  <si>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</si>
  <si>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</si>
  <si>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</si>
  <si>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</si>
  <si>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</si>
  <si>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</si>
  <si>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</si>
  <si>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</si>
  <si>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</si>
  <si>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</si>
  <si>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</si>
  <si>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</si>
  <si>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</si>
  <si>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</si>
  <si>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</si>
  <si>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</si>
  <si>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</si>
  <si>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</si>
  <si>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</si>
  <si>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</si>
  <si>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</si>
  <si>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</si>
  <si>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</si>
  <si>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</si>
  <si>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</si>
  <si>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</si>
  <si>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</si>
  <si>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</si>
  <si>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</si>
  <si>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</si>
  <si>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</si>
  <si>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</si>
  <si>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</si>
  <si>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</si>
  <si>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</si>
  <si>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</si>
  <si>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</si>
  <si>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</si>
  <si>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</si>
  <si>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</si>
  <si>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</si>
  <si>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</si>
  <si>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</si>
  <si>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</si>
  <si>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</si>
  <si>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</si>
  <si>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</si>
  <si>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</si>
  <si>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</si>
  <si>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</si>
  <si>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</si>
  <si>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</si>
  <si>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</si>
  <si>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</si>
  <si>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</si>
  <si>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</si>
  <si>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</si>
  <si>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</si>
  <si>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</si>
  <si>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</si>
  <si>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</si>
  <si>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</si>
  <si>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</si>
  <si>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</si>
  <si>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</si>
  <si>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</si>
  <si>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</si>
  <si>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</si>
  <si>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</si>
  <si>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</si>
  <si>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</si>
  <si>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</si>
  <si>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</si>
  <si>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</si>
  <si>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</si>
  <si>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</si>
  <si>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</si>
  <si>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</si>
  <si>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</si>
  <si>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</si>
  <si>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</si>
  <si>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</si>
  <si>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</si>
  <si>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</si>
  <si>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</si>
  <si>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</si>
  <si>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</si>
  <si>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</si>
  <si>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</si>
  <si>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</si>
  <si>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</si>
  <si>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</si>
  <si>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</si>
  <si>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</si>
  <si>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</si>
  <si>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</si>
  <si>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</si>
  <si>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</si>
  <si>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</si>
  <si>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</si>
  <si>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</si>
  <si>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</si>
  <si>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</si>
  <si>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</si>
  <si>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</si>
  <si>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</si>
  <si>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</si>
  <si>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</si>
  <si>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</si>
  <si>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</si>
  <si>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</si>
  <si>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</si>
  <si>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</si>
  <si>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</si>
  <si>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</si>
  <si>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</si>
  <si>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</si>
  <si>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</si>
  <si>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</si>
  <si>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</si>
  <si>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</si>
  <si>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</si>
  <si>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</si>
  <si>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</si>
  <si>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</si>
  <si>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</si>
  <si>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</si>
  <si>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</si>
  <si>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</si>
  <si>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</si>
  <si>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</si>
  <si>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</si>
  <si>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</si>
  <si>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</si>
  <si>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</si>
  <si>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</si>
  <si>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</si>
  <si>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</si>
  <si>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</si>
  <si>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</si>
  <si>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</si>
  <si>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</si>
  <si>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</si>
  <si>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</si>
  <si>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</si>
  <si>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</si>
  <si>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</si>
  <si>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</si>
  <si>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</si>
  <si>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</si>
  <si>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</si>
  <si>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</si>
  <si>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</si>
  <si>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</si>
  <si>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</si>
  <si>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</si>
  <si>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</si>
  <si>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</si>
  <si>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</si>
  <si>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</si>
  <si>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</si>
  <si>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</si>
  <si>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</si>
  <si>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</si>
  <si>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</si>
  <si>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</si>
  <si>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</si>
  <si>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</si>
  <si>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</si>
  <si>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</si>
  <si>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</si>
  <si>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</si>
  <si>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</si>
  <si>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</si>
  <si>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</si>
  <si>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</si>
  <si>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</si>
  <si>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</si>
  <si>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</si>
  <si>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</si>
  <si>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</si>
  <si>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</si>
  <si>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</si>
  <si>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</si>
  <si>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</si>
  <si>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</si>
  <si>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</si>
  <si>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</si>
  <si>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</si>
  <si>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</si>
  <si>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</si>
  <si>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</si>
  <si>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</si>
  <si>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</si>
  <si>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</si>
  <si>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</si>
  <si>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</si>
  <si>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</si>
  <si>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</si>
  <si>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</si>
  <si>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</si>
  <si>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</si>
  <si>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</si>
  <si>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</si>
  <si>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</si>
  <si>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</si>
  <si>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</si>
  <si>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</si>
  <si>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</si>
  <si>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</si>
  <si>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</si>
  <si>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</si>
  <si>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</si>
  <si>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</si>
  <si>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</si>
  <si>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</si>
  <si>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</si>
  <si>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</si>
  <si>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</si>
  <si>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</si>
  <si>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</si>
  <si>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</si>
  <si>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</si>
  <si>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</si>
  <si>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</si>
  <si>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</si>
  <si>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</si>
  <si>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</si>
  <si>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</si>
  <si>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</si>
  <si>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</si>
  <si>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</si>
  <si>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</si>
  <si>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</si>
  <si>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</si>
  <si>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</si>
  <si>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</si>
  <si>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</si>
  <si>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</si>
  <si>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</si>
  <si>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</si>
  <si>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</si>
  <si>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</si>
  <si>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</si>
  <si>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</si>
  <si>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</si>
  <si>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</si>
  <si>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</si>
  <si>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</si>
  <si>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</si>
  <si>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</si>
  <si>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</si>
  <si>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</si>
  <si>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</si>
  <si>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</si>
  <si>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</si>
  <si>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</si>
  <si>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</si>
  <si>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</si>
  <si>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</si>
  <si>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</si>
  <si>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</si>
  <si>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</si>
  <si>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</si>
  <si>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</si>
  <si>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</si>
  <si>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</si>
  <si>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</si>
  <si>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</si>
  <si>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</si>
  <si>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</si>
  <si>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</si>
  <si>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</si>
  <si>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</si>
  <si>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</si>
  <si>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</si>
  <si>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</si>
  <si>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</si>
  <si>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</si>
  <si>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</si>
  <si>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</si>
  <si>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</si>
  <si>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</si>
  <si>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</si>
  <si>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</si>
  <si>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</si>
  <si>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</si>
  <si>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</si>
  <si>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</si>
  <si>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</si>
  <si>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</si>
  <si>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</si>
  <si>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</si>
  <si>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</si>
  <si>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</si>
  <si>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</si>
  <si>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</si>
  <si>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</si>
  <si>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</si>
  <si>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</si>
  <si>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</si>
  <si>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</si>
  <si>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</si>
  <si>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</si>
  <si>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</si>
  <si>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</si>
  <si>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</si>
  <si>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</si>
  <si>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</si>
  <si>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</si>
  <si>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</si>
  <si>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</si>
  <si>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</si>
  <si>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</si>
  <si>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</si>
  <si>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</si>
  <si>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</si>
  <si>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</si>
  <si>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</si>
  <si>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</si>
  <si>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</si>
  <si>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</si>
  <si>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</si>
  <si>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</si>
  <si>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</si>
  <si>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</si>
  <si>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</si>
  <si>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</si>
  <si>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</si>
  <si>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</si>
  <si>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</si>
  <si>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</si>
  <si>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</si>
  <si>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</si>
  <si>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</si>
  <si>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</si>
  <si>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</si>
  <si>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</si>
  <si>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</si>
  <si>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</si>
  <si>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</si>
  <si>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</si>
  <si>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</si>
  <si>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</si>
  <si>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</si>
  <si>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</si>
  <si>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</si>
  <si>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</si>
  <si>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</si>
  <si>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</si>
  <si>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</si>
  <si>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</si>
  <si>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</si>
  <si>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</si>
  <si>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</si>
  <si>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</si>
  <si>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</si>
  <si>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</si>
  <si>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</si>
  <si>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</si>
  <si>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</si>
  <si>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</si>
  <si>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</si>
  <si>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</si>
  <si>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</si>
  <si>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</si>
  <si>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</si>
  <si>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</si>
  <si>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</si>
  <si>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</si>
  <si>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</si>
  <si>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</si>
  <si>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</si>
  <si>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</si>
  <si>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</si>
  <si>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</si>
  <si>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</si>
  <si>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</si>
  <si>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</si>
  <si>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</si>
  <si>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</si>
  <si>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</si>
  <si>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</si>
  <si>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</si>
  <si>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</si>
  <si>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</si>
  <si>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</si>
  <si>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</si>
  <si>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</si>
  <si>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</si>
  <si>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</si>
  <si>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</si>
  <si>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</si>
  <si>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</si>
  <si>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</si>
  <si>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</si>
  <si>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</si>
  <si>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</si>
  <si>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</si>
  <si>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</si>
  <si>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</si>
  <si>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</si>
  <si>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</si>
  <si>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</si>
  <si>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</si>
  <si>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</si>
  <si>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</si>
  <si>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</si>
  <si>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</si>
  <si>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</si>
  <si>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</si>
  <si>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</si>
  <si>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</si>
  <si>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</si>
  <si>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</si>
  <si>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</si>
  <si>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</si>
  <si>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</si>
  <si>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</si>
  <si>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</si>
  <si>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</si>
  <si>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</si>
  <si>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</si>
  <si>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</si>
  <si>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</si>
  <si>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</si>
  <si>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</si>
  <si>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</si>
  <si>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</si>
  <si>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</si>
  <si>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</si>
  <si>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</si>
  <si>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</si>
  <si>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</si>
  <si>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</si>
  <si>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</si>
  <si>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</si>
  <si>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</si>
  <si>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</si>
  <si>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</si>
  <si>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</si>
  <si>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</si>
  <si>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</si>
  <si>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</si>
  <si>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</si>
  <si>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</si>
  <si>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</si>
  <si>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</si>
  <si>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</si>
  <si>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</si>
  <si>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</si>
  <si>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</si>
  <si>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</si>
  <si>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</si>
  <si>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</si>
  <si>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</si>
  <si>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</si>
  <si>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</si>
  <si>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</si>
  <si>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</si>
  <si>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</si>
  <si>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</si>
  <si>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</si>
  <si>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</si>
  <si>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</si>
  <si>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</si>
  <si>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</si>
  <si>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</si>
  <si>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</si>
  <si>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</si>
  <si>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</si>
  <si>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</si>
  <si>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</si>
  <si>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</si>
  <si>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</si>
  <si>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</si>
  <si>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</si>
  <si>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</si>
  <si>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</si>
  <si>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</si>
  <si>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</si>
  <si>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</si>
  <si>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</si>
  <si>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</si>
  <si>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</si>
  <si>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</si>
  <si>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</si>
  <si>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</si>
  <si>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</si>
  <si>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</si>
  <si>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</si>
  <si>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</si>
  <si>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</si>
  <si>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</si>
  <si>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</si>
  <si>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</si>
  <si>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</si>
  <si>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</si>
  <si>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</si>
  <si>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</si>
  <si>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</si>
  <si>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</si>
  <si>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</si>
  <si>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</si>
  <si>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</si>
  <si>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</si>
  <si>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</si>
  <si>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</si>
  <si>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</si>
  <si>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</si>
  <si>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</si>
  <si>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</si>
  <si>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</si>
  <si>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</si>
  <si>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</si>
  <si>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</si>
  <si>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</si>
  <si>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</si>
  <si>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</si>
  <si>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</si>
  <si>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</si>
  <si>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</si>
  <si>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</si>
  <si>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</si>
  <si>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</si>
  <si>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</si>
  <si>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</si>
  <si>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</si>
  <si>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</si>
  <si>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</si>
  <si>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</si>
  <si>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</si>
  <si>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</si>
  <si>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</si>
  <si>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</si>
  <si>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</si>
  <si>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</si>
  <si>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</si>
  <si>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</si>
  <si>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</si>
  <si>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</si>
  <si>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</si>
  <si>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</si>
  <si>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</si>
  <si>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</si>
  <si>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</si>
  <si>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</si>
  <si>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</si>
  <si>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</si>
  <si>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</si>
  <si>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</si>
  <si>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</si>
  <si>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</si>
  <si>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</si>
  <si>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</si>
  <si>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</si>
  <si>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</si>
  <si>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</si>
  <si>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</si>
  <si>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</si>
  <si>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</si>
  <si>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</si>
  <si>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</si>
  <si>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</si>
  <si>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</si>
  <si>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</si>
  <si>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</si>
  <si>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</si>
  <si>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</si>
  <si>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</si>
  <si>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</si>
  <si>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</si>
  <si>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</si>
  <si>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</si>
  <si>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</si>
  <si>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</si>
  <si>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</si>
  <si>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</si>
  <si>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</si>
  <si>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</si>
  <si>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</si>
  <si>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</si>
  <si>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</si>
  <si>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</si>
  <si>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</si>
  <si>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</si>
  <si>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</si>
  <si>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</si>
  <si>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</si>
  <si>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</si>
  <si>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</si>
  <si>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</si>
  <si>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</si>
  <si>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</si>
  <si>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</si>
  <si>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</si>
  <si>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</si>
  <si>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</si>
  <si>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</si>
  <si>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</si>
  <si>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</si>
  <si>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</si>
  <si>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</si>
  <si>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</si>
  <si>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</si>
  <si>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</si>
  <si>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</si>
  <si>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</si>
  <si>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</si>
  <si>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</si>
  <si>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</si>
  <si>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</si>
  <si>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</si>
  <si>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</si>
  <si>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</si>
  <si>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</si>
  <si>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</si>
  <si>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</si>
  <si>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</si>
  <si>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</si>
  <si>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</si>
  <si>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</si>
  <si>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</si>
  <si>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</si>
  <si>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</si>
  <si>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</si>
  <si>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</si>
  <si>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</si>
  <si>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</si>
  <si>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</si>
  <si>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</si>
  <si>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</si>
  <si>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</si>
  <si>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</si>
  <si>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</si>
  <si>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</si>
  <si>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</si>
  <si>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</si>
  <si>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</si>
  <si>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</si>
  <si>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</si>
  <si>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</si>
  <si>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</si>
  <si>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</si>
  <si>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</si>
  <si>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</si>
  <si>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</si>
  <si>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</si>
  <si>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</si>
  <si>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</si>
  <si>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</si>
  <si>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</si>
  <si>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</si>
  <si>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</si>
  <si>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</si>
  <si>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</si>
  <si>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</si>
  <si>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</si>
  <si>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</si>
  <si>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</si>
  <si>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</si>
  <si>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</si>
  <si>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</si>
  <si>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</si>
  <si>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</si>
  <si>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</si>
  <si>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</si>
  <si>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</si>
  <si>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</si>
  <si>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</si>
  <si>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</si>
  <si>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</si>
  <si>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</si>
  <si>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</si>
  <si>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</si>
  <si>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</si>
  <si>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</si>
  <si>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</si>
  <si>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</si>
  <si>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</si>
  <si>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</si>
  <si>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</si>
  <si>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</si>
  <si>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</si>
  <si>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</si>
  <si>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</si>
  <si>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</si>
  <si>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</si>
  <si>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</si>
  <si>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</si>
  <si>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</si>
  <si>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</si>
  <si>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</si>
  <si>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</si>
  <si>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</si>
  <si>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</si>
  <si>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</si>
  <si>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</si>
  <si>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</si>
  <si>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</si>
  <si>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</si>
  <si>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</si>
  <si>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</si>
  <si>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</si>
  <si>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</si>
  <si>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</si>
  <si>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</si>
  <si>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</si>
  <si>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</si>
  <si>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</si>
  <si>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</si>
  <si>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</si>
  <si>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</si>
  <si>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</si>
  <si>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</si>
  <si>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</si>
  <si>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</si>
  <si>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</si>
  <si>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</si>
  <si>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</si>
  <si>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</si>
  <si>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</si>
  <si>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</si>
  <si>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</si>
  <si>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</si>
  <si>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</si>
  <si>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</si>
  <si>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</si>
  <si>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</si>
  <si>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</si>
  <si>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</si>
  <si>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</si>
  <si>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</si>
  <si>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</si>
  <si>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</si>
  <si>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</si>
  <si>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</si>
  <si>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</si>
  <si>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</si>
  <si>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</si>
  <si>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</si>
  <si>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</si>
  <si>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</si>
  <si>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</si>
  <si>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</si>
  <si>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</si>
  <si>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</si>
  <si>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</si>
  <si>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</si>
  <si>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</si>
  <si>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</si>
  <si>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</si>
  <si>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</si>
  <si>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</si>
  <si>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</si>
  <si>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</si>
  <si>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</si>
  <si>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</si>
  <si>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</si>
  <si>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</si>
  <si>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</si>
  <si>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</si>
  <si>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</si>
  <si>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</si>
  <si>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</si>
  <si>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</si>
  <si>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</si>
  <si>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</si>
  <si>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</si>
  <si>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</si>
  <si>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</si>
  <si>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</si>
  <si>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</si>
  <si>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</si>
  <si>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</si>
  <si>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</si>
  <si>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</si>
  <si>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</si>
  <si>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</si>
  <si>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</si>
  <si>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</si>
  <si>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</si>
  <si>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</si>
  <si>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</si>
  <si>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</si>
  <si>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</si>
  <si>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</si>
  <si>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</si>
  <si>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</si>
  <si>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</si>
  <si>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</si>
  <si>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</si>
  <si>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</si>
  <si>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</si>
  <si>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</si>
  <si>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</si>
  <si>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</si>
  <si>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</si>
  <si>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</si>
  <si>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</si>
  <si>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</si>
  <si>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</si>
  <si>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</si>
  <si>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</si>
  <si>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</si>
  <si>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</si>
  <si>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</si>
  <si>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</si>
  <si>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</si>
  <si>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</si>
  <si>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</si>
  <si>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</si>
  <si>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</si>
  <si>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</si>
  <si>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</si>
  <si>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</si>
  <si>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</si>
  <si>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</si>
  <si>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</si>
  <si>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</si>
  <si>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</si>
  <si>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</si>
  <si>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</si>
  <si>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</si>
  <si>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</si>
  <si>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</si>
  <si>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</si>
  <si>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</si>
  <si>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</si>
  <si>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</si>
  <si>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</si>
  <si>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</si>
  <si>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</si>
  <si>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</si>
  <si>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</si>
  <si>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</si>
  <si>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</si>
  <si>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</si>
  <si>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</si>
  <si>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</si>
  <si>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</si>
  <si>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</si>
  <si>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</si>
  <si>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</si>
  <si>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</si>
  <si>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</si>
  <si>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</si>
  <si>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</si>
  <si>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</si>
  <si>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</si>
  <si>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</si>
  <si>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</si>
  <si>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</si>
  <si>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</si>
  <si>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</si>
  <si>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</si>
  <si>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</si>
  <si>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</si>
  <si>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</si>
  <si>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</si>
  <si>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</si>
  <si>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</si>
  <si>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</si>
  <si>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</si>
  <si>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</si>
  <si>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</si>
  <si>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</si>
  <si>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</si>
  <si>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</si>
  <si>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</si>
  <si>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</si>
  <si>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</si>
  <si>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</si>
  <si>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</si>
  <si>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</si>
  <si>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</si>
  <si>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</si>
  <si>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</si>
  <si>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</si>
  <si>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</si>
  <si>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</si>
  <si>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</si>
  <si>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</si>
  <si>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</si>
  <si>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</si>
  <si>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</si>
  <si>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</si>
  <si>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</si>
  <si>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</si>
  <si>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</si>
  <si>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</si>
  <si>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</si>
  <si>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</si>
  <si>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</si>
  <si>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</si>
  <si>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</si>
  <si>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</si>
  <si>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</si>
  <si>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</si>
  <si>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</si>
  <si>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</si>
  <si>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</si>
  <si>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</si>
  <si>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</si>
  <si>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</si>
  <si>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</si>
  <si>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</si>
  <si>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</si>
  <si>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</si>
  <si>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</si>
  <si>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</si>
  <si>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</si>
  <si>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</si>
  <si>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</si>
  <si>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</si>
  <si>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</si>
  <si>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</si>
  <si>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</si>
  <si>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</si>
  <si>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</si>
  <si>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</si>
  <si>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</si>
  <si>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</si>
  <si>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</si>
  <si>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</si>
  <si>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</si>
  <si>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</si>
  <si>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</si>
  <si>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</si>
  <si>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</si>
  <si>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</si>
  <si>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</si>
  <si>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</si>
  <si>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</si>
  <si>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</si>
  <si>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</si>
  <si>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</si>
  <si>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</si>
  <si>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</si>
  <si>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</si>
  <si>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</si>
  <si>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</si>
  <si>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</si>
  <si>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</si>
  <si>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</si>
  <si>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</si>
  <si>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</si>
  <si>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</si>
  <si>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</si>
  <si>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</si>
  <si>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</si>
  <si>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</si>
  <si>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</si>
  <si>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</si>
  <si>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</si>
  <si>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</si>
  <si>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</si>
  <si>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</si>
  <si>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</si>
  <si>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</si>
  <si>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</si>
  <si>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</si>
  <si>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</si>
  <si>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</si>
  <si>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</si>
  <si>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</si>
  <si>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</si>
  <si>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</si>
  <si>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</si>
  <si>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</si>
  <si>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</si>
  <si>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</si>
  <si>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</si>
  <si>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</si>
  <si>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</si>
  <si>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</si>
  <si>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</si>
  <si>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</si>
  <si>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</si>
  <si>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</si>
  <si>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</si>
  <si>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</si>
  <si>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</si>
  <si>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</si>
  <si>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</si>
  <si>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</si>
  <si>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</si>
  <si>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</si>
  <si>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</si>
  <si>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</si>
  <si>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</si>
  <si>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</si>
  <si>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</si>
  <si>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</si>
  <si>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</si>
  <si>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</si>
  <si>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</si>
  <si>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</si>
  <si>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</si>
  <si>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</si>
  <si>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</si>
  <si>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</si>
  <si>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</si>
  <si>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</si>
  <si>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</si>
  <si>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</si>
  <si>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</si>
  <si>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</si>
  <si>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</si>
  <si>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</si>
  <si>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</si>
  <si>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</si>
  <si>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</si>
  <si>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</si>
  <si>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</si>
  <si>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</si>
  <si>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</si>
  <si>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</si>
  <si>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</si>
  <si>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</si>
  <si>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</si>
  <si>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</si>
  <si>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</si>
  <si>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</si>
  <si>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</si>
  <si>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</si>
  <si>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</si>
  <si>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</si>
  <si>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</si>
  <si>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</si>
  <si>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</si>
  <si>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</si>
  <si>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</si>
  <si>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</si>
  <si>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</si>
  <si>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</si>
  <si>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</si>
  <si>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</si>
  <si>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</si>
  <si>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</si>
  <si>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</si>
  <si>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</si>
  <si>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</si>
  <si>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</si>
  <si>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</si>
  <si>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</si>
  <si>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</si>
  <si>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</si>
  <si>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</si>
  <si>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</si>
  <si>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</si>
  <si>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</si>
  <si>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</si>
  <si>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</si>
  <si>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</si>
  <si>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</si>
  <si>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</si>
  <si>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</si>
  <si>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</si>
  <si>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</si>
  <si>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</si>
  <si>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</si>
  <si>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</si>
  <si>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</si>
  <si>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</si>
  <si>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</si>
  <si>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</si>
  <si>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</si>
  <si>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</si>
  <si>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</si>
  <si>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</si>
  <si>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</si>
  <si>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</si>
  <si>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</si>
  <si>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</si>
  <si>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</si>
  <si>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</si>
  <si>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</si>
  <si>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</si>
  <si>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</si>
  <si>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</si>
  <si>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</si>
  <si>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</si>
  <si>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</si>
  <si>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</si>
  <si>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</si>
  <si>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</si>
  <si>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</si>
  <si>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</si>
  <si>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</si>
  <si>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</si>
  <si>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</si>
  <si>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</si>
  <si>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</si>
  <si>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</si>
  <si>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</si>
  <si>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</si>
  <si>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</si>
  <si>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</si>
  <si>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</si>
  <si>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</si>
  <si>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</si>
  <si>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</si>
  <si>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</si>
  <si>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</si>
  <si>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</si>
  <si>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</si>
  <si>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</si>
  <si>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</si>
  <si>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</si>
  <si>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</si>
  <si>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</si>
  <si>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</si>
  <si>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</si>
  <si>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</si>
  <si>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</si>
  <si>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</si>
  <si>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</si>
  <si>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</si>
  <si>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</si>
  <si>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</si>
  <si>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</si>
  <si>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</si>
  <si>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</si>
  <si>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</si>
  <si>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</si>
  <si>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</si>
  <si>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</si>
  <si>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</si>
  <si>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</si>
  <si>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</si>
  <si>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</si>
  <si>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</si>
  <si>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</si>
  <si>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</si>
  <si>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</si>
  <si>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</si>
  <si>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</si>
  <si>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</si>
  <si>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</si>
  <si>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</si>
  <si>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</si>
  <si>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</si>
  <si>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</si>
  <si>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</si>
  <si>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</si>
  <si>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</si>
  <si>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</si>
  <si>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</si>
  <si>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</si>
  <si>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</si>
  <si>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</si>
  <si>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</si>
  <si>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</si>
  <si>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</si>
  <si>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</si>
  <si>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</si>
  <si>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</si>
  <si>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</si>
  <si>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</si>
  <si>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</si>
  <si>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</si>
  <si>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</si>
  <si>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</si>
  <si>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</si>
  <si>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</si>
  <si>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</si>
  <si>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</si>
  <si>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</si>
  <si>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</si>
  <si>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</si>
  <si>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</si>
  <si>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</si>
  <si>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</si>
  <si>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</si>
  <si>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</si>
  <si>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</si>
  <si>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</si>
  <si>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</si>
  <si>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</si>
  <si>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</si>
  <si>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</si>
  <si>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</si>
  <si>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</si>
  <si>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</si>
  <si>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</si>
  <si>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</si>
  <si>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</si>
  <si>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</si>
  <si>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</si>
  <si>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</si>
  <si>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</si>
  <si>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</si>
  <si>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</si>
  <si>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</si>
  <si>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</si>
  <si>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</si>
  <si>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</si>
  <si>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</si>
  <si>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</si>
  <si>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</si>
  <si>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</si>
  <si>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</si>
  <si>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</si>
  <si>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</si>
  <si>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</si>
  <si>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</si>
  <si>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</si>
  <si>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</si>
  <si>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</si>
  <si>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</si>
  <si>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</si>
  <si>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</si>
  <si>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</si>
  <si>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</si>
  <si>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</si>
  <si>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</si>
  <si>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</si>
  <si>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</si>
  <si>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</si>
  <si>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</si>
  <si>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</si>
  <si>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</si>
  <si>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</si>
  <si>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</si>
  <si>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</si>
  <si>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</si>
  <si>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</si>
  <si>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</si>
  <si>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</si>
  <si>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</si>
  <si>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</si>
  <si>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</si>
  <si>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</si>
  <si>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</si>
  <si>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</si>
  <si>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</si>
  <si>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</si>
  <si>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</si>
  <si>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</si>
  <si>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</si>
  <si>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</si>
  <si>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</si>
  <si>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</si>
  <si>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</si>
  <si>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</si>
  <si>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</si>
  <si>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</si>
  <si>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</si>
  <si>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</si>
  <si>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</si>
  <si>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</si>
  <si>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</si>
  <si>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</si>
  <si>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</si>
  <si>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</si>
  <si>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</si>
  <si>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</si>
  <si>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</si>
  <si>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</si>
  <si>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</si>
  <si>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</si>
  <si>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</si>
  <si>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</si>
  <si>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</si>
  <si>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</si>
  <si>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</si>
  <si>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</si>
  <si>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</si>
  <si>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</si>
  <si>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</si>
  <si>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</si>
  <si>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</si>
  <si>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</si>
  <si>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</si>
  <si>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</si>
  <si>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</si>
  <si>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</si>
  <si>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</si>
  <si>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</si>
  <si>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</si>
  <si>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</si>
  <si>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</si>
  <si>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</si>
  <si>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</si>
  <si>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</si>
  <si>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</si>
  <si>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</si>
  <si>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</si>
  <si>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</si>
  <si>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</si>
  <si>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</si>
  <si>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</si>
  <si>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</si>
  <si>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</si>
  <si>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</si>
  <si>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</si>
  <si>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</si>
  <si>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</si>
  <si>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</si>
  <si>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</si>
  <si>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</si>
  <si>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</si>
  <si>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</si>
  <si>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</si>
  <si>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</si>
  <si>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</si>
  <si>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</si>
  <si>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</si>
  <si>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</si>
  <si>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</si>
  <si>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</si>
  <si>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</si>
  <si>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</si>
  <si>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</si>
  <si>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</si>
  <si>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</si>
  <si>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</si>
  <si>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</si>
  <si>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</si>
  <si>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</si>
  <si>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</si>
  <si>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</si>
  <si>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</si>
  <si>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</si>
  <si>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</si>
  <si>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</si>
  <si>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</si>
  <si>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</si>
  <si>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</si>
  <si>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</si>
  <si>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</si>
  <si>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</si>
  <si>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</si>
  <si>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</si>
  <si>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</si>
  <si>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</si>
  <si>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</si>
  <si>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</si>
  <si>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</si>
  <si>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</si>
  <si>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</si>
  <si>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</si>
  <si>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</si>
  <si>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</si>
  <si>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</si>
  <si>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</si>
  <si>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</si>
  <si>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</si>
  <si>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</si>
  <si>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</si>
  <si>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</si>
  <si>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</si>
  <si>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</si>
  <si>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</si>
  <si>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</si>
  <si>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</si>
  <si>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</si>
  <si>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</si>
  <si>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</si>
  <si>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</si>
  <si>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</si>
  <si>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</si>
  <si>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</si>
  <si>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</si>
  <si>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</si>
  <si>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</si>
  <si>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</si>
  <si>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</si>
  <si>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</si>
  <si>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</si>
  <si>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</si>
  <si>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</si>
  <si>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</si>
  <si>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</si>
  <si>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</si>
  <si>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</si>
  <si>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</si>
  <si>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</si>
  <si>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</si>
  <si>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</si>
  <si>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</si>
  <si>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</si>
  <si>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</si>
  <si>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</si>
  <si>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</si>
  <si>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</si>
  <si>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</si>
  <si>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</si>
  <si>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</si>
  <si>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</si>
  <si>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</si>
  <si>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</si>
  <si>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</si>
  <si>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</si>
  <si>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</si>
  <si>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</si>
  <si>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</si>
  <si>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</si>
  <si>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</si>
  <si>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</si>
  <si>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</si>
  <si>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</si>
  <si>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</si>
  <si>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</si>
  <si>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</si>
  <si>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</si>
  <si>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</si>
  <si>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</si>
  <si>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</si>
  <si>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</si>
  <si>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</si>
  <si>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</si>
  <si>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</si>
  <si>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</si>
  <si>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</si>
  <si>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</si>
  <si>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</si>
  <si>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</si>
  <si>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</si>
  <si>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</si>
  <si>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</si>
  <si>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</si>
  <si>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</si>
  <si>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</si>
  <si>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</si>
  <si>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</si>
  <si>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</si>
  <si>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</si>
  <si>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</si>
  <si>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</si>
  <si>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</si>
  <si>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</si>
  <si>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</si>
  <si>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</si>
  <si>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</si>
  <si>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</si>
  <si>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</si>
  <si>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</si>
  <si>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</si>
  <si>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</si>
  <si>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</si>
  <si>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</si>
  <si>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</si>
  <si>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</si>
  <si>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</si>
  <si>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</si>
  <si>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</si>
  <si>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</si>
  <si>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</si>
  <si>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</si>
  <si>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</si>
  <si>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</si>
  <si>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</si>
  <si>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</si>
  <si>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</si>
  <si>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</si>
  <si>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</si>
  <si>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</si>
  <si>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</si>
  <si>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</si>
  <si>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</si>
  <si>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</si>
  <si>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</si>
  <si>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</si>
  <si>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</si>
  <si>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</si>
  <si>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</si>
  <si>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</si>
  <si>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</si>
  <si>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</si>
  <si>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</si>
  <si>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</si>
  <si>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</si>
  <si>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</si>
  <si>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</si>
  <si>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</si>
  <si>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</si>
  <si>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</si>
  <si>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</si>
  <si>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</si>
  <si>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</si>
  <si>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</si>
  <si>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</si>
  <si>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</si>
  <si>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</si>
  <si>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</si>
  <si>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</si>
  <si>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</si>
  <si>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</si>
  <si>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</si>
  <si>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</si>
  <si>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</si>
  <si>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</si>
  <si>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</si>
  <si>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</si>
  <si>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</si>
  <si>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</si>
  <si>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</si>
  <si>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</si>
  <si>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</si>
  <si>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</si>
  <si>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</si>
  <si>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</si>
  <si>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</si>
  <si>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</si>
  <si>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</si>
  <si>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</si>
  <si>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</si>
  <si>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</si>
  <si>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</si>
  <si>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</si>
  <si>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</si>
  <si>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</si>
  <si>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</si>
  <si>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</si>
  <si>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</si>
  <si>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</si>
  <si>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</si>
  <si>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</si>
  <si>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</si>
  <si>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</si>
  <si>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</si>
  <si>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</si>
  <si>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</si>
  <si>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</si>
  <si>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</si>
  <si>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</si>
  <si>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</si>
  <si>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</si>
  <si>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</si>
  <si>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</si>
  <si>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</si>
  <si>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</si>
  <si>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</si>
  <si>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</si>
  <si>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</si>
  <si>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</si>
  <si>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</si>
  <si>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</si>
  <si>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</si>
  <si>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</si>
  <si>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</si>
  <si>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</si>
  <si>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</si>
  <si>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</si>
  <si>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</si>
  <si>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</si>
  <si>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</si>
  <si>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</si>
  <si>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</si>
  <si>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</si>
  <si>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</si>
  <si>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</si>
  <si>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</si>
  <si>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</si>
  <si>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</si>
  <si>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</si>
  <si>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</si>
  <si>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</si>
  <si>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</si>
  <si>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</si>
  <si>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</si>
  <si>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</si>
  <si>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</si>
  <si>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</si>
  <si>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</si>
  <si>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</si>
  <si>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</si>
  <si>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</si>
  <si>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</si>
  <si>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</si>
  <si>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</si>
  <si>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</si>
  <si>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</si>
  <si>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</si>
  <si>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</si>
  <si>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</si>
  <si>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</si>
  <si>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</si>
  <si>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</si>
  <si>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</si>
  <si>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</si>
  <si>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</si>
  <si>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</si>
  <si>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</si>
  <si>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</si>
  <si>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</si>
  <si>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</si>
  <si>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</si>
  <si>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</si>
  <si>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</si>
  <si>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</si>
  <si>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</si>
  <si>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</si>
  <si>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</si>
  <si>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</si>
  <si>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</si>
  <si>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</si>
  <si>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</si>
  <si>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</si>
  <si>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</si>
  <si>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</si>
  <si>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</si>
  <si>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</si>
  <si>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</si>
  <si>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</si>
  <si>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</si>
  <si>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</si>
  <si>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</si>
  <si>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</si>
  <si>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</si>
  <si>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</si>
  <si>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</si>
  <si>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</si>
  <si>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</si>
  <si>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</si>
  <si>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</si>
  <si>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</si>
  <si>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</si>
  <si>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</si>
  <si>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</si>
  <si>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</si>
  <si>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</si>
  <si>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</si>
  <si>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</si>
  <si>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</si>
  <si>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</si>
  <si>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</si>
  <si>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</si>
  <si>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</si>
  <si>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</si>
  <si>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</si>
  <si>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</si>
  <si>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</si>
  <si>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</si>
  <si>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</si>
  <si>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</si>
  <si>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</si>
  <si>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</si>
  <si>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</si>
  <si>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</si>
  <si>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</si>
  <si>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</si>
  <si>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</si>
  <si>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</si>
  <si>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</si>
  <si>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</si>
  <si>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</si>
  <si>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</si>
  <si>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</si>
  <si>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</si>
  <si>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</si>
  <si>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</si>
  <si>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</si>
  <si>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</si>
  <si>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</si>
  <si>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</si>
  <si>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</si>
  <si>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</si>
  <si>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</si>
  <si>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</si>
  <si>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</si>
  <si>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</si>
  <si>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</si>
  <si>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</si>
  <si>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</si>
  <si>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</si>
  <si>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</si>
  <si>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</si>
  <si>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</si>
  <si>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</si>
  <si>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</si>
  <si>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</si>
  <si>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</si>
  <si>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</si>
  <si>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</si>
  <si>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</si>
  <si>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</si>
  <si>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</si>
  <si>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</si>
  <si>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</si>
  <si>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</si>
  <si>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</si>
  <si>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</si>
  <si>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</si>
  <si>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</si>
  <si>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</si>
  <si>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</si>
  <si>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</si>
  <si>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</si>
  <si>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</si>
  <si>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</si>
  <si>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</si>
  <si>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</si>
  <si>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</si>
  <si>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</si>
  <si>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</si>
  <si>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</si>
  <si>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</si>
  <si>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</si>
  <si>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</si>
  <si>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</si>
  <si>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</si>
  <si>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</si>
  <si>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</si>
  <si>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</si>
  <si>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</si>
  <si>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</si>
  <si>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</si>
  <si>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</si>
  <si>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</si>
  <si>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</si>
  <si>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</si>
  <si>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</si>
  <si>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</si>
  <si>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</si>
  <si>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</si>
  <si>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</si>
  <si>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</si>
  <si>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</si>
  <si>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</si>
  <si>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</si>
  <si>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</si>
  <si>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</si>
  <si>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</si>
  <si>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</si>
  <si>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</si>
  <si>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</si>
  <si>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</si>
  <si>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</si>
  <si>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</si>
  <si>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</si>
  <si>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</si>
  <si>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</si>
  <si>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</si>
  <si>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</si>
  <si>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</si>
  <si>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</si>
  <si>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</si>
  <si>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</si>
  <si>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</si>
  <si>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</si>
  <si>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</si>
  <si>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</si>
  <si>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</si>
  <si>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</si>
  <si>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</si>
  <si>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</si>
  <si>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</si>
  <si>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</si>
  <si>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</si>
  <si>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</si>
  <si>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</si>
  <si>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</si>
  <si>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</si>
  <si>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</si>
  <si>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</si>
  <si>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</si>
  <si>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</si>
  <si>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</si>
  <si>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</si>
  <si>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</si>
  <si>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</si>
  <si>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</si>
  <si>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</si>
  <si>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</si>
  <si>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</si>
  <si>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</si>
  <si>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</si>
  <si>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</si>
  <si>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</si>
  <si>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</si>
  <si>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</si>
  <si>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</si>
  <si>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</si>
  <si>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</si>
  <si>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</si>
  <si>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</si>
  <si>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</si>
  <si>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</si>
  <si>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</si>
  <si>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</si>
  <si>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</si>
  <si>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</si>
  <si>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</si>
  <si>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</si>
  <si>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</si>
  <si>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</si>
  <si>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</si>
  <si>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</si>
  <si>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</si>
  <si>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</si>
  <si>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</si>
  <si>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</si>
  <si>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</si>
  <si>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</si>
  <si>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</si>
  <si>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</si>
  <si>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</si>
  <si>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</si>
  <si>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</si>
  <si>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</si>
  <si>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</si>
  <si>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</si>
  <si>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</si>
  <si>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</si>
  <si>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</si>
  <si>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</si>
  <si>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</si>
  <si>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</si>
  <si>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</si>
  <si>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</si>
  <si>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</si>
  <si>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</si>
  <si>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</si>
  <si>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</si>
  <si>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</si>
  <si>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</si>
  <si>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</si>
  <si>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</si>
  <si>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</si>
  <si>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</si>
  <si>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</si>
  <si>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</si>
  <si>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</si>
  <si>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</si>
  <si>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</si>
  <si>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</si>
  <si>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</si>
  <si>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</si>
  <si>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</si>
  <si>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</si>
  <si>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</si>
  <si>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</si>
  <si>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</si>
  <si>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</si>
  <si>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</si>
  <si>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</si>
  <si>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</si>
  <si>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</si>
  <si>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</si>
  <si>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</si>
  <si>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</si>
  <si>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</si>
  <si>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</si>
  <si>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</si>
  <si>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</si>
  <si>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</si>
  <si>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</si>
  <si>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</si>
  <si>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</si>
  <si>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</si>
  <si>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</si>
  <si>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</si>
  <si>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</si>
  <si>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</si>
  <si>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</si>
  <si>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</si>
  <si>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</si>
  <si>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</si>
  <si>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</si>
  <si>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</si>
  <si>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</si>
  <si>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</si>
  <si>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</si>
  <si>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</si>
  <si>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</si>
  <si>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</si>
  <si>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</si>
  <si>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</si>
  <si>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</si>
  <si>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</si>
  <si>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</si>
  <si>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</si>
  <si>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</si>
  <si>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</si>
  <si>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</si>
  <si>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</si>
  <si>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</si>
  <si>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</si>
  <si>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</si>
  <si>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</si>
  <si>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</si>
  <si>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</si>
  <si>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</si>
  <si>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</si>
  <si>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</si>
  <si>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</si>
  <si>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</si>
  <si>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</si>
  <si>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</si>
  <si>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</si>
  <si>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</si>
  <si>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</si>
  <si>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</si>
  <si>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</si>
  <si>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</si>
  <si>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</si>
  <si>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</si>
  <si>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</si>
  <si>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</si>
  <si>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</si>
  <si>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</si>
  <si>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</si>
  <si>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</si>
  <si>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</si>
  <si>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</si>
  <si>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</si>
  <si>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</si>
  <si>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</si>
  <si>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</si>
  <si>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</si>
  <si>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</si>
  <si>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</si>
  <si>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</si>
  <si>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</si>
  <si>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</si>
  <si>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</si>
  <si>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</si>
  <si>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</si>
  <si>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</si>
  <si>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</si>
  <si>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</si>
  <si>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</si>
  <si>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</si>
  <si>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</si>
  <si>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</si>
  <si>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</si>
  <si>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</si>
  <si>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</si>
  <si>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</si>
  <si>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</si>
  <si>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</si>
  <si>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</si>
  <si>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</si>
  <si>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</si>
  <si>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</si>
  <si>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</si>
  <si>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</si>
  <si>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</si>
  <si>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</si>
  <si>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</si>
  <si>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</si>
  <si>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</si>
  <si>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</si>
  <si>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</si>
  <si>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</si>
  <si>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</si>
  <si>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</si>
  <si>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</si>
  <si>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</si>
  <si>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</si>
  <si>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</si>
  <si>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</si>
  <si>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</si>
  <si>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</si>
  <si>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</si>
  <si>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</si>
  <si>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</si>
  <si>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</si>
  <si>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</si>
  <si>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</si>
  <si>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</si>
  <si>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</si>
  <si>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</si>
  <si>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</si>
  <si>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</si>
  <si>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</si>
  <si>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</si>
  <si>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</si>
  <si>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</si>
  <si>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</si>
  <si>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</si>
  <si>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</si>
  <si>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</si>
  <si>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</si>
  <si>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</si>
  <si>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</si>
  <si>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</si>
  <si>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</si>
  <si>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</si>
  <si>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</si>
  <si>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</si>
  <si>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</si>
  <si>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</si>
  <si>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</si>
  <si>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</si>
  <si>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</si>
  <si>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</si>
  <si>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</si>
  <si>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</si>
  <si>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</si>
  <si>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</si>
  <si>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</si>
  <si>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</si>
  <si>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</si>
  <si>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</si>
  <si>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</si>
  <si>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</si>
  <si>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</si>
  <si>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</si>
  <si>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</si>
  <si>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</si>
  <si>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</si>
  <si>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</si>
  <si>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</si>
  <si>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</si>
  <si>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</si>
  <si>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</si>
  <si>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</si>
  <si>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</si>
  <si>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</si>
  <si>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</si>
  <si>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</si>
  <si>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</si>
  <si>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</si>
  <si>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</si>
  <si>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</si>
  <si>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</si>
  <si>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</si>
  <si>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</si>
  <si>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</si>
  <si>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</si>
  <si>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</si>
  <si>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</si>
  <si>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</si>
  <si>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</si>
  <si>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</si>
  <si>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</si>
  <si>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</si>
  <si>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</si>
  <si>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</si>
  <si>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</si>
  <si>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</si>
  <si>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</si>
  <si>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</si>
  <si>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</si>
  <si>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</si>
  <si>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</si>
  <si>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</si>
  <si>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</si>
  <si>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</si>
  <si>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</si>
  <si>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</si>
  <si>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</si>
  <si>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</si>
  <si>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</si>
  <si>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</si>
  <si>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</si>
  <si>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</si>
  <si>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</si>
  <si>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</si>
  <si>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</si>
  <si>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</si>
  <si>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</si>
  <si>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</si>
  <si>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</si>
  <si>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</si>
  <si>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</si>
  <si>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</si>
  <si>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</si>
  <si>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</si>
  <si>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</si>
  <si>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</si>
  <si>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</si>
  <si>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</si>
  <si>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</si>
  <si>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</si>
  <si>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</si>
  <si>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</si>
  <si>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</si>
  <si>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</si>
  <si>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</si>
  <si>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</si>
  <si>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</si>
  <si>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</si>
  <si>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</si>
  <si>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</si>
  <si>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</si>
  <si>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</si>
  <si>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</si>
  <si>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</si>
  <si>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</si>
  <si>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</si>
  <si>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</si>
  <si>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</si>
  <si>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</si>
  <si>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</si>
  <si>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</si>
  <si>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</si>
  <si>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</si>
  <si>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</si>
  <si>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</si>
  <si>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</si>
  <si>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</si>
  <si>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</si>
  <si>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</si>
  <si>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</si>
  <si>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</si>
  <si>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</si>
  <si>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</si>
  <si>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</si>
  <si>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</si>
  <si>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</si>
  <si>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</si>
  <si>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</si>
  <si>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</si>
  <si>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</si>
  <si>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</si>
  <si>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</si>
  <si>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</si>
  <si>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</si>
  <si>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</si>
  <si>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</si>
  <si>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</si>
  <si>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</si>
  <si>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</si>
  <si>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</si>
  <si>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</si>
  <si>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</si>
  <si>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</si>
  <si>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</si>
  <si>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</si>
  <si>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</si>
  <si>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</si>
  <si>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</si>
  <si>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</si>
  <si>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</si>
  <si>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</si>
  <si>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</si>
  <si>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</si>
  <si>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</si>
  <si>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</si>
  <si>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</si>
  <si>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</si>
  <si>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</si>
  <si>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</si>
  <si>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</si>
  <si>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</si>
  <si>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</si>
  <si>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</si>
  <si>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</si>
  <si>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</si>
  <si>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</si>
  <si>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</si>
  <si>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</si>
  <si>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</si>
  <si>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</si>
  <si>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</si>
  <si>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</si>
  <si>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</si>
  <si>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</si>
  <si>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</si>
  <si>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</si>
  <si>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</si>
  <si>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</si>
  <si>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</si>
  <si>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</si>
  <si>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</si>
  <si>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</si>
  <si>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</si>
  <si>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</si>
  <si>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</si>
  <si>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</si>
  <si>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</si>
  <si>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</si>
  <si>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</si>
  <si>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</si>
  <si>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</si>
  <si>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</si>
  <si>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</si>
  <si>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</si>
  <si>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</si>
  <si>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</si>
  <si>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</si>
  <si>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</si>
  <si>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</si>
  <si>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</si>
  <si>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</si>
  <si>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</si>
  <si>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</si>
  <si>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</si>
  <si>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</si>
  <si>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</si>
  <si>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</si>
  <si>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</si>
  <si>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</si>
  <si>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</si>
  <si>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</si>
  <si>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</si>
  <si>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</si>
  <si>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</si>
  <si>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</si>
  <si>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</si>
  <si>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</si>
  <si>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</si>
  <si>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</si>
  <si>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</si>
  <si>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</si>
  <si>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</si>
  <si>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</si>
  <si>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</si>
  <si>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</si>
  <si>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</si>
  <si>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</si>
  <si>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</si>
  <si>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</si>
  <si>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</si>
  <si>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</si>
  <si>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</si>
  <si>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</si>
  <si>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</si>
  <si>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</si>
  <si>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</si>
  <si>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</si>
  <si>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</si>
  <si>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</si>
  <si>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</si>
  <si>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</si>
  <si>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</si>
  <si>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</si>
  <si>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</si>
  <si>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</si>
  <si>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</si>
  <si>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</si>
  <si>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</si>
  <si>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</si>
  <si>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</si>
  <si>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</si>
  <si>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</si>
  <si>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</si>
  <si>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</si>
  <si>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</si>
  <si>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</si>
  <si>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</si>
  <si>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</si>
  <si>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</si>
  <si>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</si>
  <si>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</si>
  <si>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</si>
  <si>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</si>
  <si>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</si>
  <si>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</si>
  <si>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</si>
  <si>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</si>
  <si>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</si>
  <si>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</si>
  <si>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</si>
  <si>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</si>
  <si>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</si>
  <si>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</si>
  <si>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</si>
  <si>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</si>
  <si>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</si>
  <si>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</si>
  <si>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</si>
  <si>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</si>
  <si>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</si>
  <si>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</si>
  <si>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</si>
  <si>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</si>
  <si>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</si>
  <si>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</si>
  <si>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</si>
  <si>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</si>
  <si>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</si>
  <si>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</si>
  <si>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</si>
  <si>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</si>
  <si>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</si>
  <si>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</si>
  <si>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</si>
  <si>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</si>
  <si>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</si>
  <si>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</si>
  <si>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</si>
  <si>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</si>
  <si>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</si>
  <si>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</si>
  <si>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</si>
  <si>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</si>
  <si>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</si>
  <si>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</si>
  <si>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</si>
  <si>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</si>
  <si>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</si>
  <si>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</si>
  <si>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</si>
  <si>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</si>
  <si>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</si>
  <si>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</si>
  <si>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</si>
  <si>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</si>
  <si>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</si>
  <si>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</si>
  <si>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</si>
  <si>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</si>
  <si>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</si>
  <si>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</si>
  <si>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</si>
  <si>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</si>
  <si>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</si>
  <si>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</si>
  <si>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</si>
  <si>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</si>
  <si>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</si>
  <si>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</si>
  <si>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</si>
  <si>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</si>
  <si>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</si>
  <si>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</si>
  <si>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</si>
  <si>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</si>
  <si>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</si>
  <si>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</si>
  <si>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</si>
  <si>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</si>
  <si>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</si>
  <si>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</si>
  <si>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</si>
  <si>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</si>
  <si>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</si>
  <si>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</si>
  <si>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</si>
  <si>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</si>
  <si>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</si>
  <si>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</si>
  <si>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</si>
  <si>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</si>
  <si>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</si>
  <si>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</si>
  <si>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</si>
  <si>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</si>
  <si>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</si>
  <si>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</si>
  <si>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</si>
  <si>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</si>
  <si>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</si>
  <si>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</si>
  <si>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</si>
  <si>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</si>
  <si>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</si>
  <si>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</si>
  <si>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</si>
  <si>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</si>
  <si>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</si>
  <si>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</si>
  <si>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</si>
  <si>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</si>
  <si>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</si>
  <si>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</si>
  <si>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</si>
  <si>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</si>
  <si>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</si>
  <si>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</si>
  <si>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</si>
  <si>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</si>
  <si>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</si>
  <si>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</si>
  <si>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</si>
  <si>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</si>
  <si>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</si>
  <si>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</si>
  <si>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</si>
  <si>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</si>
  <si>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</si>
  <si>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</si>
  <si>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</si>
  <si>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</si>
  <si>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</si>
  <si>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</si>
  <si>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</si>
  <si>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</si>
  <si>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</si>
  <si>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</si>
  <si>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</si>
  <si>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</si>
  <si>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</si>
  <si>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</si>
  <si>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</si>
  <si>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</si>
  <si>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</si>
  <si>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</si>
  <si>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</si>
  <si>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</si>
  <si>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</si>
  <si>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</si>
  <si>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</si>
  <si>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</si>
  <si>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</si>
  <si>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</si>
  <si>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</si>
  <si>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</si>
  <si>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</si>
  <si>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</si>
  <si>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</si>
  <si>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</si>
  <si>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</si>
  <si>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</si>
  <si>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</si>
  <si>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</si>
  <si>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</si>
  <si>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</si>
  <si>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</si>
  <si>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</si>
  <si>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</si>
  <si>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</si>
  <si>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</si>
  <si>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</si>
  <si>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</si>
  <si>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</si>
  <si>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</si>
  <si>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</si>
  <si>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</si>
  <si>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</si>
  <si>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</si>
  <si>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</si>
  <si>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</si>
  <si>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</si>
  <si>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</si>
  <si>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</si>
  <si>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</si>
  <si>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</si>
  <si>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</si>
  <si>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</si>
  <si>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</si>
  <si>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</si>
  <si>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</si>
  <si>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</si>
  <si>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</si>
  <si>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</si>
  <si>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</si>
  <si>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</si>
  <si>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</si>
  <si>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</si>
  <si>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</si>
  <si>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</si>
  <si>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</si>
  <si>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</si>
  <si>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</si>
  <si>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</si>
  <si>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</si>
  <si>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</si>
  <si>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</si>
  <si>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</si>
  <si>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</si>
  <si>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</si>
  <si>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</si>
  <si>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</si>
  <si>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</si>
  <si>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</si>
  <si>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</si>
  <si>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</si>
  <si>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</si>
  <si>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</si>
  <si>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</si>
  <si>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</si>
  <si>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</si>
  <si>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</si>
  <si>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</si>
  <si>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</si>
  <si>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</si>
  <si>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</si>
  <si>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</si>
  <si>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</si>
  <si>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</si>
  <si>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</si>
  <si>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</si>
  <si>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</si>
  <si>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</si>
  <si>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</si>
  <si>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</si>
  <si>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</si>
  <si>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</si>
  <si>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</si>
  <si>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</si>
  <si>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</si>
  <si>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</si>
  <si>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</si>
  <si>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</si>
  <si>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</si>
  <si>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</si>
  <si>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</si>
  <si>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</si>
  <si>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</si>
  <si>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</si>
  <si>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</si>
  <si>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</si>
  <si>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</si>
  <si>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</si>
  <si>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</si>
  <si>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</si>
  <si>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</si>
  <si>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</si>
  <si>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</si>
  <si>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</si>
  <si>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</si>
  <si>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</si>
  <si>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</si>
  <si>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</si>
  <si>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</si>
  <si>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</si>
  <si>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</si>
  <si>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</si>
  <si>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</si>
  <si>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</si>
  <si>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</si>
  <si>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</si>
  <si>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</si>
  <si>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</si>
  <si>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</si>
  <si>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</si>
  <si>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</si>
  <si>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</si>
  <si>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</si>
  <si>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</si>
  <si>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</si>
  <si>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</si>
  <si>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</si>
  <si>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</si>
  <si>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</si>
  <si>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</si>
  <si>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</si>
  <si>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</si>
  <si>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</si>
  <si>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</si>
  <si>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</si>
  <si>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</si>
  <si>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</si>
  <si>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</si>
  <si>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</si>
  <si>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</si>
  <si>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</si>
  <si>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</si>
  <si>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</si>
  <si>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</si>
  <si>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</si>
  <si>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</si>
  <si>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</si>
  <si>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</si>
  <si>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</si>
  <si>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</si>
  <si>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</si>
  <si>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</si>
  <si>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</si>
  <si>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</si>
  <si>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</si>
  <si>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</si>
  <si>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</si>
  <si>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</si>
  <si>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</si>
  <si>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</si>
  <si>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</si>
  <si>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</si>
  <si>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</si>
  <si>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</si>
  <si>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</si>
  <si>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</si>
  <si>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</si>
  <si>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</si>
  <si>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</si>
  <si>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</si>
  <si>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</si>
  <si>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</si>
  <si>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</si>
  <si>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</si>
  <si>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</si>
  <si>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</si>
  <si>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</si>
  <si>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</si>
  <si>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</si>
  <si>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</si>
  <si>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</si>
  <si>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</si>
  <si>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</si>
  <si>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</si>
  <si>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</si>
  <si>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</si>
  <si>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</si>
  <si>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</si>
  <si>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</si>
  <si>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</si>
  <si>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</si>
  <si>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</si>
  <si>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</si>
  <si>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</si>
  <si>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</si>
  <si>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</si>
  <si>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</si>
  <si>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</si>
  <si>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</si>
  <si>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</si>
  <si>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</si>
  <si>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</si>
  <si>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</si>
  <si>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</si>
  <si>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</si>
  <si>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</si>
  <si>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</si>
  <si>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</si>
  <si>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</si>
  <si>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</si>
  <si>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</si>
  <si>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</si>
  <si>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</si>
  <si>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</si>
  <si>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</si>
  <si>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</si>
  <si>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</si>
  <si>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</si>
  <si>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</si>
  <si>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</si>
  <si>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</si>
  <si>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</si>
  <si>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</si>
  <si>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</si>
  <si>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</si>
  <si>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</si>
  <si>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</si>
  <si>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</si>
  <si>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</si>
  <si>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</si>
  <si>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</si>
  <si>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</si>
  <si>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</si>
  <si>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</si>
  <si>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</si>
  <si>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</si>
  <si>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</si>
  <si>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</si>
  <si>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</si>
  <si>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</si>
  <si>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</si>
  <si>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</si>
  <si>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</si>
  <si>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</si>
  <si>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</si>
  <si>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</si>
  <si>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</si>
  <si>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</si>
  <si>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</si>
  <si>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</si>
  <si>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</si>
  <si>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</si>
  <si>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</si>
  <si>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</si>
  <si>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</si>
  <si>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</si>
  <si>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</si>
  <si>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</si>
  <si>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</si>
  <si>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</si>
  <si>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</si>
  <si>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</si>
  <si>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</si>
  <si>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</si>
  <si>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</si>
  <si>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</si>
  <si>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</si>
  <si>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</si>
  <si>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</si>
  <si>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</si>
  <si>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</si>
  <si>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</si>
  <si>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</si>
  <si>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</si>
  <si>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</si>
  <si>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</si>
  <si>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</si>
  <si>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</si>
  <si>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</si>
  <si>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</si>
  <si>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</si>
  <si>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</si>
  <si>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</si>
  <si>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</si>
  <si>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</si>
  <si>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</si>
  <si>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</si>
  <si>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</si>
  <si>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</si>
  <si>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</si>
  <si>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</si>
  <si>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</si>
  <si>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</si>
  <si>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</si>
  <si>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</si>
  <si>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</si>
  <si>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</si>
  <si>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</si>
  <si>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</si>
  <si>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</si>
  <si>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</si>
  <si>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</si>
  <si>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</si>
  <si>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</si>
  <si>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</si>
  <si>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</si>
  <si>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</si>
  <si>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</si>
  <si>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</si>
  <si>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</si>
  <si>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</si>
  <si>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</si>
  <si>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</si>
  <si>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</si>
  <si>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</si>
  <si>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</si>
  <si>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</si>
  <si>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</si>
  <si>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</si>
  <si>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</si>
  <si>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</si>
  <si>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</si>
  <si>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</si>
  <si>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</si>
  <si>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</si>
  <si>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</si>
  <si>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</si>
  <si>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</si>
  <si>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</si>
  <si>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</si>
  <si>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</si>
  <si>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</si>
  <si>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</si>
  <si>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</si>
  <si>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</si>
  <si>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</si>
  <si>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</si>
  <si>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</si>
  <si>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</si>
  <si>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</si>
  <si>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</si>
  <si>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</si>
  <si>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</si>
  <si>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</si>
  <si>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</si>
  <si>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</si>
  <si>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</si>
  <si>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</si>
  <si>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</si>
  <si>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</si>
  <si>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</si>
  <si>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</si>
  <si>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</si>
  <si>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</si>
  <si>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</si>
  <si>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</si>
  <si>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</si>
  <si>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</si>
  <si>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</si>
  <si>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</si>
  <si>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</si>
  <si>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</si>
  <si>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</si>
  <si>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</si>
  <si>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</si>
  <si>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</si>
  <si>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</si>
  <si>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</si>
  <si>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</si>
  <si>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</si>
  <si>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</si>
  <si>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</si>
  <si>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</si>
  <si>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</si>
  <si>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</si>
  <si>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</si>
  <si>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</si>
  <si>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</si>
  <si>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</si>
  <si>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</si>
  <si>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</si>
  <si>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</si>
  <si>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</si>
  <si>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</si>
  <si>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</si>
  <si>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</si>
  <si>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</si>
  <si>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</si>
  <si>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</si>
  <si>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</si>
  <si>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</si>
  <si>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</si>
  <si>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</si>
  <si>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</si>
  <si>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</si>
  <si>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</si>
  <si>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</si>
  <si>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</si>
  <si>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</si>
  <si>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</si>
  <si>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</si>
  <si>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</si>
  <si>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</si>
  <si>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</si>
  <si>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</si>
  <si>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</si>
  <si>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</si>
  <si>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</si>
  <si>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</si>
  <si>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</si>
  <si>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</si>
  <si>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</si>
  <si>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</si>
  <si>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</si>
  <si>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</si>
  <si>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</si>
  <si>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</si>
  <si>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</si>
  <si>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</si>
  <si>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</si>
  <si>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</si>
  <si>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</si>
  <si>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</si>
  <si>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</si>
  <si>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</si>
  <si>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</si>
  <si>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</si>
  <si>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</si>
  <si>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</si>
  <si>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</si>
  <si>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</si>
  <si>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</si>
  <si>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</si>
  <si>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</si>
  <si>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</si>
  <si>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</si>
  <si>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</si>
  <si>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</si>
  <si>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</si>
  <si>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</si>
  <si>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</si>
  <si>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</si>
  <si>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</si>
  <si>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</si>
  <si>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</si>
  <si>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</si>
  <si>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</si>
  <si>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</si>
  <si>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</si>
  <si>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</si>
  <si>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</si>
  <si>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</si>
  <si>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</si>
  <si>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</si>
  <si>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</si>
  <si>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</si>
  <si>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</si>
  <si>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</si>
  <si>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</si>
  <si>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</si>
  <si>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</si>
  <si>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</si>
  <si>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</si>
  <si>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</si>
  <si>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</si>
  <si>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</si>
  <si>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</si>
  <si>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</si>
  <si>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</si>
  <si>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</si>
  <si>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</si>
  <si>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</si>
  <si>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</si>
  <si>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</si>
  <si>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</si>
  <si>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</si>
  <si>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</si>
  <si>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</si>
  <si>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</si>
  <si>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</si>
  <si>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</si>
  <si>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</si>
  <si>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</si>
  <si>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</si>
  <si>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</si>
  <si>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</si>
  <si>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</si>
  <si>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</si>
  <si>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</si>
  <si>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</si>
  <si>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</si>
  <si>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</si>
  <si>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</si>
  <si>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</si>
  <si>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</si>
  <si>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</si>
  <si>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</si>
  <si>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</si>
  <si>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</si>
  <si>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</si>
  <si>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</si>
  <si>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</si>
  <si>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</si>
  <si>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</si>
  <si>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</si>
  <si>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</si>
  <si>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</si>
  <si>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</si>
  <si>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</si>
  <si>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</si>
  <si>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</si>
  <si>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</si>
  <si>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</si>
  <si>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</si>
  <si>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</si>
  <si>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</si>
  <si>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</si>
  <si>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</si>
  <si>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</si>
  <si>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</si>
  <si>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</si>
  <si>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</si>
  <si>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</si>
  <si>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</si>
  <si>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</si>
  <si>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</si>
  <si>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</si>
  <si>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</si>
  <si>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</si>
  <si>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</si>
  <si>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</si>
  <si>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</si>
  <si>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</si>
  <si>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</si>
  <si>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</si>
  <si>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</si>
  <si>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</si>
  <si>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</si>
  <si>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</si>
  <si>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</si>
  <si>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</si>
  <si>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</si>
  <si>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</si>
  <si>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</si>
  <si>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</si>
  <si>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</si>
  <si>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</si>
  <si>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</si>
  <si>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</si>
  <si>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</si>
  <si>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</si>
  <si>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</si>
  <si>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</si>
  <si>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</si>
  <si>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</si>
  <si>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</si>
  <si>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</si>
  <si>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</si>
  <si>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</si>
  <si>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</si>
  <si>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</si>
  <si>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</si>
  <si>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</si>
  <si>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</si>
  <si>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</si>
  <si>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</si>
  <si>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</si>
  <si>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</si>
  <si>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</si>
  <si>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</si>
  <si>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</si>
  <si>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</si>
  <si>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</si>
  <si>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</si>
  <si>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</si>
  <si>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</si>
  <si>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</si>
  <si>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</si>
  <si>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</si>
  <si>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</si>
  <si>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</si>
  <si>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</si>
  <si>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</si>
  <si>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</si>
  <si>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</si>
  <si>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</si>
  <si>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</si>
  <si>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</si>
  <si>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</si>
  <si>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</si>
  <si>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</si>
  <si>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</si>
  <si>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</si>
  <si>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</si>
  <si>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</si>
  <si>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</si>
  <si>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</si>
  <si>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</si>
  <si>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</si>
  <si>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</si>
  <si>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</si>
  <si>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</si>
  <si>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</si>
  <si>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</si>
  <si>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</si>
  <si>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</si>
  <si>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</si>
  <si>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</si>
  <si>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</si>
  <si>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</si>
  <si>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</si>
  <si>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</si>
  <si>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</si>
  <si>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</si>
  <si>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</si>
  <si>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</si>
  <si>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</si>
  <si>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</si>
  <si>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</si>
  <si>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</si>
  <si>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</si>
  <si>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</si>
  <si>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</si>
  <si>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</si>
  <si>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</si>
  <si>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</si>
  <si>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</si>
  <si>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</si>
  <si>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</si>
  <si>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</si>
  <si>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</si>
  <si>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</si>
  <si>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</si>
  <si>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</si>
  <si>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</si>
  <si>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</si>
  <si>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</si>
  <si>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</si>
  <si>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</si>
  <si>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</si>
  <si>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</si>
  <si>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</si>
  <si>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</si>
  <si>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</si>
  <si>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</si>
  <si>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</si>
  <si>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</si>
  <si>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</si>
  <si>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</si>
  <si>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</si>
  <si>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</si>
  <si>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</si>
  <si>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</si>
  <si>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</si>
  <si>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</si>
  <si>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</si>
  <si>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</si>
  <si>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</si>
  <si>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</si>
  <si>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</si>
  <si>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</si>
  <si>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</si>
  <si>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</si>
  <si>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</si>
  <si>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</si>
  <si>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</si>
  <si>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</si>
  <si>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</si>
  <si>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</si>
  <si>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</si>
  <si>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</si>
  <si>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</si>
  <si>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</si>
  <si>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</si>
  <si>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</si>
  <si>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</si>
  <si>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</si>
  <si>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</si>
  <si>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</si>
  <si>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</si>
  <si>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</si>
  <si>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</si>
  <si>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</si>
  <si>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</si>
  <si>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</si>
  <si>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</si>
  <si>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</si>
  <si>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</si>
  <si>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</si>
  <si>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</si>
  <si>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</si>
  <si>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</si>
  <si>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</si>
  <si>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</si>
  <si>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</si>
  <si>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</si>
  <si>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</si>
  <si>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</si>
  <si>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</si>
  <si>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</si>
  <si>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</si>
  <si>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</si>
  <si>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</si>
  <si>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</si>
  <si>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</si>
  <si>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</si>
  <si>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</si>
  <si>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</si>
  <si>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</si>
  <si>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</si>
  <si>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</si>
  <si>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</si>
  <si>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</si>
  <si>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</si>
  <si>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</si>
  <si>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</si>
  <si>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</si>
  <si>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</si>
  <si>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</si>
  <si>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</si>
  <si>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</si>
  <si>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</si>
  <si>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</si>
  <si>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</si>
  <si>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</si>
  <si>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</si>
  <si>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</si>
  <si>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</si>
  <si>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</si>
  <si>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</si>
  <si>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</si>
  <si>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</si>
  <si>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</si>
  <si>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</si>
  <si>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</si>
  <si>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</si>
  <si>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</si>
  <si>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</si>
  <si>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</si>
  <si>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</si>
  <si>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</si>
  <si>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</si>
  <si>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</si>
  <si>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</si>
  <si>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</si>
  <si>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</si>
  <si>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</si>
  <si>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</si>
  <si>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</si>
  <si>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</si>
  <si>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</si>
  <si>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</si>
  <si>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</si>
  <si>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</si>
  <si>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</si>
  <si>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</si>
  <si>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</si>
  <si>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</si>
  <si>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</si>
  <si>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</si>
  <si>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</si>
  <si>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</si>
  <si>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</si>
  <si>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</si>
  <si>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</si>
  <si>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</si>
  <si>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</si>
  <si>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</si>
  <si>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</si>
  <si>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</si>
  <si>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</si>
  <si>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</si>
  <si>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</si>
  <si>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</si>
  <si>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</si>
  <si>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</si>
  <si>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</si>
  <si>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</si>
  <si>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</si>
  <si>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</si>
  <si>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</si>
  <si>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</si>
  <si>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</si>
  <si>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</si>
  <si>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</si>
  <si>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</si>
  <si>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</si>
  <si>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</si>
  <si>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</si>
  <si>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</si>
  <si>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</si>
  <si>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</si>
  <si>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</si>
  <si>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</si>
  <si>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</si>
  <si>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</si>
  <si>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</si>
  <si>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</si>
  <si>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</si>
  <si>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</si>
  <si>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</si>
  <si>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</si>
  <si>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</si>
  <si>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</si>
  <si>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</si>
  <si>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</si>
  <si>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</si>
  <si>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</si>
  <si>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</si>
  <si>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</si>
  <si>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</si>
  <si>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</si>
  <si>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</si>
  <si>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</si>
  <si>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</si>
  <si>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</si>
  <si>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</si>
  <si>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</si>
  <si>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</si>
  <si>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</si>
  <si>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</si>
  <si>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</si>
  <si>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</si>
  <si>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</si>
  <si>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</si>
  <si>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</si>
  <si>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</si>
  <si>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</si>
  <si>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</si>
  <si>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</si>
  <si>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</si>
  <si>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</si>
  <si>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</si>
  <si>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</si>
  <si>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</si>
  <si>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</si>
  <si>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</si>
  <si>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</si>
  <si>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</si>
  <si>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</si>
  <si>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</si>
  <si>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</si>
  <si>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</si>
  <si>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</si>
  <si>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</si>
  <si>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</si>
  <si>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</si>
  <si>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</si>
  <si>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</si>
  <si>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</si>
  <si>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</si>
  <si>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</si>
  <si>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</si>
  <si>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</si>
  <si>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</si>
  <si>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</si>
  <si>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</si>
  <si>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</si>
  <si>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</si>
  <si>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</si>
  <si>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</si>
  <si>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</si>
  <si>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</si>
  <si>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</si>
  <si>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</si>
  <si>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</si>
  <si>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</si>
  <si>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</si>
  <si>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</si>
  <si>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</si>
  <si>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</si>
  <si>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</si>
  <si>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</si>
  <si>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</si>
  <si>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</si>
  <si>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</si>
  <si>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</si>
  <si>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</si>
  <si>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</si>
  <si>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</si>
  <si>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</si>
  <si>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</si>
  <si>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</si>
  <si>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</si>
  <si>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</si>
  <si>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</si>
  <si>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</si>
  <si>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</si>
  <si>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</si>
  <si>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</si>
  <si>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</si>
  <si>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</si>
  <si>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</si>
  <si>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</si>
  <si>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</si>
  <si>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</si>
  <si>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</si>
  <si>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</si>
  <si>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</si>
  <si>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</si>
  <si>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</si>
  <si>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</si>
  <si>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</si>
  <si>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</si>
  <si>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</si>
  <si>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</si>
  <si>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</si>
  <si>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</si>
  <si>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</si>
  <si>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</si>
  <si>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</si>
  <si>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</si>
  <si>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</si>
  <si>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</si>
  <si>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</si>
  <si>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</si>
  <si>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</si>
  <si>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</si>
  <si>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</si>
  <si>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</si>
  <si>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</si>
  <si>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</si>
  <si>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</si>
  <si>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</si>
  <si>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</si>
  <si>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</si>
  <si>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</si>
  <si>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</si>
  <si>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</si>
  <si>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</si>
  <si>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</si>
  <si>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</si>
  <si>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</si>
  <si>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</si>
  <si>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</si>
  <si>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</si>
  <si>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</si>
  <si>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</si>
  <si>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</si>
  <si>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</si>
  <si>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</si>
  <si>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</si>
  <si>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</si>
  <si>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</si>
  <si>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</si>
  <si>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</si>
  <si>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</si>
  <si>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</si>
  <si>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</si>
  <si>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</si>
  <si>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</si>
  <si>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</si>
  <si>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</si>
  <si>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</si>
  <si>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</si>
  <si>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</si>
  <si>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</si>
  <si>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</si>
  <si>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</si>
  <si>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</si>
  <si>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</si>
  <si>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</si>
  <si>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</si>
  <si>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</si>
  <si>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</si>
  <si>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</si>
  <si>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</si>
  <si>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</si>
  <si>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</si>
  <si>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</si>
  <si>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</si>
  <si>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</si>
  <si>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</si>
  <si>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</si>
  <si>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</si>
  <si>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</si>
  <si>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</si>
  <si>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</si>
  <si>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</si>
  <si>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</si>
  <si>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</si>
  <si>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</si>
  <si>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</si>
  <si>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</si>
  <si>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</si>
  <si>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</si>
  <si>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</si>
  <si>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</si>
  <si>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</si>
  <si>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</si>
  <si>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</si>
  <si>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</si>
  <si>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</si>
  <si>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</si>
  <si>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</si>
  <si>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</si>
  <si>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</si>
  <si>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</si>
  <si>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</si>
  <si>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</si>
  <si>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</si>
  <si>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</si>
  <si>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</si>
  <si>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</si>
  <si>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</si>
  <si>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</si>
  <si>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</si>
  <si>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</si>
  <si>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</si>
  <si>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</si>
  <si>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</si>
  <si>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</si>
  <si>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</si>
  <si>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</si>
  <si>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</si>
  <si>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</si>
  <si>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</si>
  <si>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</si>
  <si>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</si>
  <si>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</si>
  <si>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</si>
  <si>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</si>
  <si>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</si>
  <si>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</si>
  <si>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</si>
  <si>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</si>
  <si>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</si>
  <si>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</si>
  <si>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</si>
  <si>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</si>
  <si>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</si>
  <si>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</si>
  <si>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</si>
  <si>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</si>
  <si>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</si>
  <si>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</si>
  <si>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</si>
  <si>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</si>
  <si>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</si>
  <si>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</si>
  <si>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</si>
  <si>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</si>
  <si>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</si>
  <si>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</si>
  <si>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</si>
  <si>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</si>
  <si>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</si>
  <si>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</si>
  <si>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</si>
  <si>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</si>
  <si>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</si>
  <si>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</si>
  <si>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</si>
  <si>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</si>
  <si>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</si>
  <si>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</si>
  <si>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</si>
  <si>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</si>
  <si>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</si>
  <si>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</si>
  <si>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</si>
  <si>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</si>
  <si>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</si>
  <si>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</si>
  <si>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</si>
  <si>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</si>
  <si>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</si>
  <si>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</si>
  <si>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</si>
  <si>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</si>
  <si>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</si>
  <si>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</si>
  <si>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</si>
  <si>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</si>
  <si>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</si>
  <si>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</si>
  <si>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</si>
  <si>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</si>
  <si>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</si>
  <si>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</si>
  <si>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</si>
  <si>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</si>
  <si>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</si>
  <si>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</si>
  <si>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</si>
  <si>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</si>
  <si>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</si>
  <si>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</si>
  <si>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</si>
  <si>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</si>
  <si>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</si>
  <si>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</si>
  <si>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</si>
  <si>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</si>
  <si>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</si>
  <si>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</si>
  <si>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</si>
  <si>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</si>
  <si>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</si>
  <si>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</si>
  <si>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</si>
  <si>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</si>
  <si>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</si>
  <si>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</si>
  <si>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</si>
  <si>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</si>
  <si>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</si>
  <si>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</si>
  <si>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</si>
  <si>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</si>
  <si>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</si>
  <si>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</si>
  <si>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</si>
  <si>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</si>
  <si>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</si>
  <si>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</si>
  <si>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</si>
  <si>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</si>
  <si>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</si>
  <si>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</si>
  <si>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</si>
  <si>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</si>
  <si>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</si>
  <si>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</si>
  <si>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</si>
  <si>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</si>
  <si>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</si>
  <si>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</si>
  <si>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</si>
  <si>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</si>
  <si>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</si>
  <si>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</si>
  <si>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</si>
  <si>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</si>
  <si>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</si>
  <si>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</si>
  <si>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</si>
  <si>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</si>
  <si>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</si>
  <si>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</si>
  <si>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</si>
  <si>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</si>
  <si>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</si>
  <si>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</si>
  <si>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</si>
  <si>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</si>
  <si>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</si>
  <si>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</si>
  <si>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</si>
  <si>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</si>
  <si>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</si>
  <si>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</si>
  <si>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</si>
  <si>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</si>
  <si>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</si>
  <si>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</si>
  <si>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</si>
  <si>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</si>
  <si>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</si>
  <si>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</si>
  <si>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</si>
  <si>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</si>
  <si>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</si>
  <si>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</si>
  <si>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</si>
  <si>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</si>
  <si>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</si>
  <si>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</si>
  <si>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</si>
  <si>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</si>
  <si>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</si>
  <si>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</si>
  <si>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</si>
  <si>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</si>
  <si>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</si>
  <si>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</si>
  <si>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</si>
  <si>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</si>
  <si>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</si>
  <si>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</si>
  <si>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</si>
  <si>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</si>
  <si>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</si>
  <si>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</si>
  <si>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</si>
  <si>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</si>
  <si>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</si>
  <si>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</si>
  <si>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</si>
  <si>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</si>
  <si>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</si>
  <si>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</si>
  <si>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</si>
  <si>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</si>
  <si>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</si>
  <si>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</si>
  <si>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</si>
  <si>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</si>
  <si>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</si>
  <si>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</si>
  <si>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</si>
  <si>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</si>
  <si>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</si>
  <si>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</si>
  <si>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</si>
  <si>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</si>
  <si>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</si>
  <si>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</si>
  <si>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</si>
  <si>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</si>
  <si>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</si>
  <si>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</si>
  <si>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</si>
  <si>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</si>
  <si>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</si>
  <si>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</si>
  <si>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</si>
  <si>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</si>
  <si>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</si>
  <si>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</si>
  <si>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</si>
  <si>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</si>
  <si>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</si>
  <si>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</si>
  <si>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</si>
  <si>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</si>
  <si>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</si>
  <si>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</si>
  <si>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</si>
  <si>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</si>
  <si>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</si>
  <si>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</si>
  <si>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</si>
  <si>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</si>
  <si>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</si>
  <si>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</si>
  <si>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</si>
  <si>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</si>
  <si>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</si>
  <si>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</si>
  <si>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</si>
  <si>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</si>
  <si>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</si>
  <si>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</si>
  <si>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</si>
  <si>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</si>
  <si>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</si>
  <si>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</si>
  <si>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</si>
  <si>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</si>
  <si>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</si>
  <si>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</si>
  <si>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</si>
  <si>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</si>
  <si>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</si>
  <si>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</si>
  <si>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</si>
  <si>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</si>
  <si>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</si>
  <si>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</si>
  <si>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</si>
  <si>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</si>
  <si>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</si>
  <si>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</si>
  <si>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</si>
  <si>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</si>
  <si>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</si>
  <si>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</si>
  <si>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</si>
  <si>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</si>
  <si>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</si>
  <si>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</si>
  <si>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</si>
  <si>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</si>
  <si>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</si>
  <si>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</si>
  <si>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</si>
  <si>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</si>
  <si>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</si>
  <si>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</si>
  <si>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</si>
  <si>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</si>
  <si>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</si>
  <si>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</si>
  <si>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</si>
  <si>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</si>
  <si>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</si>
  <si>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</si>
  <si>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</si>
  <si>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</si>
  <si>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</si>
  <si>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</si>
  <si>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</si>
  <si>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</si>
  <si>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</si>
  <si>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</si>
  <si>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</si>
  <si>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</si>
  <si>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</si>
  <si>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</si>
  <si>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</si>
  <si>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</si>
  <si>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</si>
  <si>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</si>
  <si>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</si>
  <si>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</si>
  <si>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</si>
  <si>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</si>
  <si>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</si>
  <si>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</si>
  <si>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</si>
  <si>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</si>
  <si>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</si>
  <si>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</si>
  <si>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</si>
  <si>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</si>
  <si>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</si>
  <si>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</si>
  <si>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</si>
  <si>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</si>
  <si>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</si>
  <si>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</si>
  <si>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</si>
  <si>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</si>
  <si>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</si>
  <si>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</si>
  <si>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</si>
  <si>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</si>
  <si>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</si>
  <si>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</si>
  <si>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</si>
  <si>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</si>
  <si>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</si>
  <si>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</si>
  <si>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</si>
  <si>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</si>
  <si>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</si>
  <si>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</si>
  <si>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</si>
  <si>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</si>
  <si>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</si>
  <si>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</si>
  <si>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</si>
  <si>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</si>
  <si>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</si>
  <si>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</si>
  <si>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</si>
  <si>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</si>
  <si>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</si>
  <si>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</si>
  <si>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</si>
  <si>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</si>
  <si>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</si>
  <si>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</si>
  <si>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</si>
  <si>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</si>
  <si>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</si>
  <si>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</si>
  <si>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</si>
  <si>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</si>
  <si>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</si>
  <si>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</si>
  <si>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</si>
  <si>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</si>
  <si>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</si>
  <si>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</si>
  <si>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</si>
  <si>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</si>
  <si>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</si>
  <si>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</si>
  <si>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</si>
  <si>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</si>
  <si>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</si>
  <si>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</si>
  <si>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</si>
  <si>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</si>
  <si>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</si>
  <si>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</si>
  <si>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</si>
  <si>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</si>
  <si>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</si>
  <si>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</si>
  <si>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</si>
  <si>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</si>
  <si>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</si>
  <si>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</si>
  <si>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</si>
  <si>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</si>
  <si>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</si>
  <si>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</si>
  <si>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</si>
  <si>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</si>
  <si>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</si>
  <si>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</si>
  <si>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</si>
  <si>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</si>
  <si>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</si>
  <si>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</si>
  <si>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</si>
  <si>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</si>
  <si>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</si>
  <si>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</si>
  <si>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</si>
  <si>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</si>
  <si>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</si>
  <si>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</si>
  <si>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</si>
  <si>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</si>
  <si>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</si>
  <si>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</si>
  <si>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</si>
  <si>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</si>
  <si>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</si>
  <si>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</si>
  <si>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</si>
  <si>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</si>
  <si>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</si>
  <si>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</si>
  <si>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</si>
  <si>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</si>
  <si>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</si>
  <si>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</si>
  <si>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</si>
  <si>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</si>
  <si>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</si>
  <si>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</si>
  <si>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</si>
  <si>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</si>
  <si>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</si>
  <si>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</si>
  <si>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</si>
  <si>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</si>
  <si>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</si>
  <si>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</si>
  <si>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</si>
  <si>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</si>
  <si>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</si>
  <si>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</si>
  <si>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</si>
  <si>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</si>
  <si>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</si>
  <si>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</si>
  <si>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</si>
  <si>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</si>
  <si>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</si>
  <si>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</si>
  <si>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</si>
  <si>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</si>
  <si>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</si>
  <si>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</si>
  <si>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</si>
  <si>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</si>
  <si>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</si>
  <si>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</si>
  <si>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</si>
  <si>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</si>
  <si>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</si>
  <si>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</si>
  <si>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</si>
  <si>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</si>
  <si>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</si>
  <si>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</si>
  <si>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</si>
  <si>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</si>
  <si>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</si>
  <si>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</si>
  <si>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</si>
  <si>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</si>
  <si>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</si>
  <si>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</si>
  <si>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</si>
  <si>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</si>
  <si>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</si>
  <si>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</si>
  <si>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</si>
  <si>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</si>
  <si>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</si>
  <si>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</si>
  <si>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</si>
  <si>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</si>
  <si>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</si>
  <si>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</si>
  <si>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</si>
  <si>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</si>
  <si>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</si>
  <si>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</si>
  <si>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</si>
  <si>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</si>
  <si>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</si>
  <si>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</si>
  <si>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</si>
  <si>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</si>
  <si>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</si>
  <si>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</si>
  <si>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</si>
  <si>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</si>
  <si>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</si>
  <si>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</si>
  <si>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</si>
  <si>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</si>
  <si>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</si>
  <si>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</si>
  <si>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</si>
  <si>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</si>
  <si>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</si>
  <si>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</si>
  <si>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</si>
  <si>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</si>
  <si>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</si>
  <si>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</si>
  <si>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</si>
  <si>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</si>
  <si>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</si>
  <si>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</si>
  <si>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</si>
  <si>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</si>
  <si>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</si>
  <si>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</si>
  <si>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</si>
  <si>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</si>
  <si>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</si>
  <si>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</si>
  <si>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</si>
  <si>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</si>
  <si>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</si>
  <si>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</si>
  <si>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</si>
  <si>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</si>
  <si>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</si>
  <si>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</si>
  <si>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</si>
  <si>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</si>
  <si>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</si>
  <si>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</si>
  <si>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</si>
  <si>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</si>
  <si>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</si>
  <si>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</si>
  <si>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</si>
  <si>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</si>
  <si>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</si>
  <si>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</si>
  <si>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</si>
  <si>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</si>
  <si>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</si>
  <si>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</si>
  <si>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</si>
  <si>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</si>
  <si>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</si>
  <si>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</si>
  <si>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</si>
  <si>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</si>
  <si>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</si>
  <si>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</si>
  <si>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</si>
  <si>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</si>
  <si>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</si>
  <si>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</si>
  <si>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</si>
  <si>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</si>
  <si>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</si>
  <si>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</si>
  <si>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</si>
  <si>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</si>
  <si>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</si>
  <si>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</si>
  <si>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</si>
  <si>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</si>
  <si>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</si>
  <si>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</si>
  <si>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</si>
  <si>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</si>
  <si>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</si>
  <si>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</si>
  <si>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</si>
  <si>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</si>
  <si>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</si>
  <si>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</si>
  <si>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</si>
  <si>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</si>
  <si>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</si>
  <si>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</si>
  <si>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</si>
  <si>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</si>
  <si>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</si>
  <si>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</si>
  <si>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</si>
  <si>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</si>
  <si>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</si>
  <si>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</si>
  <si>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</si>
  <si>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</si>
  <si>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</si>
  <si>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</si>
  <si>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</si>
  <si>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</si>
  <si>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</si>
  <si>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</si>
  <si>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</si>
  <si>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</si>
  <si>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</si>
  <si>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</si>
  <si>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</si>
  <si>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</si>
  <si>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</si>
  <si>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</si>
  <si>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</si>
  <si>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</si>
  <si>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</si>
  <si>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</si>
  <si>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</si>
  <si>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</si>
  <si>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</si>
  <si>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</si>
  <si>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</si>
  <si>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</si>
  <si>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</si>
  <si>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</si>
  <si>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</si>
  <si>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</si>
  <si>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</si>
  <si>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</si>
  <si>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</si>
  <si>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</si>
  <si>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</si>
  <si>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</si>
  <si>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</si>
  <si>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</si>
  <si>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</si>
  <si>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</si>
  <si>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</si>
  <si>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</si>
  <si>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</si>
  <si>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</si>
  <si>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</si>
  <si>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</si>
  <si>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</si>
  <si>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</si>
  <si>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</si>
  <si>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</si>
  <si>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</si>
  <si>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</si>
  <si>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</si>
  <si>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</si>
  <si>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</si>
  <si>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</si>
  <si>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</si>
  <si>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</si>
  <si>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</si>
  <si>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</si>
  <si>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</si>
  <si>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</si>
  <si>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</si>
  <si>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</si>
  <si>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</si>
  <si>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</si>
  <si>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</si>
  <si>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</si>
  <si>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</si>
  <si>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</si>
  <si>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</si>
  <si>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</si>
  <si>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</si>
  <si>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</si>
  <si>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</si>
  <si>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</si>
  <si>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</si>
  <si>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</si>
  <si>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</si>
  <si>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</si>
  <si>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</si>
  <si>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</si>
  <si>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</si>
  <si>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</si>
  <si>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</si>
  <si>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</si>
  <si>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</si>
  <si>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</si>
  <si>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</si>
  <si>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</si>
  <si>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</si>
  <si>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</si>
  <si>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</si>
  <si>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</si>
  <si>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</si>
  <si>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</si>
  <si>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</si>
  <si>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</si>
  <si>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</si>
  <si>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</si>
  <si>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</si>
  <si>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</si>
  <si>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</si>
  <si>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</si>
  <si>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</si>
  <si>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</si>
  <si>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</si>
  <si>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</si>
  <si>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</si>
  <si>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</si>
  <si>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</si>
  <si>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</si>
  <si>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</si>
  <si>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</si>
  <si>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</si>
  <si>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</si>
  <si>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</si>
  <si>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</si>
  <si>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</si>
  <si>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</si>
  <si>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</si>
  <si>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</si>
  <si>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</si>
  <si>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</si>
  <si>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</si>
  <si>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</si>
  <si>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</si>
  <si>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</si>
  <si>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</si>
  <si>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</si>
  <si>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</si>
  <si>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</si>
  <si>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</si>
  <si>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</si>
  <si>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</si>
  <si>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</si>
  <si>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</si>
  <si>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</si>
  <si>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</si>
  <si>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</si>
  <si>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</si>
  <si>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</si>
  <si>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</si>
  <si>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</si>
  <si>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</si>
  <si>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</si>
  <si>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</si>
  <si>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</si>
  <si>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</si>
  <si>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</si>
  <si>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</si>
  <si>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</si>
  <si>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</si>
  <si>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</si>
  <si>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</si>
  <si>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</si>
  <si>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</si>
  <si>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</si>
  <si>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</si>
  <si>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</si>
  <si>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</si>
  <si>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</si>
  <si>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</si>
  <si>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</si>
  <si>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</si>
  <si>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</si>
  <si>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</si>
  <si>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</si>
  <si>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</si>
  <si>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</si>
  <si>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</si>
  <si>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</si>
  <si>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</si>
  <si>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</si>
  <si>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</si>
  <si>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</si>
  <si>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</si>
  <si>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</si>
  <si>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</si>
  <si>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</si>
  <si>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</si>
  <si>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</si>
  <si>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</si>
  <si>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</si>
  <si>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</si>
  <si>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</si>
  <si>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</si>
  <si>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</si>
  <si>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</si>
  <si>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</si>
  <si>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</si>
  <si>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</si>
  <si>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</si>
  <si>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</si>
  <si>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</si>
  <si>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</si>
  <si>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</si>
  <si>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</si>
  <si>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</si>
  <si>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</si>
  <si>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</si>
  <si>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</si>
  <si>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</si>
  <si>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</si>
  <si>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</si>
  <si>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</si>
  <si>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</si>
  <si>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</si>
  <si>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</si>
  <si>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</si>
  <si>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</si>
  <si>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</si>
  <si>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</si>
  <si>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</si>
  <si>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</si>
  <si>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</si>
  <si>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</si>
  <si>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</si>
  <si>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</si>
  <si>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</si>
  <si>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</si>
  <si>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</si>
  <si>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</si>
  <si>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</si>
  <si>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</si>
  <si>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</si>
  <si>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</si>
  <si>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</si>
  <si>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</si>
  <si>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</si>
  <si>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</si>
  <si>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</si>
  <si>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</si>
  <si>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</si>
  <si>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</si>
  <si>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</si>
  <si>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</si>
  <si>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</si>
  <si>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</si>
  <si>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</si>
  <si>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</si>
  <si>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</si>
  <si>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</si>
  <si>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</si>
  <si>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</si>
  <si>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</si>
  <si>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</si>
  <si>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</si>
  <si>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</si>
  <si>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</si>
  <si>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</si>
  <si>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</si>
  <si>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</si>
  <si>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</si>
  <si>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</si>
  <si>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</si>
  <si>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</si>
  <si>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</si>
  <si>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</si>
  <si>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</si>
  <si>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</si>
  <si>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</si>
  <si>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</si>
  <si>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</si>
  <si>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</si>
  <si>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</si>
  <si>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</si>
  <si>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</si>
  <si>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</si>
  <si>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</si>
  <si>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</si>
  <si>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</si>
  <si>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</si>
  <si>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</si>
  <si>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</si>
  <si>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</si>
  <si>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</si>
  <si>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</si>
  <si>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</si>
  <si>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</si>
  <si>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</si>
  <si>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</si>
  <si>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</si>
  <si>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</si>
  <si>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</si>
  <si>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</si>
  <si>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</si>
  <si>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</si>
  <si>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</si>
  <si>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</si>
  <si>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</si>
  <si>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</si>
  <si>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</si>
  <si>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</si>
  <si>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</si>
  <si>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</si>
  <si>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</si>
  <si>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</si>
  <si>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</si>
  <si>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</si>
  <si>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</si>
  <si>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</si>
  <si>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</si>
  <si>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</si>
  <si>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</si>
  <si>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</si>
  <si>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</si>
  <si>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</si>
  <si>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</si>
  <si>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</si>
  <si>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</si>
  <si>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</si>
  <si>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</si>
  <si>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</si>
  <si>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</si>
  <si>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</si>
  <si>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</si>
  <si>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</si>
  <si>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</si>
  <si>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</si>
  <si>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</si>
  <si>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</si>
  <si>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</si>
  <si>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</si>
  <si>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</si>
  <si>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</si>
  <si>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</si>
  <si>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</si>
  <si>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</si>
  <si>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</si>
  <si>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</si>
  <si>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</si>
  <si>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</si>
  <si>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</si>
  <si>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</si>
  <si>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</si>
  <si>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</si>
  <si>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</si>
  <si>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</si>
  <si>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</si>
  <si>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</si>
  <si>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</si>
  <si>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</si>
  <si>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</si>
  <si>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</si>
  <si>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</si>
  <si>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</si>
  <si>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</si>
  <si>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</si>
  <si>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</si>
  <si>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</si>
  <si>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</si>
  <si>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</si>
  <si>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</si>
  <si>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</si>
  <si>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</si>
  <si>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</si>
  <si>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</si>
  <si>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</si>
  <si>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</si>
  <si>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</si>
  <si>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</si>
  <si>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</si>
  <si>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</si>
  <si>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</si>
  <si>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</si>
  <si>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</si>
  <si>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</si>
  <si>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</si>
  <si>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</si>
  <si>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</si>
  <si>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</si>
  <si>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</si>
  <si>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</si>
  <si>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</si>
  <si>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</si>
  <si>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</si>
  <si>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</si>
  <si>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</si>
  <si>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</si>
  <si>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</si>
  <si>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</si>
  <si>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</si>
  <si>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</si>
  <si>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</si>
  <si>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</si>
  <si>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</si>
  <si>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</si>
  <si>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</si>
  <si>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</si>
  <si>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</si>
  <si>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</si>
  <si>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</si>
  <si>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</si>
  <si>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</si>
  <si>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</si>
  <si>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</si>
  <si>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</si>
  <si>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</si>
  <si>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</si>
  <si>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</si>
  <si>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</si>
  <si>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</si>
  <si>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</si>
  <si>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</si>
  <si>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</si>
  <si>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</si>
  <si>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</si>
  <si>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</si>
  <si>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</si>
  <si>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</si>
  <si>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</si>
  <si>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</si>
  <si>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</si>
  <si>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</si>
  <si>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</si>
  <si>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</si>
  <si>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</si>
  <si>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</si>
  <si>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</si>
  <si>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</si>
  <si>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</si>
  <si>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</si>
  <si>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</si>
  <si>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</si>
  <si>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</si>
  <si>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</si>
  <si>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</si>
  <si>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</si>
  <si>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</si>
  <si>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</si>
  <si>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</si>
  <si>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</si>
  <si>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</si>
  <si>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</si>
  <si>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</si>
  <si>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</si>
  <si>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</si>
  <si>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</si>
  <si>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</si>
  <si>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</si>
  <si>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</si>
  <si>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</si>
  <si>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</si>
  <si>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</si>
  <si>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</si>
  <si>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</si>
  <si>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</si>
  <si>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</si>
  <si>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</si>
  <si>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</si>
  <si>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</si>
  <si>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</si>
  <si>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</si>
  <si>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</si>
  <si>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</si>
  <si>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</si>
  <si>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</si>
  <si>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</si>
  <si>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</si>
  <si>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</si>
  <si>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</si>
  <si>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</si>
  <si>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</si>
  <si>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</si>
  <si>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</si>
  <si>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</si>
  <si>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</si>
  <si>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</si>
  <si>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</si>
  <si>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</si>
  <si>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</si>
  <si>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</si>
  <si>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</si>
  <si>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</si>
  <si>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</si>
  <si>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</si>
  <si>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</si>
  <si>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</si>
  <si>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</si>
  <si>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</si>
  <si>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</si>
  <si>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</si>
  <si>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</si>
  <si>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</si>
  <si>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</si>
  <si>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</si>
  <si>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</si>
  <si>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</si>
  <si>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</si>
  <si>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</si>
  <si>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</si>
  <si>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</si>
  <si>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</si>
  <si>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</si>
  <si>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</si>
  <si>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</si>
  <si>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</si>
  <si>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</si>
  <si>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</si>
  <si>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</si>
  <si>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</si>
  <si>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</si>
  <si>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</si>
  <si>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</si>
  <si>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</si>
  <si>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</si>
  <si>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</si>
  <si>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</si>
  <si>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</si>
  <si>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</si>
  <si>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</si>
  <si>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</si>
  <si>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</si>
  <si>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</si>
  <si>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</si>
  <si>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</si>
  <si>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</si>
  <si>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</si>
  <si>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</si>
  <si>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</si>
  <si>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</si>
  <si>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</si>
  <si>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</si>
  <si>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</si>
  <si>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</si>
  <si>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</si>
  <si>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</si>
  <si>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</si>
  <si>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</si>
  <si>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</si>
  <si>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</si>
  <si>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</si>
  <si>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</si>
  <si>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</si>
  <si>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</si>
  <si>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</si>
  <si>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</si>
  <si>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</si>
  <si>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</si>
  <si>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</si>
  <si>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</si>
  <si>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</si>
  <si>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</si>
  <si>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</si>
  <si>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</si>
  <si>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</si>
  <si>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</si>
  <si>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</si>
  <si>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</si>
  <si>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</si>
  <si>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</si>
  <si>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</si>
  <si>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</si>
  <si>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</si>
  <si>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</si>
  <si>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</si>
  <si>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</si>
  <si>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</si>
  <si>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</si>
  <si>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</si>
  <si>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</si>
  <si>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</si>
  <si>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</si>
  <si>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</si>
  <si>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</si>
  <si>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</si>
  <si>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</si>
  <si>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</si>
  <si>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</si>
  <si>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</si>
  <si>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</si>
  <si>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</si>
  <si>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</si>
  <si>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</si>
  <si>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</si>
  <si>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</si>
  <si>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</si>
  <si>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</si>
  <si>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</si>
  <si>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</si>
  <si>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</si>
  <si>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</si>
  <si>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</si>
  <si>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</si>
  <si>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</si>
  <si>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</si>
  <si>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</si>
  <si>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</si>
  <si>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</si>
  <si>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</si>
  <si>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</si>
  <si>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</si>
  <si>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</si>
  <si>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</si>
  <si>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</si>
  <si>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</si>
  <si>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</si>
  <si>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</si>
  <si>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</si>
  <si>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</si>
  <si>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</si>
  <si>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</si>
  <si>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</si>
  <si>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</si>
  <si>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</si>
  <si>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</si>
  <si>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</si>
  <si>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</si>
  <si>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</si>
  <si>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</si>
  <si>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</si>
  <si>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</si>
  <si>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</si>
  <si>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</si>
  <si>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</si>
  <si>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</si>
  <si>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</si>
  <si>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</si>
  <si>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</si>
  <si>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</si>
  <si>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</si>
  <si>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</si>
  <si>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</si>
  <si>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</si>
  <si>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</si>
  <si>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</si>
  <si>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</si>
  <si>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</si>
  <si>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</si>
  <si>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</si>
  <si>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</si>
  <si>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</si>
  <si>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</si>
  <si>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</si>
  <si>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</si>
  <si>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</si>
  <si>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</si>
  <si>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</si>
  <si>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</si>
  <si>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</si>
  <si>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</si>
  <si>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</si>
  <si>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</si>
  <si>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</si>
  <si>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</si>
  <si>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</si>
  <si>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</si>
  <si>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</si>
  <si>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</si>
  <si>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</si>
  <si>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</si>
  <si>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</si>
  <si>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</si>
  <si>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</si>
  <si>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</si>
  <si>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</si>
  <si>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</si>
  <si>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</si>
  <si>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</si>
  <si>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</si>
  <si>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</si>
  <si>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</si>
  <si>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</si>
  <si>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</si>
  <si>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</si>
  <si>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</si>
  <si>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</si>
  <si>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</si>
  <si>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</si>
  <si>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</si>
  <si>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</si>
  <si>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</si>
  <si>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</si>
  <si>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</si>
  <si>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</si>
  <si>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</si>
  <si>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</si>
  <si>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</si>
  <si>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</si>
  <si>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</si>
  <si>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</si>
  <si>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</si>
  <si>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</si>
  <si>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</si>
  <si>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</si>
  <si>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</si>
  <si>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</si>
  <si>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</si>
  <si>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</si>
  <si>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</si>
  <si>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</si>
  <si>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</si>
  <si>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</si>
  <si>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</si>
  <si>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</si>
  <si>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</si>
  <si>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</si>
  <si>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</si>
  <si>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</si>
  <si>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</si>
  <si>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</si>
  <si>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</si>
  <si>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</si>
  <si>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</si>
  <si>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</si>
  <si>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</si>
  <si>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</si>
  <si>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</si>
  <si>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</si>
  <si>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</si>
  <si>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</si>
  <si>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</si>
  <si>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</si>
  <si>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</si>
  <si>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</si>
  <si>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</si>
  <si>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</si>
  <si>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</si>
  <si>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</si>
  <si>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</si>
  <si>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</si>
  <si>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</si>
  <si>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</si>
  <si>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</si>
  <si>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</si>
  <si>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</si>
  <si>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</si>
  <si>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</si>
  <si>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</si>
  <si>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</si>
  <si>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</si>
  <si>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</si>
  <si>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</si>
  <si>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</si>
  <si>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</si>
  <si>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</si>
  <si>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</si>
  <si>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</si>
  <si>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</si>
  <si>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</si>
  <si>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</si>
  <si>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</si>
  <si>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</si>
  <si>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</si>
  <si>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</si>
  <si>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</si>
  <si>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</si>
  <si>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</si>
  <si>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</si>
  <si>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</si>
  <si>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</si>
  <si>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</si>
  <si>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</si>
  <si>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</si>
  <si>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</si>
  <si>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</si>
  <si>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</si>
  <si>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</si>
  <si>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</si>
  <si>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</si>
  <si>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</si>
  <si>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</si>
  <si>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</si>
  <si>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</si>
  <si>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</si>
  <si>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</si>
  <si>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</si>
  <si>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</si>
  <si>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</si>
  <si>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</si>
  <si>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</si>
  <si>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</si>
  <si>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</si>
  <si>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</si>
  <si>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</si>
  <si>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</si>
  <si>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</si>
  <si>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</si>
  <si>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</si>
  <si>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</si>
  <si>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</si>
  <si>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</si>
  <si>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</si>
  <si>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</si>
  <si>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</si>
  <si>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</si>
  <si>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</si>
  <si>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</si>
  <si>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</si>
  <si>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</si>
  <si>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</si>
  <si>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</si>
  <si>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</si>
  <si>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</si>
  <si>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</si>
  <si>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</si>
  <si>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</si>
  <si>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</si>
  <si>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</si>
  <si>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</si>
  <si>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</si>
  <si>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</si>
  <si>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</si>
  <si>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</si>
  <si>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</si>
  <si>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</si>
  <si>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</si>
  <si>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</si>
  <si>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</si>
  <si>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</si>
  <si>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</si>
  <si>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</si>
  <si>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</si>
  <si>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</si>
  <si>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</si>
  <si>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</si>
  <si>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</si>
  <si>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</si>
  <si>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</si>
  <si>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</si>
  <si>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</si>
  <si>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</si>
  <si>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</si>
  <si>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</si>
  <si>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</si>
  <si>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</si>
  <si>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</si>
  <si>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</si>
  <si>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</si>
  <si>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</si>
  <si>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</si>
  <si>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</si>
  <si>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</si>
  <si>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</si>
  <si>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</si>
  <si>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</si>
  <si>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</si>
  <si>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</si>
  <si>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</si>
  <si>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</si>
  <si>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</si>
  <si>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</si>
  <si>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</si>
  <si>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</si>
  <si>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</si>
  <si>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</si>
  <si>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</si>
  <si>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</si>
  <si>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</si>
  <si>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</si>
  <si>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</si>
  <si>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</si>
  <si>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</si>
  <si>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</si>
  <si>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</si>
  <si>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</si>
  <si>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</si>
  <si>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</si>
  <si>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</si>
  <si>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</si>
  <si>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</si>
  <si>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</si>
  <si>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</si>
  <si>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</si>
  <si>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</si>
  <si>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</si>
  <si>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</si>
  <si>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</si>
  <si>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</si>
  <si>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</si>
  <si>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</si>
  <si>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</si>
  <si>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</si>
  <si>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</si>
  <si>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</si>
  <si>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</si>
  <si>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</si>
  <si>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</si>
  <si>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</si>
  <si>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</si>
  <si>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</si>
  <si>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</si>
  <si>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</si>
  <si>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</si>
  <si>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</si>
  <si>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</si>
  <si>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</si>
  <si>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</si>
  <si>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</si>
  <si>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</si>
  <si>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</si>
  <si>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</si>
  <si>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</si>
  <si>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</si>
  <si>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</si>
  <si>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</si>
  <si>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</si>
  <si>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</si>
  <si>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</si>
  <si>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</si>
  <si>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</si>
  <si>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</si>
  <si>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</si>
  <si>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</si>
  <si>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</si>
  <si>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</si>
  <si>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</si>
  <si>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</si>
  <si>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</si>
  <si>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</si>
  <si>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</si>
  <si>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</si>
  <si>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</si>
  <si>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</si>
  <si>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</si>
  <si>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</si>
  <si>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</si>
  <si>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</si>
  <si>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</si>
  <si>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</si>
  <si>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</si>
  <si>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</si>
  <si>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</si>
  <si>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</si>
  <si>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</si>
  <si>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</si>
  <si>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</si>
  <si>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</si>
  <si>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</si>
  <si>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</si>
  <si>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</si>
  <si>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</si>
  <si>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</si>
  <si>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</si>
  <si>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</si>
  <si>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</si>
  <si>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</si>
  <si>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</si>
  <si>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</si>
  <si>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</si>
  <si>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</si>
  <si>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</si>
  <si>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</si>
  <si>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</si>
  <si>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</si>
  <si>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</si>
  <si>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</si>
  <si>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</si>
  <si>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</si>
  <si>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</si>
  <si>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</si>
  <si>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</si>
  <si>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</si>
  <si>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</si>
  <si>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</si>
  <si>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</si>
  <si>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</si>
  <si>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</si>
  <si>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</si>
  <si>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</si>
  <si>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</si>
  <si>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</si>
  <si>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</si>
  <si>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</si>
  <si>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</si>
  <si>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</si>
  <si>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</si>
  <si>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</si>
  <si>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</si>
  <si>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</si>
  <si>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</si>
  <si>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</si>
  <si>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</si>
  <si>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</si>
  <si>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</si>
  <si>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</si>
  <si>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</si>
  <si>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</si>
  <si>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</si>
  <si>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</si>
  <si>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</si>
  <si>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</si>
  <si>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</si>
  <si>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</si>
  <si>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</si>
  <si>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</si>
  <si>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</si>
  <si>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</si>
  <si>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Tower2-EMP-Cannon</t>
  </si>
  <si>
    <t>Tower2-Rocket-AT2</t>
  </si>
  <si>
    <t>Tower3-Railgun-Med</t>
  </si>
  <si>
    <t>WallTower-Cannon-TwinAslt</t>
  </si>
  <si>
    <t>WallTower3-Railgun-Flak</t>
  </si>
  <si>
    <t>BLGUARD4.pie</t>
  </si>
  <si>
    <t>WallTower3-Railgun-Lgt</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</si>
  <si>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</si>
  <si>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</si>
  <si>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</si>
  <si>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</si>
  <si>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</si>
  <si>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</si>
  <si>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</si>
  <si>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</si>
  <si>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</si>
  <si>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</si>
  <si>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</si>
  <si>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</si>
  <si>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</si>
  <si>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</si>
  <si>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</si>
  <si>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</si>
  <si>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</si>
  <si>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</si>
  <si>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</si>
  <si>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</si>
  <si>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</si>
  <si>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</si>
  <si>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</si>
  <si>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</si>
  <si>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</si>
  <si>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</si>
  <si>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</si>
  <si>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</si>
  <si>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</si>
  <si>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</si>
  <si>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</si>
  <si>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</si>
  <si>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</si>
  <si>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</si>
  <si>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</si>
  <si>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</si>
  <si>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</si>
  <si>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</si>
  <si>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</si>
  <si>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</si>
  <si>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</si>
  <si>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</si>
  <si>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</si>
  <si>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</si>
  <si>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</si>
  <si>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</si>
  <si>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</si>
  <si>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</si>
  <si>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</si>
  <si>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</si>
  <si>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</si>
  <si>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</si>
  <si>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</si>
  <si>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</si>
  <si>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</si>
  <si>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</si>
  <si>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</si>
  <si>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</si>
  <si>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</si>
  <si>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</si>
  <si>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</si>
  <si>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</si>
  <si>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</si>
  <si>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</si>
  <si>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</si>
  <si>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</si>
  <si>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</si>
  <si>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</si>
  <si>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</si>
  <si>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</si>
  <si>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</si>
  <si>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</si>
  <si>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</si>
  <si>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</si>
  <si>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</si>
  <si>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</si>
  <si>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</si>
  <si>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</si>
  <si>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Pulse Laser Gatling</t>
  </si>
  <si>
    <t>Heavy Laser Gatling</t>
  </si>
  <si>
    <t>Pulse Laser Incendiary Assault</t>
  </si>
  <si>
    <t>Pulse Laser Incendiary</t>
  </si>
  <si>
    <t>Heavy Laser Incendiary Assault</t>
  </si>
  <si>
    <t>Pulse Laser Medium</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</si>
  <si>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</si>
  <si>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</si>
  <si>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</si>
  <si>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</si>
  <si>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</si>
  <si>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</si>
  <si>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</si>
  <si>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</si>
  <si>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</si>
  <si>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</si>
  <si>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</si>
  <si>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</si>
  <si>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</si>
  <si>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</si>
  <si>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</si>
  <si>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</si>
  <si>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</si>
  <si>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</si>
  <si>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</si>
  <si>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</si>
  <si>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</si>
  <si>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</si>
  <si>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</si>
  <si>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</si>
  <si>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</si>
  <si>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</si>
  <si>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</si>
  <si>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</si>
  <si>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</si>
  <si>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</si>
  <si>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</si>
  <si>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</si>
  <si>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</si>
  <si>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Laser3BEAMMk1-Inc</t>
  </si>
  <si>
    <t>Laser2PULSEMk1-Gat</t>
  </si>
  <si>
    <t>WallTower2-Laser2PULSEMk1-Gat</t>
  </si>
  <si>
    <t>Laser2PULSEMk1-Med</t>
  </si>
  <si>
    <t>WallTower3-Laser2PULSEMk1-Med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</si>
  <si>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</si>
  <si>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</si>
  <si>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</si>
  <si>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</si>
  <si>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</si>
  <si>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</si>
  <si>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</si>
  <si>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</si>
  <si>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</si>
  <si>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</si>
  <si>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</si>
  <si>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</si>
  <si>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</si>
  <si>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</si>
  <si>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</si>
  <si>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</si>
  <si>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</si>
  <si>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</si>
  <si>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</si>
  <si>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</si>
  <si>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</si>
  <si>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</si>
  <si>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</si>
  <si>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</si>
  <si>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</si>
  <si>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</si>
  <si>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</si>
  <si>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</si>
  <si>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</si>
  <si>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</si>
  <si>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</si>
  <si>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</si>
  <si>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</si>
  <si>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</si>
  <si>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</si>
  <si>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</si>
  <si>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</si>
  <si>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</si>
  <si>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</si>
  <si>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</si>
  <si>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</si>
  <si>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</si>
  <si>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</si>
  <si>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</si>
  <si>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</si>
  <si>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</si>
  <si>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</si>
  <si>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</si>
  <si>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</si>
  <si>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</si>
  <si>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</si>
  <si>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</si>
  <si>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</si>
  <si>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</si>
  <si>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</si>
  <si>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</si>
  <si>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</si>
  <si>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</si>
  <si>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</si>
  <si>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</si>
  <si>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</si>
  <si>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</si>
  <si>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</si>
  <si>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WallTower-MG4ROTARYMk1-Hvy</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</si>
  <si>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</si>
  <si>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</si>
  <si>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</si>
  <si>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</si>
  <si>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</si>
  <si>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</si>
  <si>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</si>
  <si>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</si>
  <si>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</si>
  <si>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</si>
  <si>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</si>
  <si>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</si>
  <si>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</si>
  <si>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</si>
  <si>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</si>
  <si>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</si>
  <si>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</si>
  <si>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</si>
  <si>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</si>
  <si>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</si>
  <si>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</si>
  <si>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</si>
  <si>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</si>
  <si>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</si>
  <si>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</si>
  <si>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</si>
  <si>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</si>
  <si>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</si>
  <si>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</si>
  <si>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</si>
  <si>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</si>
  <si>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</si>
  <si>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</si>
  <si>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</si>
  <si>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</si>
  <si>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</si>
  <si>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</si>
  <si>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</si>
  <si>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</si>
  <si>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</si>
  <si>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</si>
  <si>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</si>
  <si>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</si>
  <si>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</si>
  <si>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</si>
  <si>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</si>
  <si>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</si>
  <si>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</si>
  <si>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</si>
  <si>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</si>
  <si>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</si>
  <si>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</si>
  <si>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</si>
  <si>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</si>
  <si>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</si>
  <si>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</si>
  <si>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</si>
  <si>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</si>
  <si>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</si>
  <si>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</si>
  <si>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Empl4-RailGun1Mk1-GatAA</t>
  </si>
  <si>
    <t>WallTower3-RailGun1Mk1-GatAA</t>
  </si>
  <si>
    <t>WallTower4-RailGun1Mk1-GatAA</t>
  </si>
  <si>
    <t>RailGun1Mk1-Gat-VTOL</t>
  </si>
  <si>
    <t>RailGun1Mk1-Gat-Twn</t>
  </si>
  <si>
    <t>WallTower3-RailGun1Mk1-Gat-Twn</t>
  </si>
  <si>
    <t>RailGun3Mk1-Hvy</t>
  </si>
  <si>
    <t>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</si>
  <si>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</si>
  <si>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</si>
  <si>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</si>
  <si>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</si>
  <si>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</si>
  <si>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</si>
  <si>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</si>
  <si>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</si>
  <si>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</si>
  <si>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</si>
  <si>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</si>
  <si>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</si>
  <si>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</si>
  <si>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</si>
  <si>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</si>
  <si>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</si>
  <si>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</si>
  <si>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</si>
  <si>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</si>
  <si>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</si>
  <si>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</si>
  <si>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</si>
  <si>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</si>
  <si>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</si>
  <si>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</si>
  <si>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</si>
  <si>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</si>
  <si>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</si>
  <si>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</si>
  <si>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</si>
  <si>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</si>
  <si>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</si>
  <si>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</si>
  <si>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</si>
  <si>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</si>
  <si>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</si>
  <si>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</si>
  <si>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</si>
  <si>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</si>
  <si>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</si>
  <si>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</si>
  <si>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</si>
  <si>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</si>
  <si>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</si>
  <si>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</si>
  <si>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</si>
  <si>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</si>
  <si>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</si>
  <si>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</si>
  <si>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</si>
  <si>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</si>
  <si>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</si>
  <si>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</si>
  <si>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</si>
  <si>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</si>
  <si>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</si>
  <si>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</si>
  <si>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</si>
  <si>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</si>
  <si>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</si>
  <si>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</si>
  <si>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</si>
  <si>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</si>
  <si>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</si>
  <si>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</si>
  <si>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VTOL 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</si>
  <si>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</si>
  <si>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</si>
  <si>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</si>
  <si>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</si>
  <si>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</si>
  <si>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</si>
  <si>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</si>
  <si>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</si>
  <si>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</si>
  <si>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</si>
  <si>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</si>
  <si>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</si>
  <si>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</si>
  <si>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</si>
  <si>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</si>
  <si>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</si>
  <si>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</si>
  <si>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</si>
  <si>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</si>
  <si>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</si>
  <si>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</si>
  <si>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</si>
  <si>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</si>
  <si>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</si>
  <si>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VTOL Needle Gun Gatling</t>
  </si>
  <si>
    <t>Rail Gun Assault</t>
  </si>
  <si>
    <t>VTOL Rail Gun Assault</t>
  </si>
  <si>
    <t>Rail Gun Long Range</t>
  </si>
  <si>
    <t>Twin Rail Gun Incendiary</t>
  </si>
  <si>
    <t>Gauss Cannon Assault</t>
  </si>
  <si>
    <t>Heavy Gauss Cannon</t>
  </si>
  <si>
    <t>Gauss Cannon Long Range</t>
  </si>
  <si>
    <t>Thermal Bunker Buster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</si>
  <si>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</si>
  <si>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</si>
  <si>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</si>
  <si>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</si>
  <si>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</si>
  <si>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</si>
  <si>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</si>
  <si>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</si>
  <si>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</si>
  <si>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</si>
  <si>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</si>
  <si>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</si>
  <si>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</si>
  <si>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</si>
  <si>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</si>
  <si>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</si>
  <si>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</si>
  <si>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</si>
  <si>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</si>
  <si>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</si>
  <si>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</si>
  <si>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</si>
  <si>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</si>
  <si>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</si>
  <si>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</si>
  <si>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</si>
  <si>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</si>
  <si>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</si>
  <si>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</si>
  <si>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</si>
  <si>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</si>
  <si>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</si>
  <si>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</si>
  <si>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</si>
  <si>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</si>
  <si>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</si>
  <si>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</si>
  <si>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</si>
  <si>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</si>
  <si>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</si>
  <si>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</si>
  <si>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</si>
  <si>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</si>
  <si>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</si>
  <si>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</si>
  <si>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</si>
  <si>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</si>
  <si>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</si>
  <si>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</si>
  <si>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</si>
  <si>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</si>
  <si>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</si>
  <si>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</si>
  <si>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</si>
  <si>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</si>
  <si>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</si>
  <si>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</si>
  <si>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</si>
  <si>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</si>
  <si>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</si>
  <si>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</si>
  <si>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</si>
  <si>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</si>
  <si>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</si>
  <si>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</si>
  <si>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</si>
  <si>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</si>
  <si>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</si>
  <si>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</si>
  <si>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</si>
  <si>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</si>
  <si>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</si>
  <si>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</si>
  <si>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</si>
  <si>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</si>
  <si>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</si>
  <si>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</si>
  <si>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</si>
  <si>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</si>
  <si>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</si>
  <si>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</si>
  <si>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</si>
  <si>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</si>
  <si>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</si>
  <si>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</si>
  <si>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</si>
  <si>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</si>
  <si>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</si>
  <si>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</si>
  <si>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</si>
  <si>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</si>
  <si>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</si>
  <si>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</si>
  <si>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</si>
  <si>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</si>
  <si>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</si>
  <si>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</si>
  <si>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</si>
  <si>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</si>
  <si>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</si>
  <si>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</si>
  <si>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</si>
  <si>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</si>
  <si>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</si>
  <si>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</si>
  <si>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</si>
  <si>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</si>
  <si>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</si>
  <si>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</si>
  <si>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</si>
  <si>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</si>
  <si>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</si>
  <si>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</si>
  <si>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</si>
  <si>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</si>
  <si>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</si>
  <si>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</si>
  <si>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</si>
  <si>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</si>
  <si>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</si>
  <si>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</si>
  <si>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</si>
  <si>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</si>
  <si>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</si>
  <si>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</si>
  <si>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</si>
  <si>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</si>
  <si>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</si>
  <si>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</si>
  <si>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</si>
  <si>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</si>
  <si>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</si>
  <si>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</si>
  <si>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</si>
  <si>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</si>
  <si>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</si>
  <si>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</si>
  <si>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</si>
  <si>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</si>
  <si>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</si>
  <si>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</si>
  <si>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</si>
  <si>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</si>
  <si>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</si>
  <si>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</si>
  <si>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</si>
  <si>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</si>
  <si>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</si>
  <si>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</si>
  <si>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</si>
  <si>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</si>
  <si>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</si>
  <si>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</si>
  <si>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</si>
  <si>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</si>
  <si>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</si>
  <si>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</si>
  <si>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</si>
  <si>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</si>
  <si>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</si>
  <si>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</si>
  <si>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</si>
  <si>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</si>
  <si>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</si>
  <si>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</si>
  <si>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</si>
  <si>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</si>
  <si>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</si>
  <si>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</si>
  <si>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</si>
  <si>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</si>
  <si>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</si>
  <si>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</si>
  <si>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</si>
  <si>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</si>
  <si>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</si>
  <si>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</si>
  <si>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</si>
  <si>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</si>
  <si>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</si>
  <si>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</si>
  <si>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</si>
  <si>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</si>
  <si>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</si>
  <si>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</si>
  <si>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</si>
  <si>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</si>
  <si>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</si>
  <si>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</si>
  <si>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</si>
  <si>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</si>
  <si>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</si>
  <si>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</si>
  <si>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</si>
  <si>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</si>
  <si>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</si>
  <si>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</si>
  <si>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</si>
  <si>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</si>
  <si>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</si>
  <si>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</si>
  <si>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</si>
  <si>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</si>
  <si>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</si>
  <si>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</si>
  <si>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</si>
  <si>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</si>
  <si>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</si>
  <si>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</si>
  <si>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</si>
  <si>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</si>
  <si>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</si>
  <si>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</si>
  <si>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</si>
  <si>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</si>
  <si>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</si>
  <si>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</si>
  <si>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</si>
  <si>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</si>
  <si>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</si>
  <si>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</si>
  <si>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</si>
  <si>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</si>
  <si>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</si>
  <si>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</si>
  <si>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</si>
  <si>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</si>
  <si>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</si>
  <si>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</si>
  <si>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</si>
  <si>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</si>
  <si>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</si>
  <si>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</si>
  <si>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</si>
  <si>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</si>
  <si>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</si>
  <si>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</si>
  <si>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</si>
  <si>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</si>
  <si>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</si>
  <si>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</si>
  <si>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</si>
  <si>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</si>
  <si>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</si>
  <si>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</si>
  <si>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</si>
  <si>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</si>
  <si>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</si>
  <si>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</si>
  <si>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</si>
  <si>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</si>
  <si>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</si>
  <si>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</si>
  <si>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</si>
  <si>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</si>
  <si>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</si>
  <si>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</si>
  <si>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</si>
  <si>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</si>
  <si>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</si>
  <si>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</si>
  <si>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</si>
  <si>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</si>
  <si>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</si>
  <si>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</si>
  <si>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</si>
  <si>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</si>
  <si>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</si>
  <si>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</si>
  <si>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</si>
  <si>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</si>
  <si>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</si>
  <si>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</si>
  <si>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</si>
  <si>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</si>
  <si>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</si>
  <si>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</si>
  <si>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</si>
  <si>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</si>
  <si>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</si>
  <si>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</si>
  <si>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</si>
  <si>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</si>
  <si>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</si>
  <si>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</si>
  <si>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</si>
  <si>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</si>
  <si>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</si>
  <si>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</si>
  <si>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</si>
  <si>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</si>
  <si>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</si>
  <si>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</si>
  <si>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</si>
  <si>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</si>
  <si>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</si>
  <si>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</si>
  <si>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</si>
  <si>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</si>
  <si>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</si>
  <si>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</si>
  <si>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</si>
  <si>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</si>
  <si>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</si>
  <si>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</si>
  <si>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</si>
  <si>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</si>
  <si>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</si>
  <si>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</si>
  <si>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</si>
  <si>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</si>
  <si>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</si>
  <si>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</si>
  <si>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</si>
  <si>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</si>
  <si>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</si>
  <si>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</si>
  <si>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</si>
  <si>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</si>
  <si>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</si>
  <si>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</si>
  <si>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</si>
  <si>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</si>
  <si>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</si>
  <si>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</si>
  <si>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</si>
  <si>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</si>
  <si>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</si>
  <si>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</si>
  <si>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</si>
  <si>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</si>
  <si>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</si>
  <si>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</si>
  <si>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</si>
  <si>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</si>
  <si>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</si>
  <si>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</si>
  <si>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</si>
  <si>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</si>
  <si>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</si>
  <si>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</si>
  <si>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</si>
  <si>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</si>
  <si>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</si>
  <si>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</si>
  <si>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</si>
  <si>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</si>
  <si>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</si>
  <si>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</si>
  <si>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</si>
  <si>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</si>
  <si>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</si>
  <si>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</si>
  <si>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</si>
  <si>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</si>
  <si>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</si>
  <si>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</si>
  <si>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</si>
  <si>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</si>
  <si>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</si>
  <si>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</si>
  <si>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</si>
  <si>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</si>
  <si>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</si>
  <si>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</si>
  <si>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</si>
  <si>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</si>
  <si>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</si>
  <si>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</si>
  <si>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</si>
  <si>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</si>
  <si>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</si>
  <si>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</si>
  <si>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</si>
  <si>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</si>
  <si>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</si>
  <si>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</si>
  <si>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</si>
  <si>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</si>
  <si>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</si>
  <si>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</si>
  <si>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</si>
  <si>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</si>
  <si>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</si>
  <si>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</si>
  <si>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</si>
  <si>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</si>
  <si>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</si>
  <si>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</si>
  <si>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</si>
  <si>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</si>
  <si>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</si>
  <si>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</si>
  <si>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</si>
  <si>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</si>
  <si>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</si>
  <si>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</si>
  <si>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</si>
  <si>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</si>
  <si>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</si>
  <si>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</si>
  <si>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</si>
  <si>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</si>
  <si>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</si>
  <si>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</si>
  <si>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</si>
  <si>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</si>
  <si>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</si>
  <si>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</si>
  <si>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</si>
  <si>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</si>
  <si>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</si>
  <si>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</si>
  <si>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</si>
  <si>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</si>
  <si>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</si>
  <si>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</si>
  <si>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</si>
  <si>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</si>
  <si>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</si>
  <si>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</si>
  <si>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</si>
  <si>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</si>
  <si>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</si>
  <si>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</si>
  <si>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</si>
  <si>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</si>
  <si>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</si>
  <si>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</si>
  <si>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</si>
  <si>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</si>
  <si>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</si>
  <si>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</si>
  <si>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</si>
  <si>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</si>
  <si>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</si>
  <si>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</si>
  <si>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</si>
  <si>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</si>
  <si>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</si>
  <si>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</si>
  <si>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</si>
  <si>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</si>
  <si>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</si>
  <si>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</si>
  <si>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</si>
  <si>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</si>
  <si>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</si>
  <si>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</si>
  <si>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</si>
  <si>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</si>
  <si>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</si>
  <si>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</si>
  <si>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</si>
  <si>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</si>
  <si>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</si>
  <si>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</si>
  <si>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</si>
  <si>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</si>
  <si>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</si>
  <si>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</si>
  <si>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</si>
  <si>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</si>
  <si>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</si>
  <si>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</si>
  <si>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</si>
  <si>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</si>
  <si>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</si>
  <si>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</si>
  <si>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</si>
  <si>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</si>
  <si>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</si>
  <si>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</si>
  <si>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</si>
  <si>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</si>
  <si>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</si>
  <si>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</si>
  <si>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</si>
  <si>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</si>
  <si>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</si>
  <si>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</si>
  <si>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</si>
  <si>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</si>
  <si>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</si>
  <si>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</si>
  <si>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</si>
  <si>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</si>
  <si>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</si>
  <si>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</si>
  <si>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</si>
  <si>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</si>
  <si>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</si>
  <si>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</si>
  <si>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</si>
  <si>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</si>
  <si>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</si>
  <si>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</si>
  <si>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</si>
  <si>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</si>
  <si>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</si>
  <si>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</si>
  <si>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</si>
  <si>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</si>
  <si>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</si>
  <si>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</si>
  <si>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</si>
  <si>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</si>
  <si>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</si>
  <si>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</si>
  <si>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</si>
  <si>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</si>
  <si>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</si>
  <si>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</si>
  <si>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</si>
  <si>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</si>
  <si>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</si>
  <si>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</si>
  <si>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</si>
  <si>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</si>
  <si>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</si>
  <si>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</si>
  <si>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</si>
  <si>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</si>
  <si>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</si>
  <si>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</si>
  <si>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</si>
  <si>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</si>
  <si>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</si>
  <si>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</si>
  <si>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</si>
  <si>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</si>
  <si>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</si>
  <si>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</si>
  <si>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</si>
  <si>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</si>
  <si>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</si>
  <si>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</si>
  <si>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</si>
  <si>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</si>
  <si>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</si>
  <si>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</si>
  <si>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</si>
  <si>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</si>
  <si>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</si>
  <si>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</si>
  <si>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</si>
  <si>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</si>
  <si>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</si>
  <si>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</si>
  <si>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</si>
  <si>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</si>
  <si>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</si>
  <si>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</si>
  <si>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</si>
  <si>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</si>
  <si>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</si>
  <si>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</si>
  <si>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</si>
  <si>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</si>
  <si>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</si>
  <si>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</si>
  <si>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</si>
  <si>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</si>
  <si>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</si>
  <si>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</si>
  <si>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</si>
  <si>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</si>
  <si>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</si>
  <si>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</si>
  <si>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</si>
  <si>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</si>
  <si>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</si>
  <si>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</si>
  <si>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</si>
  <si>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</si>
  <si>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</si>
  <si>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</si>
  <si>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</si>
  <si>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</si>
  <si>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</si>
  <si>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</si>
  <si>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</si>
  <si>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</si>
  <si>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</si>
  <si>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</si>
  <si>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</si>
  <si>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</si>
  <si>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</si>
  <si>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</si>
  <si>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</si>
  <si>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</si>
  <si>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</si>
  <si>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</si>
  <si>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</si>
  <si>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</si>
  <si>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</si>
  <si>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</si>
  <si>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</si>
  <si>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</si>
  <si>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</si>
  <si>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</si>
  <si>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</si>
  <si>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</si>
  <si>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</si>
  <si>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</si>
  <si>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</si>
  <si>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</si>
  <si>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</si>
  <si>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</si>
  <si>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</si>
  <si>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</si>
  <si>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</si>
  <si>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</si>
  <si>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</si>
  <si>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</si>
  <si>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</si>
  <si>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</si>
  <si>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</si>
  <si>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</si>
  <si>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</si>
  <si>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</si>
  <si>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</si>
  <si>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</si>
  <si>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</si>
  <si>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</si>
  <si>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</si>
  <si>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</si>
  <si>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</si>
  <si>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</si>
  <si>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</si>
  <si>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</si>
  <si>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</si>
  <si>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</si>
  <si>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</si>
  <si>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</si>
  <si>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</si>
  <si>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</si>
  <si>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</si>
  <si>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</si>
  <si>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</si>
  <si>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</si>
  <si>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</si>
  <si>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</si>
  <si>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</si>
  <si>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</si>
  <si>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</si>
  <si>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</si>
  <si>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</si>
  <si>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</si>
  <si>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</si>
  <si>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</si>
  <si>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</si>
  <si>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</si>
  <si>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</si>
  <si>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</si>
  <si>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</si>
  <si>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</si>
  <si>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</si>
  <si>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</si>
  <si>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</si>
  <si>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</si>
  <si>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</si>
  <si>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</si>
  <si>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</si>
  <si>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</si>
  <si>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</si>
  <si>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</si>
  <si>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</si>
  <si>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</si>
  <si>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</si>
  <si>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</si>
  <si>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</si>
  <si>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</si>
  <si>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</si>
  <si>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</si>
  <si>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</si>
  <si>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</si>
  <si>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</si>
  <si>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</si>
  <si>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</si>
  <si>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</si>
  <si>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</si>
  <si>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</si>
  <si>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</si>
  <si>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</si>
  <si>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</si>
  <si>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</si>
  <si>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</si>
  <si>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</si>
  <si>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</si>
  <si>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</si>
  <si>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</si>
  <si>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</si>
  <si>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</si>
  <si>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</si>
  <si>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</si>
  <si>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</si>
  <si>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</si>
  <si>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</si>
  <si>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</si>
  <si>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</si>
  <si>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</si>
  <si>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</si>
  <si>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</si>
  <si>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</si>
  <si>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</si>
  <si>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</si>
  <si>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</si>
  <si>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</si>
  <si>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</si>
  <si>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</si>
  <si>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</si>
  <si>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</si>
  <si>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</si>
  <si>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</si>
  <si>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</si>
  <si>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</si>
  <si>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</si>
  <si>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</si>
  <si>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</si>
  <si>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</si>
  <si>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</si>
  <si>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</si>
  <si>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</si>
  <si>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</si>
  <si>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</si>
  <si>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</si>
  <si>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</si>
  <si>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</si>
  <si>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</si>
  <si>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</si>
  <si>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</si>
  <si>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</si>
  <si>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</si>
  <si>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</si>
  <si>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</si>
  <si>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</si>
  <si>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</si>
  <si>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</si>
  <si>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</si>
  <si>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</si>
  <si>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</si>
  <si>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</si>
  <si>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</si>
  <si>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</si>
  <si>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</si>
  <si>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</si>
  <si>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</si>
  <si>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</si>
  <si>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</si>
  <si>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</si>
  <si>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</si>
  <si>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</si>
  <si>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</si>
  <si>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</si>
  <si>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</si>
  <si>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</si>
  <si>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</si>
  <si>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</si>
  <si>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</si>
  <si>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</si>
  <si>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</si>
  <si>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</si>
  <si>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</si>
  <si>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</si>
  <si>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</si>
  <si>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</si>
  <si>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</si>
  <si>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</si>
  <si>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</si>
  <si>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</si>
  <si>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</si>
  <si>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</si>
  <si>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</si>
  <si>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</si>
  <si>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</si>
  <si>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</si>
  <si>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</si>
  <si>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</si>
  <si>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</si>
  <si>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</si>
  <si>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</si>
  <si>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</si>
  <si>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</si>
  <si>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</si>
  <si>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</si>
  <si>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</si>
  <si>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</si>
  <si>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</si>
  <si>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</si>
  <si>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</si>
  <si>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</si>
  <si>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</si>
  <si>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</si>
  <si>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</si>
  <si>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</si>
  <si>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</si>
  <si>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</si>
  <si>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</si>
  <si>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</si>
  <si>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</si>
  <si>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</si>
  <si>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</si>
  <si>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</si>
  <si>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</si>
  <si>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</si>
  <si>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</si>
  <si>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</si>
  <si>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</si>
  <si>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</si>
  <si>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</si>
  <si>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</si>
  <si>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</si>
  <si>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</si>
  <si>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</si>
  <si>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</si>
  <si>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</si>
  <si>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</si>
  <si>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</si>
  <si>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</si>
  <si>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</si>
  <si>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</si>
  <si>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</si>
  <si>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</si>
  <si>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</si>
  <si>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</si>
  <si>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</si>
  <si>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</si>
  <si>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</si>
  <si>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</si>
  <si>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</si>
  <si>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</si>
  <si>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</si>
  <si>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</si>
  <si>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</si>
  <si>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</si>
  <si>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</si>
  <si>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</si>
  <si>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</si>
  <si>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</si>
  <si>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</si>
  <si>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</si>
  <si>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</si>
  <si>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</si>
  <si>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</si>
  <si>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</si>
  <si>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</si>
  <si>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</si>
  <si>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</si>
  <si>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</si>
  <si>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</si>
  <si>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</si>
  <si>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</si>
  <si>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</si>
  <si>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</si>
  <si>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</si>
  <si>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</si>
  <si>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</si>
  <si>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</si>
  <si>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</si>
  <si>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</si>
  <si>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</si>
  <si>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</si>
  <si>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</si>
  <si>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</si>
  <si>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</si>
  <si>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</si>
  <si>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</si>
  <si>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</si>
  <si>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</si>
  <si>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</si>
  <si>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</si>
  <si>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</si>
  <si>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</si>
  <si>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</si>
  <si>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</si>
  <si>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</si>
  <si>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</si>
  <si>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</si>
  <si>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</si>
  <si>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</si>
  <si>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</si>
  <si>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</si>
  <si>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</si>
  <si>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</si>
  <si>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</si>
  <si>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</si>
  <si>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</si>
  <si>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</si>
  <si>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</si>
  <si>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</si>
  <si>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</si>
  <si>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</si>
  <si>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</si>
  <si>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</si>
  <si>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</si>
  <si>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</si>
  <si>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</si>
  <si>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</si>
  <si>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</si>
  <si>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</si>
  <si>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</si>
  <si>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</si>
  <si>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</si>
  <si>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</si>
  <si>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</si>
  <si>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</si>
  <si>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</si>
  <si>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</si>
  <si>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</si>
  <si>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</si>
  <si>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</si>
  <si>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</si>
  <si>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</si>
  <si>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</si>
  <si>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</si>
  <si>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</si>
  <si>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</si>
  <si>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</si>
  <si>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</si>
  <si>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</si>
  <si>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</si>
  <si>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</si>
  <si>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</si>
  <si>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</si>
  <si>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</si>
  <si>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</si>
  <si>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</si>
  <si>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</si>
  <si>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</si>
  <si>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</si>
  <si>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</si>
  <si>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</si>
  <si>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</si>
  <si>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</si>
  <si>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</si>
  <si>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</si>
  <si>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</si>
  <si>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</si>
  <si>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</si>
  <si>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</si>
  <si>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</si>
  <si>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</si>
  <si>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</si>
  <si>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</si>
  <si>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</si>
  <si>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</si>
  <si>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</si>
  <si>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</si>
  <si>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</si>
  <si>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</si>
  <si>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</si>
  <si>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</si>
  <si>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</si>
  <si>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</si>
  <si>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</si>
  <si>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</si>
  <si>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</si>
  <si>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</si>
  <si>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</si>
  <si>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</si>
  <si>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</si>
  <si>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</si>
  <si>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</si>
  <si>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</si>
  <si>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</si>
  <si>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</si>
  <si>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</si>
  <si>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</si>
  <si>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</si>
  <si>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</si>
  <si>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</si>
  <si>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</si>
  <si>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</si>
  <si>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</si>
  <si>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</si>
  <si>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</si>
  <si>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</si>
  <si>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</si>
  <si>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</si>
  <si>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</si>
  <si>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</si>
  <si>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</si>
  <si>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</si>
  <si>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</si>
  <si>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</si>
  <si>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</si>
  <si>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</si>
  <si>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</si>
  <si>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</si>
  <si>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</si>
  <si>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</si>
  <si>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</si>
  <si>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</si>
  <si>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</si>
  <si>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</si>
  <si>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</si>
  <si>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</si>
  <si>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</si>
  <si>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</si>
  <si>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</si>
  <si>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</si>
  <si>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</si>
  <si>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</si>
  <si>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</si>
  <si>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</si>
  <si>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</si>
  <si>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</si>
  <si>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</si>
  <si>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</si>
  <si>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</si>
  <si>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</si>
  <si>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</si>
  <si>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</si>
  <si>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</si>
  <si>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</si>
  <si>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</si>
  <si>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</si>
  <si>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</si>
  <si>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</si>
  <si>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</si>
  <si>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</si>
  <si>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</si>
  <si>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</si>
  <si>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</si>
  <si>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</si>
  <si>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</si>
  <si>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</si>
  <si>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</si>
  <si>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</si>
  <si>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</si>
  <si>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</si>
  <si>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</si>
  <si>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</si>
  <si>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</si>
  <si>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</si>
  <si>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</si>
  <si>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</si>
  <si>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</si>
  <si>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</si>
  <si>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</si>
  <si>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</si>
  <si>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</si>
  <si>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</si>
  <si>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</si>
  <si>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</si>
  <si>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</si>
  <si>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</si>
  <si>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</si>
  <si>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</si>
  <si>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</si>
  <si>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</si>
  <si>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</si>
  <si>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</si>
  <si>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</si>
  <si>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</si>
  <si>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</si>
  <si>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</si>
  <si>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</si>
  <si>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</si>
  <si>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</si>
  <si>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</si>
  <si>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</si>
  <si>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</si>
  <si>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</si>
  <si>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</si>
  <si>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</si>
  <si>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</si>
  <si>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</si>
  <si>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</si>
  <si>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</si>
  <si>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</si>
  <si>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</si>
  <si>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</si>
  <si>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</si>
  <si>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</si>
  <si>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</si>
  <si>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</si>
  <si>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</si>
  <si>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</si>
  <si>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</si>
  <si>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</si>
  <si>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</si>
  <si>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</si>
  <si>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</si>
  <si>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</si>
  <si>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</si>
  <si>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</si>
  <si>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</si>
  <si>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</si>
  <si>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</si>
  <si>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</si>
  <si>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</si>
  <si>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</si>
  <si>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</si>
  <si>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</si>
  <si>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</si>
  <si>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</si>
  <si>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</si>
  <si>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</si>
  <si>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</si>
  <si>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</si>
  <si>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</si>
  <si>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</si>
  <si>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</si>
  <si>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</si>
  <si>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</si>
  <si>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</si>
  <si>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</si>
  <si>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</si>
  <si>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</si>
  <si>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</si>
  <si>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</si>
  <si>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</si>
  <si>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</si>
  <si>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</si>
  <si>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</si>
  <si>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</si>
  <si>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</si>
  <si>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</si>
  <si>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</si>
  <si>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</si>
  <si>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</si>
  <si>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</si>
  <si>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</si>
  <si>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</si>
  <si>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</si>
  <si>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</si>
  <si>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</si>
  <si>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</si>
  <si>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</si>
  <si>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</si>
  <si>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</si>
  <si>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</si>
  <si>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</si>
  <si>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</si>
  <si>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</si>
  <si>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</si>
  <si>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</si>
  <si>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</si>
  <si>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</si>
  <si>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</si>
  <si>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</si>
  <si>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</si>
  <si>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</si>
  <si>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</si>
  <si>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</si>
  <si>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</si>
  <si>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</si>
  <si>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</si>
  <si>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</si>
  <si>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</si>
  <si>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</si>
  <si>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</si>
  <si>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</si>
  <si>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</si>
  <si>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</si>
  <si>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</si>
  <si>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</si>
  <si>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</si>
  <si>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</si>
  <si>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</si>
  <si>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</si>
  <si>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</si>
  <si>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</si>
  <si>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</si>
  <si>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</si>
  <si>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</si>
  <si>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</si>
  <si>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</si>
  <si>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</si>
  <si>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</si>
  <si>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</si>
  <si>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</si>
  <si>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</si>
  <si>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</si>
  <si>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</si>
  <si>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</si>
  <si>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</si>
  <si>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</si>
  <si>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</si>
  <si>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</si>
  <si>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</si>
  <si>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</si>
  <si>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</si>
  <si>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</si>
  <si>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</si>
  <si>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</si>
  <si>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</si>
  <si>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</si>
  <si>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</si>
  <si>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</si>
  <si>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</si>
  <si>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</si>
  <si>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</si>
  <si>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</si>
  <si>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</si>
  <si>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</si>
  <si>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</si>
  <si>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</si>
  <si>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</si>
  <si>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</si>
  <si>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</si>
  <si>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</si>
  <si>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</si>
  <si>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</si>
  <si>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</si>
  <si>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</si>
  <si>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</si>
  <si>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</si>
  <si>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</si>
  <si>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</si>
  <si>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</si>
  <si>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</si>
  <si>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</si>
  <si>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</si>
  <si>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</si>
  <si>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</si>
  <si>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</si>
  <si>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</si>
  <si>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</si>
  <si>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</si>
  <si>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</si>
  <si>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</si>
  <si>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</si>
  <si>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</si>
  <si>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</si>
  <si>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</si>
  <si>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</si>
  <si>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</si>
  <si>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</si>
  <si>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</si>
  <si>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</si>
  <si>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</si>
  <si>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</si>
  <si>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</si>
  <si>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</si>
  <si>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</si>
  <si>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</si>
  <si>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</si>
  <si>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</si>
  <si>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</si>
  <si>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</si>
  <si>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</si>
  <si>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</si>
  <si>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</si>
  <si>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</si>
  <si>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</si>
  <si>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</si>
  <si>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</si>
  <si>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</si>
  <si>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</si>
  <si>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</si>
  <si>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</si>
  <si>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</si>
  <si>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</si>
  <si>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</si>
  <si>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</si>
  <si>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</si>
  <si>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</si>
  <si>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</si>
  <si>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</si>
  <si>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</si>
  <si>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</si>
  <si>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</si>
  <si>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</si>
  <si>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</si>
  <si>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</si>
  <si>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</si>
  <si>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</si>
  <si>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</si>
  <si>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</si>
  <si>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</si>
  <si>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</si>
  <si>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</si>
  <si>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</si>
  <si>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</si>
  <si>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</si>
  <si>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</si>
  <si>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</si>
  <si>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</si>
  <si>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</si>
  <si>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</si>
  <si>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</si>
  <si>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</si>
  <si>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</si>
  <si>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</si>
  <si>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</si>
  <si>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</si>
  <si>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</si>
  <si>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</si>
  <si>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</si>
  <si>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</si>
  <si>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</si>
  <si>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</si>
  <si>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</si>
  <si>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</si>
  <si>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</si>
  <si>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</si>
  <si>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</si>
  <si>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</si>
  <si>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</si>
  <si>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</si>
  <si>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</si>
  <si>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</si>
  <si>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</si>
  <si>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</si>
  <si>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</si>
  <si>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</si>
  <si>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</si>
  <si>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</si>
  <si>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</si>
  <si>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</si>
  <si>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</si>
  <si>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</si>
  <si>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</si>
  <si>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</si>
  <si>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</si>
  <si>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</si>
  <si>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</si>
  <si>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</si>
  <si>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</si>
  <si>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</si>
  <si>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</si>
  <si>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</si>
  <si>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</si>
  <si>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</si>
  <si>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</si>
  <si>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</si>
  <si>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</si>
  <si>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</si>
  <si>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</si>
  <si>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</si>
  <si>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</si>
  <si>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</si>
  <si>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</si>
  <si>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</si>
  <si>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</si>
  <si>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</si>
  <si>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</si>
  <si>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</si>
  <si>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</si>
  <si>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</si>
  <si>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</si>
  <si>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</si>
  <si>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</si>
  <si>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</si>
  <si>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</si>
  <si>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</si>
  <si>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</si>
  <si>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</si>
  <si>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</si>
  <si>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</si>
  <si>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</si>
  <si>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</si>
  <si>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</si>
  <si>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</si>
  <si>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</si>
  <si>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</si>
  <si>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</si>
  <si>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</si>
  <si>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</si>
  <si>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</si>
  <si>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R-Wpn-Cannon6TwinAslt | R-Wpn-Cannon-ROF04</t>
  </si>
  <si>
    <t>R-Wpn-AAGun02 | R-Defense-WallUpgrade04</t>
  </si>
  <si>
    <t>R-Wpn-Cannon4AMk1 | R-Defense-WallUpgrade04</t>
  </si>
  <si>
    <t>R-Wpn-Rocket07-Tank-Killer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</si>
  <si>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</si>
  <si>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</si>
  <si>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</si>
  <si>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</si>
  <si>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</si>
  <si>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</si>
  <si>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</si>
  <si>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</si>
  <si>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</si>
  <si>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</si>
  <si>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</si>
  <si>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</si>
  <si>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</si>
  <si>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</si>
  <si>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</si>
  <si>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</si>
  <si>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</si>
  <si>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</si>
  <si>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</si>
  <si>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</si>
  <si>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</si>
  <si>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</si>
  <si>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</si>
  <si>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</si>
  <si>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</si>
  <si>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</si>
  <si>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</si>
  <si>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</si>
  <si>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</si>
  <si>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</si>
  <si>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</si>
  <si>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</si>
  <si>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</si>
  <si>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</si>
  <si>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</si>
  <si>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</si>
  <si>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</si>
  <si>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</si>
  <si>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</si>
  <si>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</si>
  <si>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</si>
  <si>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</si>
  <si>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</si>
  <si>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</si>
  <si>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</si>
  <si>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</si>
  <si>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</si>
  <si>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</si>
  <si>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</si>
  <si>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</si>
  <si>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</si>
  <si>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</si>
  <si>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</si>
  <si>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</si>
  <si>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</si>
  <si>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</si>
  <si>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</si>
  <si>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</si>
  <si>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</si>
  <si>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</si>
  <si>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</si>
  <si>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</si>
  <si>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</si>
  <si>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</si>
  <si>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</si>
  <si>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</si>
  <si>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</si>
  <si>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</si>
  <si>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</si>
  <si>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</si>
  <si>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</si>
  <si>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</si>
  <si>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</si>
  <si>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</si>
  <si>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</si>
  <si>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</si>
  <si>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</si>
  <si>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</si>
  <si>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</si>
  <si>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</si>
  <si>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</si>
  <si>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</si>
  <si>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</si>
  <si>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</si>
  <si>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</si>
  <si>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</si>
  <si>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</si>
  <si>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</si>
  <si>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</si>
  <si>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</si>
  <si>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</si>
  <si>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</si>
  <si>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</si>
  <si>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</si>
  <si>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</si>
  <si>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</si>
  <si>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</si>
  <si>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</si>
  <si>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</si>
  <si>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</si>
  <si>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</si>
  <si>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</si>
  <si>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</si>
  <si>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</si>
  <si>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</si>
  <si>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</si>
  <si>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</si>
  <si>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</si>
  <si>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</si>
  <si>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</si>
  <si>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</si>
  <si>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</si>
  <si>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</si>
  <si>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</si>
  <si>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</si>
  <si>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</si>
  <si>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</si>
  <si>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</si>
  <si>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</si>
  <si>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</si>
  <si>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</si>
  <si>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</si>
  <si>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</si>
  <si>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</si>
  <si>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</si>
  <si>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</si>
  <si>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</si>
  <si>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</si>
  <si>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</si>
  <si>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</si>
  <si>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</si>
  <si>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</si>
  <si>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</si>
  <si>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</si>
  <si>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</si>
  <si>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</si>
  <si>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</si>
  <si>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</si>
  <si>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</si>
  <si>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</si>
  <si>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</si>
  <si>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Emplacement-RailGun3Mk1-Aslt</t>
  </si>
  <si>
    <t>Emplacement-Laser4-PlasmaCannon-Hvy-Aslt</t>
  </si>
  <si>
    <t>Emplacement-RailGun1Mk1-GatAT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</si>
  <si>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</si>
  <si>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</si>
  <si>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</si>
  <si>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</si>
  <si>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</si>
  <si>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</si>
  <si>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</si>
  <si>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</si>
  <si>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R-Wpn-Flamer-Damage05 | R-Wpn-Flame2</t>
  </si>
  <si>
    <t>R-Wpn-Mortar02-Incenediary</t>
  </si>
  <si>
    <t>Incendiary Bombard</t>
  </si>
  <si>
    <t>R-Wpn-Mortar-Incenediary | R-Wpn-Mortar02Hvy</t>
  </si>
  <si>
    <t>R-Wpn-Mortar03-Incenediary</t>
  </si>
  <si>
    <t>Incendiary Pepperpot</t>
  </si>
  <si>
    <t>R-Struc-Research-Module | R-Wpn-Mortar-Acc01</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</si>
  <si>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</si>
  <si>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</si>
  <si>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</si>
  <si>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</si>
  <si>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</si>
  <si>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</si>
  <si>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</si>
  <si>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</si>
  <si>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R-Wpn-RailGun01 | R-Wpn-Mortar02Hvy</t>
  </si>
  <si>
    <t>R-Wpn-RailGun01 | R-Wpn-Mortar3</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</si>
  <si>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</si>
  <si>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</si>
  <si>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</si>
  <si>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</si>
  <si>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</si>
  <si>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</si>
  <si>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</si>
  <si>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</si>
  <si>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</si>
  <si>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</si>
  <si>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</si>
  <si>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</si>
  <si>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</si>
  <si>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</si>
  <si>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</si>
  <si>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</si>
  <si>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</si>
  <si>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</si>
  <si>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</si>
  <si>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</si>
  <si>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</si>
  <si>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</si>
  <si>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</si>
  <si>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</si>
  <si>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</si>
  <si>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</si>
  <si>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</si>
  <si>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</si>
  <si>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</si>
  <si>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</si>
  <si>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</si>
  <si>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</si>
  <si>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</si>
  <si>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</si>
  <si>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</si>
  <si>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</si>
  <si>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</si>
  <si>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</si>
  <si>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</si>
  <si>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</si>
  <si>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</si>
  <si>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</si>
  <si>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</si>
  <si>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</si>
  <si>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</si>
  <si>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</si>
  <si>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</si>
  <si>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</si>
  <si>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</si>
  <si>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</si>
  <si>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</si>
  <si>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</si>
  <si>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</si>
  <si>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</si>
  <si>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</si>
  <si>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</si>
  <si>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</si>
  <si>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 xml:space="preserve"> R-Vehicle-Body20</t>
  </si>
  <si>
    <t xml:space="preserve"> R-Wpn-MG3Mk1-Twn</t>
  </si>
  <si>
    <t>R-Wpn-HvyHowitzer | R-Wpn-HvyHowitzer-Inc</t>
  </si>
  <si>
    <t>R-Wpn-Howitzer-Range03 | R-Wpn-Mortar-Range02</t>
  </si>
  <si>
    <t xml:space="preserve"> R-Wpn-Rocket-Range02</t>
  </si>
  <si>
    <t xml:space="preserve"> R-Wpn-Rocket-Range03</t>
  </si>
  <si>
    <t>",</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</si>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</sst>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7">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0" fillId="49" borderId="0" xfId="0" applyFill="1" applyBorder="1"/>
    <xf numFmtId="0" fontId="44" fillId="49" borderId="0" xfId="0" applyFont="1" applyFill="1"/>
    <xf numFmtId="0" fontId="0" fillId="61" borderId="0" xfId="0" applyFill="1"/>
    <xf numFmtId="1" fontId="0" fillId="61" borderId="0" xfId="0" applyNumberFormat="1" applyFont="1" applyFill="1"/>
    <xf numFmtId="0" fontId="17" fillId="13" borderId="5" xfId="0" applyFont="1" applyFill="1"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1" fillId="61" borderId="0" xfId="0" applyFont="1" applyFill="1" applyAlignment="1">
      <alignment horizontal="righ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221">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220"/>
      <tableStyleElement type="headerRow" dxfId="2219"/>
      <tableStyleElement type="totalRow" dxfId="2218"/>
      <tableStyleElement type="firstColumn" dxfId="2217"/>
      <tableStyleElement type="lastColumn" dxfId="2216"/>
      <tableStyleElement type="firstRowStripe" dxfId="2215"/>
      <tableStyleElement type="firstColumnStripe" dxfId="2214"/>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209</xdr:row>
      <xdr:rowOff>290411</xdr:rowOff>
    </xdr:from>
    <xdr:to>
      <xdr:col>53</xdr:col>
      <xdr:colOff>389596</xdr:colOff>
      <xdr:row>210</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121</xdr:row>
      <xdr:rowOff>12743</xdr:rowOff>
    </xdr:from>
    <xdr:to>
      <xdr:col>53</xdr:col>
      <xdr:colOff>389202</xdr:colOff>
      <xdr:row>122</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266</xdr:row>
      <xdr:rowOff>285565</xdr:rowOff>
    </xdr:from>
    <xdr:to>
      <xdr:col>53</xdr:col>
      <xdr:colOff>393719</xdr:colOff>
      <xdr:row>267</xdr:row>
      <xdr:rowOff>265682</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252</xdr:row>
      <xdr:rowOff>0</xdr:rowOff>
    </xdr:from>
    <xdr:to>
      <xdr:col>53</xdr:col>
      <xdr:colOff>394399</xdr:colOff>
      <xdr:row>252</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221</xdr:row>
      <xdr:rowOff>286144</xdr:rowOff>
    </xdr:from>
    <xdr:to>
      <xdr:col>53</xdr:col>
      <xdr:colOff>394398</xdr:colOff>
      <xdr:row>222</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301</xdr:row>
      <xdr:rowOff>286142</xdr:rowOff>
    </xdr:from>
    <xdr:to>
      <xdr:col>53</xdr:col>
      <xdr:colOff>394398</xdr:colOff>
      <xdr:row>302</xdr:row>
      <xdr:rowOff>271790</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389</xdr:row>
      <xdr:rowOff>6626</xdr:rowOff>
    </xdr:from>
    <xdr:to>
      <xdr:col>53</xdr:col>
      <xdr:colOff>393720</xdr:colOff>
      <xdr:row>390</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248</xdr:row>
      <xdr:rowOff>7097</xdr:rowOff>
    </xdr:from>
    <xdr:to>
      <xdr:col>53</xdr:col>
      <xdr:colOff>394400</xdr:colOff>
      <xdr:row>248</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412</xdr:row>
      <xdr:rowOff>0</xdr:rowOff>
    </xdr:from>
    <xdr:to>
      <xdr:col>53</xdr:col>
      <xdr:colOff>393720</xdr:colOff>
      <xdr:row>412</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279</xdr:row>
      <xdr:rowOff>0</xdr:rowOff>
    </xdr:from>
    <xdr:to>
      <xdr:col>53</xdr:col>
      <xdr:colOff>389202</xdr:colOff>
      <xdr:row>279</xdr:row>
      <xdr:rowOff>291945</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198</xdr:row>
      <xdr:rowOff>0</xdr:rowOff>
    </xdr:from>
    <xdr:to>
      <xdr:col>53</xdr:col>
      <xdr:colOff>394399</xdr:colOff>
      <xdr:row>198</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196</xdr:row>
      <xdr:rowOff>11043</xdr:rowOff>
    </xdr:from>
    <xdr:to>
      <xdr:col>53</xdr:col>
      <xdr:colOff>387735</xdr:colOff>
      <xdr:row>197</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71</xdr:row>
      <xdr:rowOff>0</xdr:rowOff>
    </xdr:from>
    <xdr:to>
      <xdr:col>53</xdr:col>
      <xdr:colOff>394399</xdr:colOff>
      <xdr:row>71</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265</xdr:row>
      <xdr:rowOff>13772</xdr:rowOff>
    </xdr:from>
    <xdr:to>
      <xdr:col>53</xdr:col>
      <xdr:colOff>394399</xdr:colOff>
      <xdr:row>266</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162</xdr:row>
      <xdr:rowOff>0</xdr:rowOff>
    </xdr:from>
    <xdr:to>
      <xdr:col>53</xdr:col>
      <xdr:colOff>394399</xdr:colOff>
      <xdr:row>162</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181</xdr:row>
      <xdr:rowOff>0</xdr:rowOff>
    </xdr:from>
    <xdr:to>
      <xdr:col>53</xdr:col>
      <xdr:colOff>388524</xdr:colOff>
      <xdr:row>181</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73</xdr:row>
      <xdr:rowOff>0</xdr:rowOff>
    </xdr:from>
    <xdr:to>
      <xdr:col>53</xdr:col>
      <xdr:colOff>396709</xdr:colOff>
      <xdr:row>73</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410</xdr:row>
      <xdr:rowOff>0</xdr:rowOff>
    </xdr:from>
    <xdr:to>
      <xdr:col>53</xdr:col>
      <xdr:colOff>394399</xdr:colOff>
      <xdr:row>410</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372</xdr:row>
      <xdr:rowOff>9535</xdr:rowOff>
    </xdr:from>
    <xdr:to>
      <xdr:col>53</xdr:col>
      <xdr:colOff>389203</xdr:colOff>
      <xdr:row>373</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178</xdr:row>
      <xdr:rowOff>7097</xdr:rowOff>
    </xdr:from>
    <xdr:to>
      <xdr:col>53</xdr:col>
      <xdr:colOff>393720</xdr:colOff>
      <xdr:row>178</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302</xdr:row>
      <xdr:rowOff>297793</xdr:rowOff>
    </xdr:from>
    <xdr:to>
      <xdr:col>53</xdr:col>
      <xdr:colOff>393720</xdr:colOff>
      <xdr:row>303</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379</xdr:row>
      <xdr:rowOff>5521</xdr:rowOff>
    </xdr:from>
    <xdr:to>
      <xdr:col>53</xdr:col>
      <xdr:colOff>389597</xdr:colOff>
      <xdr:row>380</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406</xdr:row>
      <xdr:rowOff>8958</xdr:rowOff>
    </xdr:from>
    <xdr:to>
      <xdr:col>53</xdr:col>
      <xdr:colOff>393326</xdr:colOff>
      <xdr:row>406</xdr:row>
      <xdr:rowOff>300181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157</xdr:row>
      <xdr:rowOff>855</xdr:rowOff>
    </xdr:from>
    <xdr:to>
      <xdr:col>53</xdr:col>
      <xdr:colOff>393325</xdr:colOff>
      <xdr:row>157</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193</xdr:row>
      <xdr:rowOff>0</xdr:rowOff>
    </xdr:from>
    <xdr:to>
      <xdr:col>53</xdr:col>
      <xdr:colOff>389596</xdr:colOff>
      <xdr:row>193</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158</xdr:row>
      <xdr:rowOff>1886</xdr:rowOff>
    </xdr:from>
    <xdr:to>
      <xdr:col>53</xdr:col>
      <xdr:colOff>389596</xdr:colOff>
      <xdr:row>158</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185</xdr:row>
      <xdr:rowOff>7661</xdr:rowOff>
    </xdr:from>
    <xdr:to>
      <xdr:col>53</xdr:col>
      <xdr:colOff>398523</xdr:colOff>
      <xdr:row>185</xdr:row>
      <xdr:rowOff>300181</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165</xdr:row>
      <xdr:rowOff>0</xdr:rowOff>
    </xdr:from>
    <xdr:to>
      <xdr:col>53</xdr:col>
      <xdr:colOff>389202</xdr:colOff>
      <xdr:row>165</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161</xdr:row>
      <xdr:rowOff>7097</xdr:rowOff>
    </xdr:from>
    <xdr:to>
      <xdr:col>53</xdr:col>
      <xdr:colOff>389203</xdr:colOff>
      <xdr:row>161</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72</xdr:row>
      <xdr:rowOff>0</xdr:rowOff>
    </xdr:from>
    <xdr:to>
      <xdr:col>53</xdr:col>
      <xdr:colOff>393325</xdr:colOff>
      <xdr:row>72</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176</xdr:row>
      <xdr:rowOff>855</xdr:rowOff>
    </xdr:from>
    <xdr:to>
      <xdr:col>53</xdr:col>
      <xdr:colOff>393325</xdr:colOff>
      <xdr:row>176</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206</xdr:row>
      <xdr:rowOff>286864</xdr:rowOff>
    </xdr:from>
    <xdr:to>
      <xdr:col>53</xdr:col>
      <xdr:colOff>389201</xdr:colOff>
      <xdr:row>207</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258</xdr:row>
      <xdr:rowOff>0</xdr:rowOff>
    </xdr:from>
    <xdr:to>
      <xdr:col>53</xdr:col>
      <xdr:colOff>389596</xdr:colOff>
      <xdr:row>258</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250</xdr:row>
      <xdr:rowOff>12342</xdr:rowOff>
    </xdr:from>
    <xdr:to>
      <xdr:col>53</xdr:col>
      <xdr:colOff>389596</xdr:colOff>
      <xdr:row>251</xdr:row>
      <xdr:rowOff>1</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404</xdr:row>
      <xdr:rowOff>12343</xdr:rowOff>
    </xdr:from>
    <xdr:to>
      <xdr:col>53</xdr:col>
      <xdr:colOff>389596</xdr:colOff>
      <xdr:row>405</xdr:row>
      <xdr:rowOff>1</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256</xdr:row>
      <xdr:rowOff>0</xdr:rowOff>
    </xdr:from>
    <xdr:to>
      <xdr:col>53</xdr:col>
      <xdr:colOff>398523</xdr:colOff>
      <xdr:row>256</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254</xdr:row>
      <xdr:rowOff>0</xdr:rowOff>
    </xdr:from>
    <xdr:to>
      <xdr:col>53</xdr:col>
      <xdr:colOff>403059</xdr:colOff>
      <xdr:row>254</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201</xdr:row>
      <xdr:rowOff>0</xdr:rowOff>
    </xdr:from>
    <xdr:to>
      <xdr:col>53</xdr:col>
      <xdr:colOff>389204</xdr:colOff>
      <xdr:row>201</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201</xdr:row>
      <xdr:rowOff>6628</xdr:rowOff>
    </xdr:from>
    <xdr:to>
      <xdr:col>53</xdr:col>
      <xdr:colOff>389204</xdr:colOff>
      <xdr:row>201</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175</xdr:row>
      <xdr:rowOff>9909</xdr:rowOff>
    </xdr:from>
    <xdr:to>
      <xdr:col>53</xdr:col>
      <xdr:colOff>398523</xdr:colOff>
      <xdr:row>176</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200</xdr:row>
      <xdr:rowOff>0</xdr:rowOff>
    </xdr:from>
    <xdr:to>
      <xdr:col>53</xdr:col>
      <xdr:colOff>393720</xdr:colOff>
      <xdr:row>200</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272</xdr:row>
      <xdr:rowOff>0</xdr:rowOff>
    </xdr:from>
    <xdr:to>
      <xdr:col>53</xdr:col>
      <xdr:colOff>389203</xdr:colOff>
      <xdr:row>272</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194</xdr:row>
      <xdr:rowOff>0</xdr:rowOff>
    </xdr:from>
    <xdr:to>
      <xdr:col>53</xdr:col>
      <xdr:colOff>393720</xdr:colOff>
      <xdr:row>194</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172</xdr:row>
      <xdr:rowOff>13447</xdr:rowOff>
    </xdr:from>
    <xdr:to>
      <xdr:col>53</xdr:col>
      <xdr:colOff>393325</xdr:colOff>
      <xdr:row>173</xdr:row>
      <xdr:rowOff>0</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192</xdr:row>
      <xdr:rowOff>0</xdr:rowOff>
    </xdr:from>
    <xdr:to>
      <xdr:col>53</xdr:col>
      <xdr:colOff>389201</xdr:colOff>
      <xdr:row>192</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191</xdr:row>
      <xdr:rowOff>0</xdr:rowOff>
    </xdr:from>
    <xdr:to>
      <xdr:col>53</xdr:col>
      <xdr:colOff>389596</xdr:colOff>
      <xdr:row>191</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190</xdr:row>
      <xdr:rowOff>0</xdr:rowOff>
    </xdr:from>
    <xdr:to>
      <xdr:col>53</xdr:col>
      <xdr:colOff>393325</xdr:colOff>
      <xdr:row>190</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385</xdr:row>
      <xdr:rowOff>285074</xdr:rowOff>
    </xdr:from>
    <xdr:to>
      <xdr:col>53</xdr:col>
      <xdr:colOff>393326</xdr:colOff>
      <xdr:row>386</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170</xdr:row>
      <xdr:rowOff>3186</xdr:rowOff>
    </xdr:from>
    <xdr:to>
      <xdr:col>53</xdr:col>
      <xdr:colOff>393720</xdr:colOff>
      <xdr:row>170</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167</xdr:row>
      <xdr:rowOff>0</xdr:rowOff>
    </xdr:from>
    <xdr:to>
      <xdr:col>53</xdr:col>
      <xdr:colOff>389202</xdr:colOff>
      <xdr:row>167</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180</xdr:row>
      <xdr:rowOff>0</xdr:rowOff>
    </xdr:from>
    <xdr:to>
      <xdr:col>53</xdr:col>
      <xdr:colOff>389202</xdr:colOff>
      <xdr:row>180</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168</xdr:row>
      <xdr:rowOff>0</xdr:rowOff>
    </xdr:from>
    <xdr:to>
      <xdr:col>53</xdr:col>
      <xdr:colOff>393720</xdr:colOff>
      <xdr:row>168</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73</xdr:row>
      <xdr:rowOff>0</xdr:rowOff>
    </xdr:from>
    <xdr:to>
      <xdr:col>53</xdr:col>
      <xdr:colOff>398523</xdr:colOff>
      <xdr:row>73</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285</xdr:row>
      <xdr:rowOff>0</xdr:rowOff>
    </xdr:from>
    <xdr:to>
      <xdr:col>53</xdr:col>
      <xdr:colOff>394400</xdr:colOff>
      <xdr:row>285</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308</xdr:row>
      <xdr:rowOff>1684</xdr:rowOff>
    </xdr:from>
    <xdr:to>
      <xdr:col>53</xdr:col>
      <xdr:colOff>389597</xdr:colOff>
      <xdr:row>308</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314</xdr:row>
      <xdr:rowOff>0</xdr:rowOff>
    </xdr:from>
    <xdr:to>
      <xdr:col>53</xdr:col>
      <xdr:colOff>398523</xdr:colOff>
      <xdr:row>314</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315</xdr:row>
      <xdr:rowOff>0</xdr:rowOff>
    </xdr:from>
    <xdr:to>
      <xdr:col>53</xdr:col>
      <xdr:colOff>389596</xdr:colOff>
      <xdr:row>315</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231</xdr:row>
      <xdr:rowOff>0</xdr:rowOff>
    </xdr:from>
    <xdr:to>
      <xdr:col>53</xdr:col>
      <xdr:colOff>394399</xdr:colOff>
      <xdr:row>231</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304</xdr:row>
      <xdr:rowOff>0</xdr:rowOff>
    </xdr:from>
    <xdr:to>
      <xdr:col>53</xdr:col>
      <xdr:colOff>393720</xdr:colOff>
      <xdr:row>304</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305</xdr:row>
      <xdr:rowOff>0</xdr:rowOff>
    </xdr:from>
    <xdr:to>
      <xdr:col>53</xdr:col>
      <xdr:colOff>394399</xdr:colOff>
      <xdr:row>305</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238</xdr:row>
      <xdr:rowOff>0</xdr:rowOff>
    </xdr:from>
    <xdr:to>
      <xdr:col>53</xdr:col>
      <xdr:colOff>394399</xdr:colOff>
      <xdr:row>238</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312</xdr:row>
      <xdr:rowOff>2262</xdr:rowOff>
    </xdr:from>
    <xdr:to>
      <xdr:col>53</xdr:col>
      <xdr:colOff>393720</xdr:colOff>
      <xdr:row>312</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353</xdr:row>
      <xdr:rowOff>0</xdr:rowOff>
    </xdr:from>
    <xdr:to>
      <xdr:col>53</xdr:col>
      <xdr:colOff>389201</xdr:colOff>
      <xdr:row>353</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235</xdr:row>
      <xdr:rowOff>0</xdr:rowOff>
    </xdr:from>
    <xdr:to>
      <xdr:col>53</xdr:col>
      <xdr:colOff>398523</xdr:colOff>
      <xdr:row>235</xdr:row>
      <xdr:rowOff>286408</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150</xdr:row>
      <xdr:rowOff>3182</xdr:rowOff>
    </xdr:from>
    <xdr:to>
      <xdr:col>53</xdr:col>
      <xdr:colOff>389202</xdr:colOff>
      <xdr:row>151</xdr:row>
      <xdr:rowOff>-1</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286</xdr:row>
      <xdr:rowOff>9536</xdr:rowOff>
    </xdr:from>
    <xdr:to>
      <xdr:col>53</xdr:col>
      <xdr:colOff>389596</xdr:colOff>
      <xdr:row>287</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285</xdr:row>
      <xdr:rowOff>4453</xdr:rowOff>
    </xdr:from>
    <xdr:to>
      <xdr:col>53</xdr:col>
      <xdr:colOff>389596</xdr:colOff>
      <xdr:row>285</xdr:row>
      <xdr:rowOff>300181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152</xdr:row>
      <xdr:rowOff>0</xdr:rowOff>
    </xdr:from>
    <xdr:to>
      <xdr:col>53</xdr:col>
      <xdr:colOff>389597</xdr:colOff>
      <xdr:row>152</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108</xdr:row>
      <xdr:rowOff>0</xdr:rowOff>
    </xdr:from>
    <xdr:to>
      <xdr:col>53</xdr:col>
      <xdr:colOff>389203</xdr:colOff>
      <xdr:row>108</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246</xdr:row>
      <xdr:rowOff>857</xdr:rowOff>
    </xdr:from>
    <xdr:to>
      <xdr:col>53</xdr:col>
      <xdr:colOff>393720</xdr:colOff>
      <xdr:row>246</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243</xdr:row>
      <xdr:rowOff>0</xdr:rowOff>
    </xdr:from>
    <xdr:to>
      <xdr:col>53</xdr:col>
      <xdr:colOff>394399</xdr:colOff>
      <xdr:row>243</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245</xdr:row>
      <xdr:rowOff>0</xdr:rowOff>
    </xdr:from>
    <xdr:to>
      <xdr:col>53</xdr:col>
      <xdr:colOff>394399</xdr:colOff>
      <xdr:row>245</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244</xdr:row>
      <xdr:rowOff>0</xdr:rowOff>
    </xdr:from>
    <xdr:to>
      <xdr:col>53</xdr:col>
      <xdr:colOff>394400</xdr:colOff>
      <xdr:row>244</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313</xdr:row>
      <xdr:rowOff>0</xdr:rowOff>
    </xdr:from>
    <xdr:to>
      <xdr:col>53</xdr:col>
      <xdr:colOff>398523</xdr:colOff>
      <xdr:row>313</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311</xdr:row>
      <xdr:rowOff>0</xdr:rowOff>
    </xdr:from>
    <xdr:to>
      <xdr:col>53</xdr:col>
      <xdr:colOff>389596</xdr:colOff>
      <xdr:row>311</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279</xdr:row>
      <xdr:rowOff>0</xdr:rowOff>
    </xdr:from>
    <xdr:to>
      <xdr:col>53</xdr:col>
      <xdr:colOff>393720</xdr:colOff>
      <xdr:row>279</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278</xdr:row>
      <xdr:rowOff>0</xdr:rowOff>
    </xdr:from>
    <xdr:to>
      <xdr:col>53</xdr:col>
      <xdr:colOff>389596</xdr:colOff>
      <xdr:row>278</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280</xdr:row>
      <xdr:rowOff>0</xdr:rowOff>
    </xdr:from>
    <xdr:to>
      <xdr:col>53</xdr:col>
      <xdr:colOff>394399</xdr:colOff>
      <xdr:row>280</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222</xdr:row>
      <xdr:rowOff>0</xdr:rowOff>
    </xdr:from>
    <xdr:to>
      <xdr:col>53</xdr:col>
      <xdr:colOff>393720</xdr:colOff>
      <xdr:row>222</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232</xdr:row>
      <xdr:rowOff>303695</xdr:rowOff>
    </xdr:from>
    <xdr:to>
      <xdr:col>53</xdr:col>
      <xdr:colOff>394400</xdr:colOff>
      <xdr:row>233</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216</xdr:row>
      <xdr:rowOff>0</xdr:rowOff>
    </xdr:from>
    <xdr:to>
      <xdr:col>53</xdr:col>
      <xdr:colOff>393326</xdr:colOff>
      <xdr:row>216</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234</xdr:row>
      <xdr:rowOff>0</xdr:rowOff>
    </xdr:from>
    <xdr:to>
      <xdr:col>53</xdr:col>
      <xdr:colOff>398523</xdr:colOff>
      <xdr:row>234</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236</xdr:row>
      <xdr:rowOff>0</xdr:rowOff>
    </xdr:from>
    <xdr:to>
      <xdr:col>53</xdr:col>
      <xdr:colOff>394399</xdr:colOff>
      <xdr:row>236</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309</xdr:row>
      <xdr:rowOff>0</xdr:rowOff>
    </xdr:from>
    <xdr:to>
      <xdr:col>53</xdr:col>
      <xdr:colOff>389596</xdr:colOff>
      <xdr:row>309</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310</xdr:row>
      <xdr:rowOff>0</xdr:rowOff>
    </xdr:from>
    <xdr:to>
      <xdr:col>53</xdr:col>
      <xdr:colOff>389596</xdr:colOff>
      <xdr:row>310</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271</xdr:row>
      <xdr:rowOff>0</xdr:rowOff>
    </xdr:from>
    <xdr:to>
      <xdr:col>53</xdr:col>
      <xdr:colOff>391411</xdr:colOff>
      <xdr:row>271</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410</xdr:row>
      <xdr:rowOff>0</xdr:rowOff>
    </xdr:from>
    <xdr:to>
      <xdr:col>53</xdr:col>
      <xdr:colOff>394399</xdr:colOff>
      <xdr:row>410</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297</xdr:row>
      <xdr:rowOff>0</xdr:rowOff>
    </xdr:from>
    <xdr:to>
      <xdr:col>53</xdr:col>
      <xdr:colOff>398522</xdr:colOff>
      <xdr:row>297</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317</xdr:row>
      <xdr:rowOff>0</xdr:rowOff>
    </xdr:from>
    <xdr:to>
      <xdr:col>53</xdr:col>
      <xdr:colOff>394400</xdr:colOff>
      <xdr:row>317</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295</xdr:row>
      <xdr:rowOff>0</xdr:rowOff>
    </xdr:from>
    <xdr:to>
      <xdr:col>53</xdr:col>
      <xdr:colOff>393719</xdr:colOff>
      <xdr:row>295</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299</xdr:row>
      <xdr:rowOff>0</xdr:rowOff>
    </xdr:from>
    <xdr:to>
      <xdr:col>53</xdr:col>
      <xdr:colOff>394398</xdr:colOff>
      <xdr:row>299</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301</xdr:row>
      <xdr:rowOff>0</xdr:rowOff>
    </xdr:from>
    <xdr:to>
      <xdr:col>53</xdr:col>
      <xdr:colOff>389597</xdr:colOff>
      <xdr:row>301</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276</xdr:row>
      <xdr:rowOff>0</xdr:rowOff>
    </xdr:from>
    <xdr:to>
      <xdr:col>53</xdr:col>
      <xdr:colOff>394399</xdr:colOff>
      <xdr:row>276</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274</xdr:row>
      <xdr:rowOff>0</xdr:rowOff>
    </xdr:from>
    <xdr:to>
      <xdr:col>53</xdr:col>
      <xdr:colOff>394399</xdr:colOff>
      <xdr:row>274</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191</xdr:row>
      <xdr:rowOff>293413</xdr:rowOff>
    </xdr:from>
    <xdr:to>
      <xdr:col>53</xdr:col>
      <xdr:colOff>393720</xdr:colOff>
      <xdr:row>192</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182</xdr:row>
      <xdr:rowOff>0</xdr:rowOff>
    </xdr:from>
    <xdr:to>
      <xdr:col>53</xdr:col>
      <xdr:colOff>393720</xdr:colOff>
      <xdr:row>183</xdr:row>
      <xdr:rowOff>0</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113</xdr:row>
      <xdr:rowOff>0</xdr:rowOff>
    </xdr:from>
    <xdr:to>
      <xdr:col>53</xdr:col>
      <xdr:colOff>393720</xdr:colOff>
      <xdr:row>114</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410</xdr:row>
      <xdr:rowOff>0</xdr:rowOff>
    </xdr:from>
    <xdr:to>
      <xdr:col>53</xdr:col>
      <xdr:colOff>389203</xdr:colOff>
      <xdr:row>410</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111</xdr:row>
      <xdr:rowOff>7830</xdr:rowOff>
    </xdr:from>
    <xdr:to>
      <xdr:col>53</xdr:col>
      <xdr:colOff>393720</xdr:colOff>
      <xdr:row>112</xdr:row>
      <xdr:rowOff>-1</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179</xdr:row>
      <xdr:rowOff>0</xdr:rowOff>
    </xdr:from>
    <xdr:to>
      <xdr:col>53</xdr:col>
      <xdr:colOff>393720</xdr:colOff>
      <xdr:row>179</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387</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369</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345</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373</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403</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405</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437</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347</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379</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404</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356</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365</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428</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433</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405</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391</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385</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377</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380</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393</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401</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382</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405</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404</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437</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373</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371</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385</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441</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443</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383</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431</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309</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427</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302</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371</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334</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335</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353</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350</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401</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329</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365</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330</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337</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333</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351</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348</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437</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435</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433</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376</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377</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374</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366</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364</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363</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362</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342</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339</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352</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340</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413</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417</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324</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425</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422</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424</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423</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400</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409</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392</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60</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361</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355</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349</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351</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64</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213">
  <autoFilter ref="A2:V113"/>
  <sortState ref="A3:V113">
    <sortCondition ref="A2:A113"/>
  </sortState>
  <tableColumns count="22">
    <tableColumn id="22" name="Original Order" dataDxfId="2212"/>
    <tableColumn id="1" name=" " dataDxfId="2211"/>
    <tableColumn id="2" name="armourHeat" dataDxfId="2210"/>
    <tableColumn id="3" name="armourKinetic" dataDxfId="2209"/>
    <tableColumn id="4" name="buildPoints" dataDxfId="2208"/>
    <tableColumn id="5" name="buildPower" dataDxfId="2207"/>
    <tableColumn id="6" name="class" dataDxfId="2206"/>
    <tableColumn id="7" name="designable" dataDxfId="2205"/>
    <tableColumn id="8" name="droidType" dataDxfId="2204"/>
    <tableColumn id="9" name="hitpoints" dataDxfId="2203"/>
    <tableColumn id="10" name="id" dataDxfId="2202"/>
    <tableColumn id="11" name="model" dataDxfId="2201"/>
    <tableColumn id="12" name="name" dataDxfId="2200"/>
    <tableColumn id="13" name="powerOutput" dataDxfId="2199"/>
    <tableColumn id="14" name="^propulsionExtraModels" dataDxfId="2198"/>
    <tableColumn id="15" name="#left" dataDxfId="2197"/>
    <tableColumn id="16" name="#moving" dataDxfId="2196"/>
    <tableColumn id="17" name="#still" dataDxfId="2195"/>
    <tableColumn id="18" name="#right" dataDxfId="2194"/>
    <tableColumn id="19" name="size" dataDxfId="2193"/>
    <tableColumn id="20" name="weaponSlots" dataDxfId="2192"/>
    <tableColumn id="21" name="weight" dataDxfId="2191"/>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190">
  <autoFilter ref="A1:J42"/>
  <sortState ref="A2:J42">
    <sortCondition descending="1" ref="J1:J42"/>
  </sortState>
  <tableColumns count="10">
    <tableColumn id="9" name="name"/>
    <tableColumn id="1" name="armourHeat" dataDxfId="2189"/>
    <tableColumn id="2" name="armourKinetic" dataDxfId="2188"/>
    <tableColumn id="3" name="buildPoints" dataDxfId="2187"/>
    <tableColumn id="4" name="buildPower" dataDxfId="2186"/>
    <tableColumn id="5" name="class"/>
    <tableColumn id="6" name="designable" dataDxfId="2185"/>
    <tableColumn id="7" name="droidType"/>
    <tableColumn id="8" name="hitpoints" dataDxfId="2184"/>
    <tableColumn id="11" name="weight" dataDxfId="2183"/>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182">
  <autoFilter ref="A2:W445"/>
  <sortState ref="A3:W445">
    <sortCondition ref="A2:A445"/>
  </sortState>
  <tableColumns count="23">
    <tableColumn id="22" name="Original Order" dataDxfId="2181"/>
    <tableColumn id="1" name=" " dataDxfId="2180"/>
    <tableColumn id="2" name="armourHeat" dataDxfId="2179"/>
    <tableColumn id="3" name="armourKinetic" dataDxfId="2178"/>
    <tableColumn id="4" name="buildPoints" dataDxfId="2177"/>
    <tableColumn id="5" name="buildPower" dataDxfId="2176"/>
    <tableColumn id="6" name="class"/>
    <tableColumn id="7" name="designable" dataDxfId="2175"/>
    <tableColumn id="8" name="droidType"/>
    <tableColumn id="9" name="hitpoints" dataDxfId="2174"/>
    <tableColumn id="10" name="id"/>
    <tableColumn id="11" name="model"/>
    <tableColumn id="12" name="name"/>
    <tableColumn id="13" name="powerOutput" dataDxfId="2173"/>
    <tableColumn id="14" name="^propulsionExtraModels"/>
    <tableColumn id="15" name="#left"/>
    <tableColumn id="16" name="#moving"/>
    <tableColumn id="17" name="#right" dataDxfId="2172"/>
    <tableColumn id="18" name="#still"/>
    <tableColumn id="19" name="size"/>
    <tableColumn id="20" name="weaponSlots"/>
    <tableColumn id="21" name="weight" dataDxfId="2171"/>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170">
  <autoFilter ref="A2:L5"/>
  <sortState ref="A2:L4">
    <sortCondition ref="A1:A4"/>
  </sortState>
  <tableColumns count="12">
    <tableColumn id="12" name="Original Order" dataDxfId="2169"/>
    <tableColumn id="1" name=" " dataDxfId="2168"/>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167">
  <autoFilter ref="A2:M11"/>
  <sortState ref="A3:M11">
    <sortCondition ref="A2:A11"/>
  </sortState>
  <tableColumns count="13">
    <tableColumn id="12" name="Original Order" dataDxfId="2166"/>
    <tableColumn id="1" name=" " dataDxfId="2165"/>
    <tableColumn id="2" name="buildPoints" dataDxfId="2164"/>
    <tableColumn id="3" name="buildPower" dataDxfId="2163"/>
    <tableColumn id="4" name="constructPoints" dataDxfId="2162"/>
    <tableColumn id="13" name="droidType" dataDxfId="2161"/>
    <tableColumn id="5" name="designable" dataDxfId="2160"/>
    <tableColumn id="6" name="hitpoints" dataDxfId="2159"/>
    <tableColumn id="7" name="id"/>
    <tableColumn id="8" name="mountModel"/>
    <tableColumn id="9" name="name"/>
    <tableColumn id="10" name="sensorModel"/>
    <tableColumn id="11" name="weight" dataDxfId="2158"/>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157">
  <autoFilter ref="A2:M5"/>
  <tableColumns count="13">
    <tableColumn id="13" name="Original Order" dataDxfId="2156">
      <calculatedColumnFormula>ROW()</calculatedColumnFormula>
    </tableColumn>
    <tableColumn id="1" name=" " dataDxfId="2155"/>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154">
  <autoFilter ref="A2:N8"/>
  <sortState ref="A3:N8">
    <sortCondition ref="A2:A8"/>
  </sortState>
  <tableColumns count="14">
    <tableColumn id="13" name="Original Order" dataDxfId="2153"/>
    <tableColumn id="1" name=" " dataDxfId="2152"/>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151">
  <autoFilter ref="A2:R13"/>
  <sortState ref="A2:R12">
    <sortCondition ref="A1:A12"/>
  </sortState>
  <tableColumns count="18">
    <tableColumn id="18" name="Original Order" dataDxfId="2150"/>
    <tableColumn id="1" name=" " dataDxfId="2149"/>
    <tableColumn id="2" name="acceleration" dataDxfId="2148"/>
    <tableColumn id="3" name="buildPoints" dataDxfId="2147"/>
    <tableColumn id="4" name="buildPower" dataDxfId="2146"/>
    <tableColumn id="5" name="designable" dataDxfId="2145"/>
    <tableColumn id="6" name="deceleration" dataDxfId="2144"/>
    <tableColumn id="7" name="hitpoints" dataDxfId="2143"/>
    <tableColumn id="8" name="id" dataDxfId="2142"/>
    <tableColumn id="9" name="model" dataDxfId="2141"/>
    <tableColumn id="10" name="name" dataDxfId="2140"/>
    <tableColumn id="11" name="skidDeceleration" dataDxfId="2139"/>
    <tableColumn id="12" name="speed" dataDxfId="2138"/>
    <tableColumn id="13" name="spinAngle" dataDxfId="2137"/>
    <tableColumn id="14" name="spinSpeed" dataDxfId="2136"/>
    <tableColumn id="15" name="turnSpeed" dataDxfId="2135"/>
    <tableColumn id="16" name="type" dataDxfId="2134"/>
    <tableColumn id="17" name="weight" dataDxfId="2133"/>
  </tableColumns>
  <tableStyleInfo name="TableStyleMedium5" showFirstColumn="0" showLastColumn="0" showRowStripes="1" showColumnStripes="0"/>
</table>
</file>

<file path=xl/tables/table9.xml><?xml version="1.0" encoding="utf-8"?>
<table xmlns="http://schemas.openxmlformats.org/spreadsheetml/2006/main" id="63" name="Table1664" displayName="Table1664" ref="A2:R19" totalsRowShown="0" headerRowDxfId="2132">
  <autoFilter ref="A2:R19"/>
  <sortState ref="A3:R19">
    <sortCondition ref="A2:A19"/>
  </sortState>
  <tableColumns count="18">
    <tableColumn id="18" name="Original Order" dataDxfId="2131"/>
    <tableColumn id="1" name=" " dataDxfId="2130"/>
    <tableColumn id="2" name="acceleration" dataDxfId="2129"/>
    <tableColumn id="3" name="buildPoints" dataDxfId="2128"/>
    <tableColumn id="4" name="buildPower" dataDxfId="2127"/>
    <tableColumn id="5" name="designable" dataDxfId="2126"/>
    <tableColumn id="6" name="deceleration" dataDxfId="2125"/>
    <tableColumn id="7" name="hitpointPctOfBody" dataDxfId="2124"/>
    <tableColumn id="8" name="id" dataDxfId="2123"/>
    <tableColumn id="9" name="model" dataDxfId="2122"/>
    <tableColumn id="10" name="name" dataDxfId="2121"/>
    <tableColumn id="11" name="skidDeceleration" dataDxfId="2120"/>
    <tableColumn id="12" name="speed" dataDxfId="2119"/>
    <tableColumn id="13" name="spinAngle" dataDxfId="2118"/>
    <tableColumn id="14" name="spinSpeed" dataDxfId="2117"/>
    <tableColumn id="15" name="turnSpeed" dataDxfId="2116"/>
    <tableColumn id="16" name="type" dataDxfId="2115"/>
    <tableColumn id="17" name="weight" dataDxfId="2114"/>
  </tableColumns>
  <tableStyleInfo name="TableStyleMedium6" showFirstColumn="0" showLastColumn="0" showRowStripes="1" showColumnStripes="0"/>
</table>
</file>

<file path=xl/tables/table10.xml><?xml version="1.0" encoding="utf-8"?>
<table xmlns="http://schemas.openxmlformats.org/spreadsheetml/2006/main" id="27" name="Table27" displayName="Table27" ref="A2:H6" totalsRowShown="0" headerRowDxfId="2113">
  <autoFilter ref="A2:H6"/>
  <tableColumns count="8">
    <tableColumn id="8" name="Original Order" dataDxfId="2112"/>
    <tableColumn id="1" name=" " dataDxfId="2111"/>
    <tableColumn id="2" name="szHiss" dataDxfId="2110"/>
    <tableColumn id="3" name="szIdle" dataDxfId="2109"/>
    <tableColumn id="4" name="szMove" dataDxfId="2108"/>
    <tableColumn id="5" name="szMoveOff" dataDxfId="2107"/>
    <tableColumn id="6" name="szShutDown" dataDxfId="2106"/>
    <tableColumn id="7" name="szStart" dataDxfId="2105"/>
  </tableColumns>
  <tableStyleInfo name="TableStyleMedium5" showFirstColumn="0" showLastColumn="0" showRowStripes="1" showColumnStripes="0"/>
</table>
</file>

<file path=xl/tables/table11.xml><?xml version="1.0" encoding="utf-8"?>
<table xmlns="http://schemas.openxmlformats.org/spreadsheetml/2006/main" id="65" name="Table2766" displayName="Table2766" ref="A2:H6" totalsRowShown="0" headerRowDxfId="2104">
  <autoFilter ref="A2:H6"/>
  <sortState ref="A3:H6">
    <sortCondition ref="A2:A6"/>
  </sortState>
  <tableColumns count="8">
    <tableColumn id="8" name="Original Order" dataDxfId="2103"/>
    <tableColumn id="1" name=" " dataDxfId="2102"/>
    <tableColumn id="2" name="szHiss" dataDxfId="2101"/>
    <tableColumn id="3" name="szIdle" dataDxfId="2100"/>
    <tableColumn id="4" name="szMove" dataDxfId="2099"/>
    <tableColumn id="5" name="szMoveOff" dataDxfId="2098"/>
    <tableColumn id="6" name="szShutDown" dataDxfId="2097"/>
    <tableColumn id="7" name="szStart" dataDxfId="2096"/>
  </tableColumns>
  <tableStyleInfo name="TableStyleMedium6" showFirstColumn="0" showLastColumn="0" showRowStripes="1" showColumnStripes="0"/>
</table>
</file>

<file path=xl/tables/table12.xml><?xml version="1.0" encoding="utf-8"?>
<table xmlns="http://schemas.openxmlformats.org/spreadsheetml/2006/main" id="28" name="Table28" displayName="Table28" ref="A2:D9" totalsRowShown="0" headerRowDxfId="2095">
  <autoFilter ref="A2:D9"/>
  <tableColumns count="4">
    <tableColumn id="4" name="Original Order" dataDxfId="2094"/>
    <tableColumn id="1" name=" " dataDxfId="2093"/>
    <tableColumn id="2" name="flightName"/>
    <tableColumn id="3" name="multiplier"/>
  </tableColumns>
  <tableStyleInfo name="TableStyleMedium5" showFirstColumn="0" showLastColumn="0" showRowStripes="1" showColumnStripes="0"/>
</table>
</file>

<file path=xl/tables/table13.xml><?xml version="1.0" encoding="utf-8"?>
<table xmlns="http://schemas.openxmlformats.org/spreadsheetml/2006/main" id="67" name="Table2868" displayName="Table2868" ref="A2:D9" totalsRowShown="0" headerRowDxfId="2092">
  <autoFilter ref="A2:D9"/>
  <sortState ref="A3:D9">
    <sortCondition ref="A2:A9"/>
  </sortState>
  <tableColumns count="4">
    <tableColumn id="4" name="Original Order" dataDxfId="2091"/>
    <tableColumn id="1" name=" " dataDxfId="2090"/>
    <tableColumn id="2" name="flightName"/>
    <tableColumn id="3" name="multiplier" dataDxfId="2089"/>
  </tableColumns>
  <tableStyleInfo name="TableStyleMedium6" showFirstColumn="0" showLastColumn="0" showRowStripes="1" showColumnStripes="0"/>
</table>
</file>

<file path=xl/tables/table14.xml><?xml version="1.0" encoding="utf-8"?>
<table xmlns="http://schemas.openxmlformats.org/spreadsheetml/2006/main" id="29" name="Table29" displayName="Table29" ref="A2:M8" totalsRowShown="0" headerRowDxfId="2088">
  <autoFilter ref="A2:M8"/>
  <tableColumns count="13">
    <tableColumn id="13" name="Original Order" dataDxfId="2087"/>
    <tableColumn id="1" name=" " dataDxfId="2086"/>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5.xml><?xml version="1.0" encoding="utf-8"?>
<table xmlns="http://schemas.openxmlformats.org/spreadsheetml/2006/main" id="69" name="Table2970" displayName="Table2970" ref="A2:N12" totalsRowShown="0" headerRowDxfId="2085">
  <autoFilter ref="A2:N12"/>
  <sortState ref="A3:N12">
    <sortCondition ref="A2:A12"/>
  </sortState>
  <tableColumns count="14">
    <tableColumn id="13" name="Original Order" dataDxfId="2084"/>
    <tableColumn id="1" name=" " dataDxfId="2083"/>
    <tableColumn id="2" name="buildPoints" dataDxfId="2082"/>
    <tableColumn id="3" name="buildPower" dataDxfId="2081"/>
    <tableColumn id="4" name="designable" dataDxfId="2080"/>
    <tableColumn id="14" name="droidType" dataDxfId="2079"/>
    <tableColumn id="5" name="id"/>
    <tableColumn id="6" name="location"/>
    <tableColumn id="7" name="model"/>
    <tableColumn id="8" name="mountModel"/>
    <tableColumn id="9" name="name"/>
    <tableColumn id="10" name="repairPoints" dataDxfId="2078"/>
    <tableColumn id="11" name="time" dataDxfId="2077"/>
    <tableColumn id="12" name="weight" dataDxfId="2076"/>
  </tableColumns>
  <tableStyleInfo name="TableStyleMedium6" showFirstColumn="0" showLastColumn="0" showRowStripes="1" showColumnStripes="0"/>
</table>
</file>

<file path=xl/tables/table16.xml><?xml version="1.0" encoding="utf-8"?>
<table xmlns="http://schemas.openxmlformats.org/spreadsheetml/2006/main" id="30" name="Table30" displayName="Table30" ref="A2:Y561" totalsRowShown="0" headerRowDxfId="2075">
  <autoFilter ref="A2:Y561">
    <filterColumn colId="1">
      <colorFilter dxfId="2074"/>
    </filterColumn>
  </autoFilter>
  <sortState ref="A3:Y560">
    <sortCondition ref="A2:A561"/>
  </sortState>
  <tableColumns count="25">
    <tableColumn id="29" name="Original Order" dataDxfId="2073"/>
    <tableColumn id="1" name=" " dataDxfId="2072"/>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7.xml><?xml version="1.0" encoding="utf-8"?>
<table xmlns="http://schemas.openxmlformats.org/spreadsheetml/2006/main" id="14" name="Table14" displayName="Table14" ref="H5:I1281" totalsRowShown="0">
  <autoFilter ref="H5:I1281"/>
  <tableColumns count="2">
    <tableColumn id="1" name="ZNULLWEAPON" dataDxfId="2071"/>
    <tableColumn id="2" name="weapons"/>
  </tableColumns>
  <tableStyleInfo name="TableStyleMedium2" showFirstColumn="0" showLastColumn="0" showRowStripes="1" showColumnStripes="0"/>
</table>
</file>

<file path=xl/tables/table18.xml><?xml version="1.0" encoding="utf-8"?>
<table xmlns="http://schemas.openxmlformats.org/spreadsheetml/2006/main" id="71" name="Table3072" displayName="Table3072" ref="A2:Y873" totalsRowShown="0" headerRowDxfId="2070">
  <autoFilter ref="A2:Y873"/>
  <sortState ref="A3:Y873">
    <sortCondition ref="A2:A873"/>
  </sortState>
  <tableColumns count="25">
    <tableColumn id="29" name="Original Order" dataDxfId="2069"/>
    <tableColumn id="1" name=" " dataDxfId="2068"/>
    <tableColumn id="2" name="iconID" dataDxfId="2067"/>
    <tableColumn id="3" name="id" dataDxfId="2066"/>
    <tableColumn id="4" name="imdName" dataDxfId="2065"/>
    <tableColumn id="5" name="keyTopic" dataDxfId="2064"/>
    <tableColumn id="6" name="msgName" dataDxfId="2063"/>
    <tableColumn id="7" name="name" dataDxfId="2062"/>
    <tableColumn id="8" name="[redComponents" dataDxfId="2061"/>
    <tableColumn id="10" name="[redStructures" dataDxfId="2060"/>
    <tableColumn id="12" name="[replacedComponents" dataDxfId="2059"/>
    <tableColumn id="13" name="&gt;requiredResearch" dataDxfId="2058"/>
    <tableColumn id="15" name="researchPoints" dataDxfId="2057"/>
    <tableColumn id="16" name="researchPower" dataDxfId="2056"/>
    <tableColumn id="19" name="[resultStructures" dataDxfId="2055"/>
    <tableColumn id="18" name="[resultComponents" dataDxfId="2054"/>
    <tableColumn id="9" name="^results" dataDxfId="2053"/>
    <tableColumn id="20" name="#class" dataDxfId="2052"/>
    <tableColumn id="21" name="#filterParameter" dataDxfId="2051"/>
    <tableColumn id="22" name="#filterValue" dataDxfId="2050"/>
    <tableColumn id="23" name="#parameter" dataDxfId="2049"/>
    <tableColumn id="24" name="#value" dataDxfId="2048"/>
    <tableColumn id="28" name="statID" dataDxfId="2047"/>
    <tableColumn id="25" name="subgroupIconID" dataDxfId="2046"/>
    <tableColumn id="26" name="techCode" dataDxfId="2045"/>
  </tableColumns>
  <tableStyleInfo name="TableStyleMedium6" showFirstColumn="0" showLastColumn="0" showRowStripes="1" showColumnStripes="0"/>
</table>
</file>

<file path=xl/tables/table19.xml><?xml version="1.0" encoding="utf-8"?>
<table xmlns="http://schemas.openxmlformats.org/spreadsheetml/2006/main" id="31" name="Table31" displayName="Table31" ref="A2:O21" totalsRowShown="0" headerRowDxfId="2044">
  <autoFilter ref="A2:O21"/>
  <tableColumns count="15">
    <tableColumn id="15" name="Original Order" dataDxfId="2043"/>
    <tableColumn id="1" name=" " dataDxfId="2042"/>
    <tableColumn id="2" name="buildPoints" dataDxfId="2041"/>
    <tableColumn id="3" name="buildPower" dataDxfId="2040"/>
    <tableColumn id="4" name="designable" dataDxfId="2039"/>
    <tableColumn id="5" name="hitpoints" dataDxfId="2038"/>
    <tableColumn id="6" name="id" dataDxfId="2037"/>
    <tableColumn id="7" name="location" dataDxfId="2036"/>
    <tableColumn id="8" name="mountModel" dataDxfId="2035"/>
    <tableColumn id="9" name="name" dataDxfId="2034"/>
    <tableColumn id="10" name="power" dataDxfId="2033"/>
    <tableColumn id="11" name="range" dataDxfId="2032"/>
    <tableColumn id="12" name="sensorModel" dataDxfId="2031"/>
    <tableColumn id="13" name="type" dataDxfId="2030"/>
    <tableColumn id="14" name="weight" dataDxfId="2029"/>
  </tableColumns>
  <tableStyleInfo name="TableStyleMedium5" showFirstColumn="0" showLastColumn="0" showRowStripes="1" showColumnStripes="0"/>
</table>
</file>

<file path=xl/tables/table20.xml><?xml version="1.0" encoding="utf-8"?>
<table xmlns="http://schemas.openxmlformats.org/spreadsheetml/2006/main" id="73" name="Table3174" displayName="Table3174" ref="A2:P29" totalsRowShown="0" headerRowDxfId="2028">
  <autoFilter ref="A2:P29"/>
  <sortState ref="A3:P29">
    <sortCondition ref="A2:A29"/>
  </sortState>
  <tableColumns count="16">
    <tableColumn id="15" name="Original Order" dataDxfId="2027"/>
    <tableColumn id="1" name=" " dataDxfId="2026"/>
    <tableColumn id="2" name="buildPoints" dataDxfId="2025"/>
    <tableColumn id="3" name="buildPower" dataDxfId="2024"/>
    <tableColumn id="4" name="designable" dataDxfId="2023"/>
    <tableColumn id="5" name="hitpoints" dataDxfId="2022"/>
    <tableColumn id="6" name="id" dataDxfId="2021"/>
    <tableColumn id="16" name="droidType" dataDxfId="2020"/>
    <tableColumn id="7" name="location" dataDxfId="2019"/>
    <tableColumn id="8" name="mountModel" dataDxfId="2018"/>
    <tableColumn id="9" name="name" dataDxfId="2017"/>
    <tableColumn id="10" name="power" dataDxfId="2016"/>
    <tableColumn id="11" name="range" dataDxfId="2015"/>
    <tableColumn id="12" name="sensorModel" dataDxfId="2014"/>
    <tableColumn id="13" name="type" dataDxfId="2013"/>
    <tableColumn id="14" name="weight" dataDxfId="2012"/>
  </tableColumns>
  <tableStyleInfo name="TableStyleMedium6" showFirstColumn="0" showLastColumn="0" showRowStripes="1" showColumnStripes="0"/>
</table>
</file>

<file path=xl/tables/table21.xml><?xml version="1.0" encoding="utf-8"?>
<table xmlns="http://schemas.openxmlformats.org/spreadsheetml/2006/main" id="32" name="Table32" displayName="Table32" ref="A2:AA142" totalsRowShown="0" headerRowDxfId="2011">
  <autoFilter ref="A2:AA142"/>
  <tableColumns count="27">
    <tableColumn id="28" name="Original Order" dataDxfId="2010"/>
    <tableColumn id="1" name=" " dataDxfId="200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2.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2008"/>
    <tableColumn id="4" name="Column4" dataDxfId="2007"/>
  </tableColumns>
  <tableStyleInfo name="TableStyleMedium2" showFirstColumn="0" showLastColumn="0" showRowStripes="1" showColumnStripes="0"/>
</table>
</file>

<file path=xl/tables/table23.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4.xml><?xml version="1.0" encoding="utf-8"?>
<table xmlns="http://schemas.openxmlformats.org/spreadsheetml/2006/main" id="75" name="Table3276" displayName="Table3276" ref="A2:AB292" totalsRowShown="0" headerRowDxfId="2006">
  <autoFilter ref="A2:AB292"/>
  <sortState ref="A3:AB292">
    <sortCondition ref="A2:A292"/>
  </sortState>
  <tableColumns count="28">
    <tableColumn id="28" name="Original Order" dataDxfId="2005"/>
    <tableColumn id="1" name=" " dataDxfId="2004"/>
    <tableColumn id="2" name="armour" dataDxfId="2003"/>
    <tableColumn id="3" name="baseModel"/>
    <tableColumn id="4" name="breadth" dataDxfId="2002"/>
    <tableColumn id="5" name="buildPoints" dataDxfId="2001"/>
    <tableColumn id="6" name="buildPower" dataDxfId="2000"/>
    <tableColumn id="7" name="ecmID" dataDxfId="1999"/>
    <tableColumn id="8" name="height" dataDxfId="1998"/>
    <tableColumn id="9" name="hitpoints" dataDxfId="1997"/>
    <tableColumn id="10" name="id"/>
    <tableColumn id="11" name="name"/>
    <tableColumn id="12" name="rearmPoints" dataDxfId="1996"/>
    <tableColumn id="13" name="researchPoints" dataDxfId="1995"/>
    <tableColumn id="14" name="moduleResearchPoints" dataDxfId="1994"/>
    <tableColumn id="15" name="repairPoints" dataDxfId="1993"/>
    <tableColumn id="16" name="powerPoints" dataDxfId="1992"/>
    <tableColumn id="17" name="modulePowerPoints" dataDxfId="1991"/>
    <tableColumn id="18" name="productionPoints" dataDxfId="1990"/>
    <tableColumn id="19" name="moduleProductionPoints" dataDxfId="1989"/>
    <tableColumn id="20" name="resistance" dataDxfId="1988"/>
    <tableColumn id="21" name="sensorID"/>
    <tableColumn id="22" name="strength"/>
    <tableColumn id="23" name="[structureModel" dataDxfId="1987"/>
    <tableColumn id="24" name="Thermal" dataDxfId="1986"/>
    <tableColumn id="25" name="type"/>
    <tableColumn id="26" name="[weapons"/>
    <tableColumn id="27" name="width" dataDxfId="1985"/>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984">
  <autoFilter ref="A2:F8"/>
  <tableColumns count="6">
    <tableColumn id="6" name="Original Order" dataDxfId="1983"/>
    <tableColumn id="1" name=" " dataDxfId="1982"/>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981">
  <autoFilter ref="A2:F8"/>
  <sortState ref="A3:F8">
    <sortCondition ref="A2:A8"/>
  </sortState>
  <tableColumns count="6">
    <tableColumn id="6" name="Original Order" dataDxfId="1980"/>
    <tableColumn id="1" name=" " dataDxfId="1979"/>
    <tableColumn id="2" name="BUNKER" dataDxfId="1978"/>
    <tableColumn id="3" name="HARD" dataDxfId="1977"/>
    <tableColumn id="4" name="MEDIUM" dataDxfId="1976"/>
    <tableColumn id="5" name="SOFT" dataDxfId="1975"/>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974">
  <autoFilter ref="A2:M283"/>
  <sortState ref="A3:M283">
    <sortCondition ref="A2:A283"/>
  </sortState>
  <tableColumns count="13">
    <tableColumn id="14" name="Original Order" dataDxfId="1973"/>
    <tableColumn id="1" name=" " dataDxfId="1972"/>
    <tableColumn id="2" name="available" dataDxfId="1971"/>
    <tableColumn id="3" name="body" dataDxfId="1970"/>
    <tableColumn id="4" name="brain" dataDxfId="1969"/>
    <tableColumn id="5" name="construct" dataDxfId="1968"/>
    <tableColumn id="6" name="id" dataDxfId="1967"/>
    <tableColumn id="7" name="name" dataDxfId="1966"/>
    <tableColumn id="8" name="propulsion" dataDxfId="1965"/>
    <tableColumn id="9" name="sensor" dataDxfId="1964"/>
    <tableColumn id="10" name="repair" dataDxfId="1963"/>
    <tableColumn id="11" name="type" dataDxfId="1962"/>
    <tableColumn id="12" name="[weapons" dataDxfId="1961"/>
  </tableColumns>
  <tableStyleInfo name="TableStyleMedium5" showFirstColumn="0" showLastColumn="0" showRowStripes="1" showColumnStripes="0"/>
</table>
</file>

<file path=xl/tables/table28.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960"/>
    <tableColumn id="1" name=" " dataDxfId="1959"/>
    <tableColumn id="2" name="available" dataDxfId="1958"/>
    <tableColumn id="3" name="body" dataDxfId="1957"/>
    <tableColumn id="4" name="brain" dataDxfId="1956"/>
    <tableColumn id="5" name="construct" dataDxfId="1955"/>
    <tableColumn id="6" name="id" dataDxfId="1954"/>
    <tableColumn id="7" name="name" dataDxfId="1953"/>
    <tableColumn id="8" name="propulsion" dataDxfId="1952"/>
    <tableColumn id="9" name="sensor" dataDxfId="1951"/>
    <tableColumn id="10" name="repair" dataDxfId="1950"/>
    <tableColumn id="11" name="type" dataDxfId="1949"/>
    <tableColumn id="12" name="[weapons" dataDxfId="1948"/>
  </tableColumns>
  <tableStyleInfo name="TableStyleMedium6" showFirstColumn="0" showLastColumn="0" showRowStripes="1" showColumnStripes="0"/>
</table>
</file>

<file path=xl/tables/table29.xml><?xml version="1.0" encoding="utf-8"?>
<table xmlns="http://schemas.openxmlformats.org/spreadsheetml/2006/main" id="35" name="Table35" displayName="Table35" ref="A2:H8" totalsRowShown="0" headerRowDxfId="1947">
  <autoFilter ref="A2:H8"/>
  <tableColumns count="8">
    <tableColumn id="8" name="Original Order" dataDxfId="1946"/>
    <tableColumn id="1" name=" " dataDxfId="1945"/>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0.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944"/>
    <tableColumn id="1" name=" " dataDxfId="1943"/>
    <tableColumn id="2" name="Half-Tracked" dataDxfId="1942"/>
    <tableColumn id="3" name="Hover" dataDxfId="1941"/>
    <tableColumn id="4" name="Legged" dataDxfId="1940"/>
    <tableColumn id="5" name="Lift" dataDxfId="1939"/>
    <tableColumn id="6" name="Tracked" dataDxfId="1938"/>
    <tableColumn id="7" name="Wheeled" dataDxfId="1937"/>
    <tableColumn id="9" name="Propellor" dataDxfId="1936"/>
  </tableColumns>
  <tableStyleInfo name="TableStyleMedium6" showFirstColumn="0" showLastColumn="0" showRowStripes="1" showColumnStripes="0"/>
</table>
</file>

<file path=xl/tables/table31.xml><?xml version="1.0" encoding="utf-8"?>
<table xmlns="http://schemas.openxmlformats.org/spreadsheetml/2006/main" id="36" name="Table36" displayName="Table36" ref="A2:BA174" totalsRowShown="0" headerRowDxfId="1935" dataDxfId="1934">
  <autoFilter ref="A2:BA174"/>
  <sortState ref="A3:BA174">
    <sortCondition ref="A2:A174"/>
  </sortState>
  <tableColumns count="53">
    <tableColumn id="53" name="Original Order" dataDxfId="1933"/>
    <tableColumn id="1" name=" " dataDxfId="1932"/>
    <tableColumn id="2" name="buildPoints" dataDxfId="1931"/>
    <tableColumn id="3" name="buildPower" dataDxfId="1930"/>
    <tableColumn id="4" name="damage" dataDxfId="1929"/>
    <tableColumn id="5" name="designable" dataDxfId="1928"/>
    <tableColumn id="6" name="effectSize" dataDxfId="1927"/>
    <tableColumn id="7" name="explosionWav" dataDxfId="1926"/>
    <tableColumn id="8" name="faceInFlight" dataDxfId="1925"/>
    <tableColumn id="9" name="facePlayer" dataDxfId="1924"/>
    <tableColumn id="10" name="fireOnMove" dataDxfId="1923"/>
    <tableColumn id="11" name="firePause" dataDxfId="1922"/>
    <tableColumn id="12" name="flags" dataDxfId="1921"/>
    <tableColumn id="13" name="flightGfx" dataDxfId="1920"/>
    <tableColumn id="14" name="flightSpeed" dataDxfId="1919"/>
    <tableColumn id="15" name="hitGfx" dataDxfId="1918"/>
    <tableColumn id="16" name="hitpoints" dataDxfId="1917"/>
    <tableColumn id="17" name="id" dataDxfId="1916"/>
    <tableColumn id="18" name="lightWorld" dataDxfId="1915"/>
    <tableColumn id="19" name="longRange" dataDxfId="1914"/>
    <tableColumn id="20" name="longHit" dataDxfId="1913"/>
    <tableColumn id="21" name="maxElevation" dataDxfId="1912"/>
    <tableColumn id="22" name="minElevation" dataDxfId="1911"/>
    <tableColumn id="23" name="minRange" dataDxfId="1910"/>
    <tableColumn id="24" name="minimumDamage" dataDxfId="1909"/>
    <tableColumn id="25" name="missGfx" dataDxfId="1908"/>
    <tableColumn id="26" name="model" dataDxfId="1907"/>
    <tableColumn id="27" name="mountModel" dataDxfId="1906"/>
    <tableColumn id="28" name="movement" dataDxfId="1905"/>
    <tableColumn id="29" name="muzzleGfx" dataDxfId="1904"/>
    <tableColumn id="30" name="name" dataDxfId="1903"/>
    <tableColumn id="31" name="numAttackRuns" dataDxfId="1902"/>
    <tableColumn id="32" name="numExplosions" dataDxfId="1901"/>
    <tableColumn id="33" name="penetrate" dataDxfId="1900"/>
    <tableColumn id="34" name="periodicalDamage" dataDxfId="1899"/>
    <tableColumn id="35" name="periodicalDamageRadius" dataDxfId="1898"/>
    <tableColumn id="36" name="periodicalDamageTime" dataDxfId="1897"/>
    <tableColumn id="37" name="periodicalDamageWeaponClass" dataDxfId="1896"/>
    <tableColumn id="38" name="periodicalDamageWeaponEffect" dataDxfId="1895"/>
    <tableColumn id="39" name="periodicalDamageWeaponSubClass" dataDxfId="1894"/>
    <tableColumn id="40" name="numRounds" dataDxfId="1893"/>
    <tableColumn id="41" name="radius" dataDxfId="1892"/>
    <tableColumn id="42" name="radiusDamage" dataDxfId="1891"/>
    <tableColumn id="43" name="radiusLife" dataDxfId="1890"/>
    <tableColumn id="44" name="recoilValue" dataDxfId="1889"/>
    <tableColumn id="45" name="reloadTime" dataDxfId="1888"/>
    <tableColumn id="46" name="rotate" dataDxfId="1887"/>
    <tableColumn id="47" name="waterGfx" dataDxfId="1886"/>
    <tableColumn id="48" name="weaponClass" dataDxfId="1885"/>
    <tableColumn id="49" name="weaponEffect" dataDxfId="1884"/>
    <tableColumn id="50" name="weaponSubClass" dataDxfId="1883"/>
    <tableColumn id="51" name="weaponWav" dataDxfId="1882"/>
    <tableColumn id="52" name="weight" dataDxfId="1881"/>
  </tableColumns>
  <tableStyleInfo name="TableStyleMedium5"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825"/>
    <tableColumn id="8" name=" " dataDxfId="1824"/>
    <tableColumn id="1" name="designable"/>
    <tableColumn id="2" name="hitpoints"/>
    <tableColumn id="3" name="id" dataDxfId="1823"/>
    <tableColumn id="4" name="maxDroids" dataDxfId="1822"/>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83" name="Table3684" displayName="Table3684" ref="A2:BB415" totalsRowShown="0" dataDxfId="1880">
  <autoFilter ref="A2:BB415"/>
  <sortState ref="A3:BB415">
    <sortCondition ref="A2:A415"/>
  </sortState>
  <tableColumns count="54">
    <tableColumn id="53" name="Original Order" dataDxfId="1879">
      <calculatedColumnFormula>ROW()-2</calculatedColumnFormula>
    </tableColumn>
    <tableColumn id="1" name=" " dataDxfId="1878"/>
    <tableColumn id="2" name="buildPoints" dataDxfId="1877"/>
    <tableColumn id="3" name="buildPower" dataDxfId="1876"/>
    <tableColumn id="4" name="damage" dataDxfId="1875"/>
    <tableColumn id="5" name="designable" dataDxfId="1874"/>
    <tableColumn id="6" name="effectSize" dataDxfId="1873"/>
    <tableColumn id="7" name="explosionWav" dataDxfId="1872"/>
    <tableColumn id="8" name="faceInFlight" dataDxfId="1871"/>
    <tableColumn id="9" name="facePlayer" dataDxfId="1870"/>
    <tableColumn id="10" name="fireOnMove" dataDxfId="1869"/>
    <tableColumn id="11" name="firePause" dataDxfId="1868"/>
    <tableColumn id="12" name="flags" dataDxfId="1867"/>
    <tableColumn id="13" name="flightGfx" dataDxfId="1866"/>
    <tableColumn id="14" name="flightSpeed" dataDxfId="1865"/>
    <tableColumn id="15" name="hitGfx" dataDxfId="1864"/>
    <tableColumn id="16" name="hitpoints" dataDxfId="1863"/>
    <tableColumn id="17" name="id" dataDxfId="1862"/>
    <tableColumn id="18" name="lightWorld" dataDxfId="1861"/>
    <tableColumn id="19" name="longRange" dataDxfId="1860"/>
    <tableColumn id="20" name="longHit" dataDxfId="1859"/>
    <tableColumn id="21" name="maxElevation" dataDxfId="1858"/>
    <tableColumn id="22" name="minElevation" dataDxfId="1857"/>
    <tableColumn id="23" name="minRange" dataDxfId="1856"/>
    <tableColumn id="24" name="minimumDamage" dataDxfId="1855"/>
    <tableColumn id="25" name="missGfx" dataDxfId="1854"/>
    <tableColumn id="26" name="model" dataDxfId="1853"/>
    <tableColumn id="27" name="mountModel" dataDxfId="1852"/>
    <tableColumn id="28" name="movement" dataDxfId="1851"/>
    <tableColumn id="29" name="muzzleGfx" dataDxfId="1850"/>
    <tableColumn id="30" name="name" dataDxfId="1849"/>
    <tableColumn id="31" name="numAttackRuns" dataDxfId="1848"/>
    <tableColumn id="32" name="numExplosions" dataDxfId="1847"/>
    <tableColumn id="33" name="penetrate" dataDxfId="1846"/>
    <tableColumn id="34" name="periodicalDamage" dataDxfId="1845"/>
    <tableColumn id="35" name="periodicalDamageRadius" dataDxfId="1844"/>
    <tableColumn id="36" name="periodicalDamageTime" dataDxfId="1843"/>
    <tableColumn id="37" name="periodicalDamageWeaponClass" dataDxfId="1842"/>
    <tableColumn id="38" name="periodicalDamageWeaponEffect" dataDxfId="1841"/>
    <tableColumn id="39" name="periodicalDamageWeaponSubClass" dataDxfId="1840"/>
    <tableColumn id="40" name="numRounds" dataDxfId="1839"/>
    <tableColumn id="41" name="radius" dataDxfId="1838"/>
    <tableColumn id="42" name="radiusDamage" dataDxfId="1837"/>
    <tableColumn id="43" name="radiusLife" dataDxfId="1836"/>
    <tableColumn id="44" name="recoilValue" dataDxfId="1835"/>
    <tableColumn id="45" name="reloadTime" dataDxfId="1834"/>
    <tableColumn id="46" name="rotate" dataDxfId="1833"/>
    <tableColumn id="47" name="waterGfx" dataDxfId="1832"/>
    <tableColumn id="48" name="weaponClass" dataDxfId="1831"/>
    <tableColumn id="49" name="weaponEffect" dataDxfId="1830"/>
    <tableColumn id="50" name="weaponSubClass" dataDxfId="1829"/>
    <tableColumn id="51" name="weaponWav" dataDxfId="1828"/>
    <tableColumn id="52" name="weight" dataDxfId="1827"/>
    <tableColumn id="54" name="icons" dataDxfId="1826"/>
  </tableColumns>
  <tableStyleInfo name="TableStyleMedium6" showFirstColumn="0" showLastColumn="0" showRowStripes="1" showColumnStripes="0"/>
</table>
</file>

<file path=xl/tables/table34.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821"/>
    <tableColumn id="8" name=" " dataDxfId="1820"/>
    <tableColumn id="1" name="designable"/>
    <tableColumn id="2" name="hitpoints"/>
    <tableColumn id="3" name="id" dataDxfId="1819"/>
    <tableColumn id="4" name="maxDroids" dataDxfId="1818"/>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5.xml><?xml version="1.0" encoding="utf-8"?>
<table xmlns="http://schemas.openxmlformats.org/spreadsheetml/2006/main" id="8" name="Table8" displayName="Table8" ref="A2:N106" totalsRowShown="0" dataDxfId="1817">
  <autoFilter ref="A2:N106"/>
  <tableColumns count="14">
    <tableColumn id="14" name="Original Order" dataDxfId="1816"/>
    <tableColumn id="1" name=" " dataDxfId="1815"/>
    <tableColumn id="2" name="armour" dataDxfId="1814"/>
    <tableColumn id="3" name="breadth" dataDxfId="1813"/>
    <tableColumn id="4" name="damageable" dataDxfId="1812"/>
    <tableColumn id="5" name="hitpoints" dataDxfId="1811"/>
    <tableColumn id="6" name="id" dataDxfId="1810"/>
    <tableColumn id="7" name="lineOfSight" dataDxfId="1809"/>
    <tableColumn id="8" name="model" dataDxfId="1808"/>
    <tableColumn id="9" name="name" dataDxfId="1807"/>
    <tableColumn id="10" name="startVisible" dataDxfId="1806"/>
    <tableColumn id="11" name="tileDraw" dataDxfId="1805"/>
    <tableColumn id="12" name="type" dataDxfId="1804"/>
    <tableColumn id="13" name="width" dataDxfId="1803"/>
  </tableColumns>
  <tableStyleInfo name="TableStyleMedium5 2" showFirstColumn="0" showLastColumn="0" showRowStripes="1" showColumnStripes="0"/>
</table>
</file>

<file path=xl/tables/table36.xml><?xml version="1.0" encoding="utf-8"?>
<table xmlns="http://schemas.openxmlformats.org/spreadsheetml/2006/main" id="39" name="Table840" displayName="Table840" ref="A2:N107" totalsRowShown="0" dataDxfId="1802">
  <autoFilter ref="A2:N107"/>
  <sortState ref="A3:N107">
    <sortCondition ref="A2:A107"/>
  </sortState>
  <tableColumns count="14">
    <tableColumn id="14" name="Original Order" dataDxfId="1801"/>
    <tableColumn id="1" name=" " dataDxfId="1800"/>
    <tableColumn id="2" name="armour" dataDxfId="1799"/>
    <tableColumn id="3" name="breadth" dataDxfId="1798"/>
    <tableColumn id="4" name="damageable" dataDxfId="1797"/>
    <tableColumn id="5" name="hitpoints" dataDxfId="1796"/>
    <tableColumn id="6" name="id" dataDxfId="1795"/>
    <tableColumn id="7" name="lineOfSight" dataDxfId="1794"/>
    <tableColumn id="8" name="model" dataDxfId="1793"/>
    <tableColumn id="9" name="name" dataDxfId="1792"/>
    <tableColumn id="10" name="startVisible" dataDxfId="1791"/>
    <tableColumn id="11" name="tileDraw" dataDxfId="1790"/>
    <tableColumn id="12" name="type" dataDxfId="1789"/>
    <tableColumn id="13" name="width" dataDxfId="1788"/>
  </tableColumns>
  <tableStyleInfo name="TableStyleMedium6" showFirstColumn="0" showLastColumn="0" showRowStripes="1" showColumnStripes="0"/>
</table>
</file>

<file path=xl/tables/table37.xml><?xml version="1.0" encoding="utf-8"?>
<table xmlns="http://schemas.openxmlformats.org/spreadsheetml/2006/main" id="21" name="Table21" displayName="Table21" ref="A2:L14" totalsRowShown="0" dataDxfId="1787">
  <autoFilter ref="A2:L14"/>
  <sortState ref="A3:L14">
    <sortCondition ref="A2:A14"/>
  </sortState>
  <tableColumns count="12">
    <tableColumn id="11" name="Original Order" dataDxfId="1786"/>
    <tableColumn id="1" name=" " dataDxfId="1785"/>
    <tableColumn id="2" name="id" dataDxfId="1784"/>
    <tableColumn id="3" name="comment" dataDxfId="1783"/>
    <tableColumn id="12" name="/speedFactor" dataDxfId="1782"/>
    <tableColumn id="4" name="//wheeled" dataDxfId="1781"/>
    <tableColumn id="5" name="//tracked" dataDxfId="1780"/>
    <tableColumn id="6" name="//legged" dataDxfId="1779"/>
    <tableColumn id="7" name="//hover" dataDxfId="1778"/>
    <tableColumn id="8" name="//lift" dataDxfId="1777"/>
    <tableColumn id="9" name="//propellor" dataDxfId="1776"/>
    <tableColumn id="10" name="//half-tracked" dataDxfId="1775"/>
  </tableColumns>
  <tableStyleInfo name="TableStyleMedium5 2" showFirstColumn="0" showLastColumn="0" showRowStripes="1" showColumnStripes="0"/>
</table>
</file>

<file path=xl/tables/table38.xml><?xml version="1.0" encoding="utf-8"?>
<table xmlns="http://schemas.openxmlformats.org/spreadsheetml/2006/main" id="51" name="Table2152" displayName="Table2152" ref="A2:L14" totalsRowShown="0" dataDxfId="1774">
  <autoFilter ref="A2:L14"/>
  <sortState ref="A3:L14">
    <sortCondition ref="A2:A14"/>
  </sortState>
  <tableColumns count="12">
    <tableColumn id="11" name="Original Order" dataDxfId="1773"/>
    <tableColumn id="1" name=" " dataDxfId="1772"/>
    <tableColumn id="2" name="id" dataDxfId="1771"/>
    <tableColumn id="3" name="comment" dataDxfId="1770"/>
    <tableColumn id="12" name="/speedFactor" dataDxfId="1769"/>
    <tableColumn id="4" name="//wheeled" dataDxfId="1768"/>
    <tableColumn id="5" name="//tracked" dataDxfId="1767"/>
    <tableColumn id="6" name="//legged" dataDxfId="1766"/>
    <tableColumn id="7" name="//hover" dataDxfId="1765"/>
    <tableColumn id="8" name="//lift" dataDxfId="1764"/>
    <tableColumn id="9" name="//propellor" dataDxfId="1763"/>
    <tableColumn id="10" name="//half-tracked" dataDxfId="1762"/>
  </tableColumns>
  <tableStyleInfo name="TableStyleMedium6" showFirstColumn="0" showLastColumn="0" showRowStripes="1" showColumnStripes="0"/>
</table>
</file>

<file path=xl/tables/table39.xml><?xml version="1.0" encoding="utf-8"?>
<table xmlns="http://schemas.openxmlformats.org/spreadsheetml/2006/main" id="54" name="Table155" displayName="Table155" ref="A2:F2106" totalsRowShown="0" headerRowDxfId="1761">
  <autoFilter ref="A2:F2106"/>
  <sortState ref="A3:F2106">
    <sortCondition ref="A2:A2106"/>
  </sortState>
  <tableColumns count="6">
    <tableColumn id="6" name="Original Order"/>
    <tableColumn id="1" name=" " dataDxfId="176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0.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1.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9.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0.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1.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5.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6.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7.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8.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9.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8" sqref="G8"/>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1" t="s">
        <v>2767</v>
      </c>
      <c r="C2" s="331"/>
      <c r="D2" s="332"/>
      <c r="E2" s="332"/>
      <c r="G2" s="113"/>
    </row>
    <row r="3" spans="2:7" ht="26.5" customHeight="1" x14ac:dyDescent="0.55000000000000004">
      <c r="B3" s="116"/>
      <c r="C3" s="114"/>
      <c r="D3" s="115"/>
      <c r="F3" s="117"/>
      <c r="G3" s="113"/>
    </row>
    <row r="4" spans="2:7" ht="18" customHeight="1" thickBot="1" x14ac:dyDescent="0.5">
      <c r="B4" s="118" t="s">
        <v>3272</v>
      </c>
    </row>
    <row r="5" spans="2:7" ht="16" customHeight="1" thickTop="1" x14ac:dyDescent="0.5">
      <c r="B5" s="251" t="s">
        <v>2735</v>
      </c>
      <c r="C5" s="119"/>
      <c r="G5" s="120" t="s">
        <v>3372</v>
      </c>
    </row>
    <row r="6" spans="2:7" ht="16" customHeight="1" x14ac:dyDescent="0.45">
      <c r="B6" s="251" t="s">
        <v>2736</v>
      </c>
      <c r="C6" s="119"/>
      <c r="D6" s="126" t="s">
        <v>8647</v>
      </c>
      <c r="G6" s="121" t="s">
        <v>2769</v>
      </c>
    </row>
    <row r="7" spans="2:7" ht="16" customHeight="1" x14ac:dyDescent="0.45">
      <c r="B7" s="251" t="s">
        <v>2757</v>
      </c>
      <c r="C7" s="119"/>
    </row>
    <row r="8" spans="2:7" ht="16" customHeight="1" thickBot="1" x14ac:dyDescent="0.5">
      <c r="B8" s="251" t="s">
        <v>2758</v>
      </c>
      <c r="C8" s="119"/>
    </row>
    <row r="9" spans="2:7" ht="16" customHeight="1" thickTop="1" x14ac:dyDescent="0.45">
      <c r="B9" s="251" t="s">
        <v>3269</v>
      </c>
      <c r="C9" s="119"/>
      <c r="G9" s="122" t="s">
        <v>2768</v>
      </c>
    </row>
    <row r="10" spans="2:7" ht="16" customHeight="1" x14ac:dyDescent="0.45">
      <c r="B10" s="251" t="s">
        <v>2738</v>
      </c>
      <c r="C10" s="119"/>
      <c r="G10" s="333" t="s">
        <v>8648</v>
      </c>
    </row>
    <row r="11" spans="2:7" ht="16" customHeight="1" x14ac:dyDescent="0.45">
      <c r="B11" s="251" t="s">
        <v>2759</v>
      </c>
      <c r="C11" s="119"/>
      <c r="G11" s="333"/>
    </row>
    <row r="12" spans="2:7" ht="16" customHeight="1" x14ac:dyDescent="0.45">
      <c r="B12" s="251" t="s">
        <v>2760</v>
      </c>
      <c r="C12" s="119"/>
      <c r="G12" s="333"/>
    </row>
    <row r="13" spans="2:7" ht="16" customHeight="1" x14ac:dyDescent="0.45">
      <c r="B13" s="251" t="s">
        <v>2740</v>
      </c>
      <c r="C13" s="119"/>
      <c r="G13" s="333"/>
    </row>
    <row r="14" spans="2:7" ht="16" customHeight="1" x14ac:dyDescent="0.45">
      <c r="B14" s="251" t="s">
        <v>2761</v>
      </c>
      <c r="C14" s="119"/>
      <c r="G14" s="333"/>
    </row>
    <row r="15" spans="2:7" ht="16" customHeight="1" x14ac:dyDescent="0.45">
      <c r="B15" s="251" t="s">
        <v>2739</v>
      </c>
      <c r="C15" s="119"/>
      <c r="G15" s="333"/>
    </row>
    <row r="16" spans="2:7" ht="16" customHeight="1" x14ac:dyDescent="0.45">
      <c r="B16" s="251" t="s">
        <v>3270</v>
      </c>
      <c r="C16" s="119"/>
      <c r="G16" s="333"/>
    </row>
    <row r="17" spans="2:8" ht="16" customHeight="1" x14ac:dyDescent="0.45">
      <c r="B17" s="251" t="s">
        <v>2762</v>
      </c>
      <c r="C17" s="119"/>
      <c r="G17" s="333"/>
    </row>
    <row r="18" spans="2:8" ht="16" customHeight="1" thickBot="1" x14ac:dyDescent="0.5">
      <c r="B18" s="251" t="s">
        <v>2763</v>
      </c>
      <c r="C18" s="123"/>
      <c r="G18" s="124"/>
    </row>
    <row r="19" spans="2:8" ht="16" customHeight="1" thickTop="1" x14ac:dyDescent="0.45">
      <c r="B19" s="251" t="s">
        <v>3271</v>
      </c>
      <c r="C19" s="125"/>
      <c r="F19" s="111"/>
      <c r="G19" s="111"/>
      <c r="H19" s="111"/>
    </row>
    <row r="20" spans="2:8" ht="16" customHeight="1" x14ac:dyDescent="0.45">
      <c r="B20" s="251" t="s">
        <v>2764</v>
      </c>
      <c r="C20" s="125"/>
      <c r="F20" s="111"/>
      <c r="H20" s="111"/>
    </row>
    <row r="21" spans="2:8" ht="16" customHeight="1" x14ac:dyDescent="0.45">
      <c r="B21" s="251" t="s">
        <v>2741</v>
      </c>
      <c r="C21" s="119"/>
      <c r="F21" s="111"/>
      <c r="G21" s="111"/>
      <c r="H21" s="111"/>
    </row>
    <row r="22" spans="2:8" ht="16" customHeight="1" x14ac:dyDescent="0.45">
      <c r="C22" s="119"/>
      <c r="F22" s="111"/>
      <c r="G22" s="111"/>
      <c r="H22" s="111"/>
    </row>
    <row r="23" spans="2:8" ht="18" customHeight="1" x14ac:dyDescent="0.45">
      <c r="B23" s="251" t="s">
        <v>7400</v>
      </c>
      <c r="C23" s="119"/>
      <c r="D23" s="126" t="s">
        <v>8649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4399</v>
      </c>
      <c r="C1" t="s">
        <v>4168</v>
      </c>
      <c r="D1" s="27" t="s">
        <v>4204</v>
      </c>
      <c r="H1" t="s">
        <v>4355</v>
      </c>
      <c r="I1" t="s">
        <v>4168</v>
      </c>
      <c r="J1" s="27" t="s">
        <v>4204</v>
      </c>
      <c r="R1" s="27"/>
      <c r="T1" s="27"/>
    </row>
    <row r="2" spans="2:20" x14ac:dyDescent="0.35">
      <c r="B2" t="s">
        <v>4400</v>
      </c>
      <c r="C2" s="27" t="s">
        <v>4168</v>
      </c>
      <c r="D2" s="27" t="s">
        <v>5585</v>
      </c>
      <c r="H2" t="s">
        <v>4356</v>
      </c>
      <c r="I2" t="s">
        <v>4168</v>
      </c>
      <c r="J2" s="27" t="s">
        <v>5585</v>
      </c>
      <c r="R2" s="27"/>
      <c r="T2" s="27"/>
    </row>
    <row r="3" spans="2:20" x14ac:dyDescent="0.35">
      <c r="B3" t="s">
        <v>4402</v>
      </c>
      <c r="C3" s="27" t="s">
        <v>4168</v>
      </c>
      <c r="D3" s="27" t="s">
        <v>5595</v>
      </c>
      <c r="H3" t="s">
        <v>4358</v>
      </c>
      <c r="I3" t="s">
        <v>4168</v>
      </c>
      <c r="J3" s="27" t="s">
        <v>5595</v>
      </c>
      <c r="K3" s="27"/>
      <c r="R3" s="27"/>
      <c r="T3" s="27"/>
    </row>
    <row r="4" spans="2:20" x14ac:dyDescent="0.35">
      <c r="B4" t="s">
        <v>4403</v>
      </c>
      <c r="C4" s="27" t="s">
        <v>4168</v>
      </c>
      <c r="D4" t="s">
        <v>4208</v>
      </c>
      <c r="H4" t="s">
        <v>4359</v>
      </c>
      <c r="I4" s="27" t="s">
        <v>4168</v>
      </c>
      <c r="J4" t="s">
        <v>4208</v>
      </c>
      <c r="K4" s="27"/>
      <c r="R4" s="27"/>
      <c r="T4" s="27"/>
    </row>
    <row r="5" spans="2:20" x14ac:dyDescent="0.35">
      <c r="B5" t="s">
        <v>4405</v>
      </c>
      <c r="C5" s="27" t="s">
        <v>4168</v>
      </c>
      <c r="D5" s="27" t="s">
        <v>4401</v>
      </c>
      <c r="H5" t="s">
        <v>4361</v>
      </c>
      <c r="I5" s="27" t="s">
        <v>4168</v>
      </c>
      <c r="J5" t="s">
        <v>4357</v>
      </c>
      <c r="K5" s="27"/>
      <c r="R5" s="27"/>
      <c r="T5" s="27"/>
    </row>
    <row r="6" spans="2:20" x14ac:dyDescent="0.35">
      <c r="B6" t="s">
        <v>4406</v>
      </c>
      <c r="C6" s="27" t="s">
        <v>4168</v>
      </c>
      <c r="D6" s="27" t="s">
        <v>4207</v>
      </c>
      <c r="H6" t="s">
        <v>4362</v>
      </c>
      <c r="I6" s="27" t="s">
        <v>4168</v>
      </c>
      <c r="J6" t="s">
        <v>4207</v>
      </c>
      <c r="K6" s="27"/>
      <c r="R6" s="27"/>
      <c r="S6" s="27"/>
      <c r="T6" s="27"/>
    </row>
    <row r="7" spans="2:20" x14ac:dyDescent="0.35">
      <c r="B7" t="s">
        <v>4407</v>
      </c>
      <c r="C7" s="27" t="s">
        <v>4168</v>
      </c>
      <c r="D7" s="27" t="s">
        <v>4404</v>
      </c>
      <c r="H7" t="s">
        <v>4363</v>
      </c>
      <c r="I7" s="27" t="s">
        <v>4168</v>
      </c>
      <c r="J7" t="s">
        <v>4360</v>
      </c>
      <c r="K7" s="27"/>
      <c r="R7" s="27"/>
      <c r="S7" s="27"/>
      <c r="T7" s="27"/>
    </row>
    <row r="8" spans="2:20" x14ac:dyDescent="0.35">
      <c r="B8" t="s">
        <v>4408</v>
      </c>
      <c r="C8" s="27" t="s">
        <v>4168</v>
      </c>
      <c r="D8" s="27" t="s">
        <v>4410</v>
      </c>
      <c r="H8" t="s">
        <v>4365</v>
      </c>
      <c r="I8" s="27" t="s">
        <v>4168</v>
      </c>
      <c r="J8" t="s">
        <v>4398</v>
      </c>
      <c r="K8" s="27"/>
      <c r="R8" s="27"/>
      <c r="S8" s="27"/>
      <c r="T8" s="27"/>
    </row>
    <row r="9" spans="2:20" x14ac:dyDescent="0.35">
      <c r="B9" t="s">
        <v>4409</v>
      </c>
      <c r="C9" s="27" t="s">
        <v>4168</v>
      </c>
      <c r="D9" s="27" t="s">
        <v>5456</v>
      </c>
      <c r="H9" t="s">
        <v>4367</v>
      </c>
      <c r="I9" s="27" t="s">
        <v>4168</v>
      </c>
      <c r="J9" t="s">
        <v>4212</v>
      </c>
      <c r="K9" s="27"/>
      <c r="R9" s="27"/>
      <c r="S9" s="27"/>
      <c r="T9" s="27"/>
    </row>
    <row r="10" spans="2:20" x14ac:dyDescent="0.35">
      <c r="B10" t="s">
        <v>4411</v>
      </c>
      <c r="C10" s="27" t="s">
        <v>4168</v>
      </c>
      <c r="D10" s="27" t="s">
        <v>4417</v>
      </c>
      <c r="H10" t="s">
        <v>4368</v>
      </c>
      <c r="I10" s="27" t="s">
        <v>4168</v>
      </c>
      <c r="J10" t="s">
        <v>4364</v>
      </c>
      <c r="K10" s="27"/>
      <c r="R10" s="27"/>
      <c r="S10" s="27"/>
      <c r="T10" s="27"/>
    </row>
    <row r="11" spans="2:20" x14ac:dyDescent="0.35">
      <c r="B11" t="s">
        <v>4413</v>
      </c>
      <c r="C11" s="27" t="s">
        <v>4168</v>
      </c>
      <c r="D11" s="27" t="s">
        <v>4398</v>
      </c>
      <c r="H11" t="s">
        <v>4370</v>
      </c>
      <c r="I11" s="27" t="s">
        <v>4168</v>
      </c>
      <c r="J11" t="s">
        <v>4210</v>
      </c>
      <c r="K11" s="27"/>
      <c r="R11" s="27"/>
      <c r="S11" s="27"/>
      <c r="T11" s="27"/>
    </row>
    <row r="12" spans="2:20" x14ac:dyDescent="0.35">
      <c r="B12" t="s">
        <v>4414</v>
      </c>
      <c r="C12" s="27" t="s">
        <v>4168</v>
      </c>
      <c r="D12" s="27" t="s">
        <v>4210</v>
      </c>
      <c r="H12" t="s">
        <v>4371</v>
      </c>
      <c r="I12" s="27" t="s">
        <v>4168</v>
      </c>
      <c r="J12" t="s">
        <v>4257</v>
      </c>
      <c r="K12" s="27"/>
      <c r="R12" s="27"/>
      <c r="S12" s="27"/>
      <c r="T12" s="27"/>
    </row>
    <row r="13" spans="2:20" x14ac:dyDescent="0.35">
      <c r="B13" t="s">
        <v>4416</v>
      </c>
      <c r="C13" s="27" t="s">
        <v>4168</v>
      </c>
      <c r="D13" s="27" t="s">
        <v>4669</v>
      </c>
      <c r="H13" t="s">
        <v>4373</v>
      </c>
      <c r="I13" s="27" t="s">
        <v>4168</v>
      </c>
      <c r="J13" s="27" t="s">
        <v>4669</v>
      </c>
      <c r="K13" s="27"/>
      <c r="R13" s="27"/>
      <c r="S13" s="27"/>
      <c r="T13" s="27"/>
    </row>
    <row r="14" spans="2:20" x14ac:dyDescent="0.35">
      <c r="B14" t="s">
        <v>4418</v>
      </c>
      <c r="C14" s="27" t="s">
        <v>4168</v>
      </c>
      <c r="D14" s="27" t="s">
        <v>4676</v>
      </c>
      <c r="H14" t="s">
        <v>4375</v>
      </c>
      <c r="I14" s="27" t="s">
        <v>4168</v>
      </c>
      <c r="J14" t="s">
        <v>4369</v>
      </c>
      <c r="K14" s="27"/>
      <c r="R14" s="27"/>
      <c r="S14" s="27"/>
      <c r="T14" s="27"/>
    </row>
    <row r="15" spans="2:20" x14ac:dyDescent="0.35">
      <c r="B15" t="s">
        <v>4420</v>
      </c>
      <c r="C15" s="27" t="s">
        <v>4168</v>
      </c>
      <c r="D15" s="27" t="s">
        <v>5222</v>
      </c>
      <c r="H15" t="s">
        <v>4377</v>
      </c>
      <c r="I15" s="27" t="s">
        <v>4168</v>
      </c>
      <c r="J15" t="s">
        <v>4372</v>
      </c>
      <c r="K15" s="27"/>
      <c r="P15" s="27"/>
      <c r="R15" s="27"/>
      <c r="S15" s="27"/>
      <c r="T15" s="27"/>
    </row>
    <row r="16" spans="2:20" x14ac:dyDescent="0.35">
      <c r="B16" t="s">
        <v>4422</v>
      </c>
      <c r="C16" s="27" t="s">
        <v>4168</v>
      </c>
      <c r="D16" s="27" t="s">
        <v>4212</v>
      </c>
      <c r="H16" t="s">
        <v>4378</v>
      </c>
      <c r="I16" s="27" t="s">
        <v>4168</v>
      </c>
      <c r="J16" t="s">
        <v>4387</v>
      </c>
      <c r="K16" s="27"/>
      <c r="P16" s="27"/>
      <c r="R16" s="27"/>
      <c r="S16" s="27"/>
      <c r="T16" s="27"/>
    </row>
    <row r="17" spans="2:20" x14ac:dyDescent="0.35">
      <c r="B17" t="s">
        <v>4424</v>
      </c>
      <c r="C17" s="27" t="s">
        <v>4168</v>
      </c>
      <c r="D17" s="27" t="s">
        <v>4293</v>
      </c>
      <c r="H17" t="s">
        <v>4379</v>
      </c>
      <c r="I17" s="27" t="s">
        <v>4168</v>
      </c>
      <c r="J17" t="s">
        <v>4380</v>
      </c>
      <c r="K17" s="27"/>
      <c r="P17" s="27"/>
      <c r="R17" s="27"/>
      <c r="S17" s="27"/>
      <c r="T17" s="27"/>
    </row>
    <row r="18" spans="2:20" x14ac:dyDescent="0.35">
      <c r="B18" t="s">
        <v>4425</v>
      </c>
      <c r="C18" s="27" t="s">
        <v>4168</v>
      </c>
      <c r="D18" s="27" t="s">
        <v>4282</v>
      </c>
      <c r="H18" t="s">
        <v>4381</v>
      </c>
      <c r="I18" s="27" t="s">
        <v>4168</v>
      </c>
      <c r="J18" t="s">
        <v>4211</v>
      </c>
      <c r="K18" s="27"/>
      <c r="P18" s="27"/>
      <c r="R18" s="27"/>
      <c r="S18" s="27"/>
      <c r="T18" s="27"/>
    </row>
    <row r="19" spans="2:20" x14ac:dyDescent="0.35">
      <c r="B19" t="s">
        <v>4426</v>
      </c>
      <c r="C19" s="27" t="s">
        <v>4168</v>
      </c>
      <c r="D19" s="27" t="s">
        <v>4415</v>
      </c>
      <c r="H19" t="s">
        <v>4383</v>
      </c>
      <c r="I19" s="27" t="s">
        <v>4168</v>
      </c>
      <c r="J19" t="s">
        <v>4217</v>
      </c>
      <c r="K19" s="27"/>
      <c r="P19" s="27"/>
      <c r="R19" s="27"/>
      <c r="S19" s="27"/>
      <c r="T19" s="27"/>
    </row>
    <row r="20" spans="2:20" x14ac:dyDescent="0.35">
      <c r="B20" t="s">
        <v>4428</v>
      </c>
      <c r="C20" s="27" t="s">
        <v>4168</v>
      </c>
      <c r="D20" s="27" t="s">
        <v>4419</v>
      </c>
      <c r="H20" t="s">
        <v>4385</v>
      </c>
      <c r="I20" s="27" t="s">
        <v>4168</v>
      </c>
      <c r="J20" t="s">
        <v>4382</v>
      </c>
      <c r="K20" s="27"/>
      <c r="P20" s="27"/>
      <c r="R20" s="27"/>
      <c r="S20" s="27"/>
      <c r="T20" s="27"/>
    </row>
    <row r="21" spans="2:20" x14ac:dyDescent="0.35">
      <c r="B21" t="s">
        <v>4429</v>
      </c>
      <c r="C21" s="27" t="s">
        <v>4168</v>
      </c>
      <c r="D21" s="27" t="s">
        <v>4213</v>
      </c>
      <c r="H21" t="s">
        <v>4386</v>
      </c>
      <c r="I21" s="27" t="s">
        <v>4168</v>
      </c>
      <c r="J21" t="s">
        <v>4518</v>
      </c>
      <c r="K21" s="27"/>
      <c r="P21" s="27"/>
      <c r="R21" s="27"/>
      <c r="S21" s="27"/>
      <c r="T21" s="27"/>
    </row>
    <row r="22" spans="2:20" x14ac:dyDescent="0.35">
      <c r="B22" t="s">
        <v>4430</v>
      </c>
      <c r="C22" s="27" t="s">
        <v>4168</v>
      </c>
      <c r="D22" s="27" t="s">
        <v>4552</v>
      </c>
      <c r="H22" t="s">
        <v>4388</v>
      </c>
      <c r="I22" t="s">
        <v>4168</v>
      </c>
      <c r="J22" t="s">
        <v>4376</v>
      </c>
      <c r="P22" s="27"/>
      <c r="R22" s="27"/>
      <c r="S22" s="27"/>
      <c r="T22" s="27"/>
    </row>
    <row r="23" spans="2:20" x14ac:dyDescent="0.35">
      <c r="B23" t="s">
        <v>4431</v>
      </c>
      <c r="C23" s="27" t="s">
        <v>4168</v>
      </c>
      <c r="D23" s="27" t="s">
        <v>4553</v>
      </c>
      <c r="H23" t="s">
        <v>4389</v>
      </c>
      <c r="I23" t="s">
        <v>4168</v>
      </c>
      <c r="J23" t="s">
        <v>4374</v>
      </c>
      <c r="R23" s="27"/>
      <c r="S23" s="27"/>
      <c r="T23" s="27"/>
    </row>
    <row r="24" spans="2:20" x14ac:dyDescent="0.35">
      <c r="B24" t="s">
        <v>4432</v>
      </c>
      <c r="C24" s="27" t="s">
        <v>4168</v>
      </c>
      <c r="D24" s="27" t="s">
        <v>4554</v>
      </c>
      <c r="H24" t="s">
        <v>4390</v>
      </c>
      <c r="I24" t="s">
        <v>4168</v>
      </c>
      <c r="J24" t="s">
        <v>4384</v>
      </c>
      <c r="R24" s="27"/>
      <c r="S24" s="27"/>
      <c r="T24" s="27"/>
    </row>
    <row r="25" spans="2:20" x14ac:dyDescent="0.35">
      <c r="B25" t="s">
        <v>4433</v>
      </c>
      <c r="C25" s="27" t="s">
        <v>4168</v>
      </c>
      <c r="D25" s="27" t="s">
        <v>4421</v>
      </c>
      <c r="H25" t="s">
        <v>4391</v>
      </c>
      <c r="I25" t="s">
        <v>4168</v>
      </c>
      <c r="J25" t="s">
        <v>4216</v>
      </c>
      <c r="R25" s="27"/>
      <c r="S25" s="27"/>
      <c r="T25" s="27"/>
    </row>
    <row r="26" spans="2:20" x14ac:dyDescent="0.35">
      <c r="B26" s="27" t="s">
        <v>4435</v>
      </c>
      <c r="C26" s="27" t="s">
        <v>4168</v>
      </c>
      <c r="D26" s="27" t="s">
        <v>4423</v>
      </c>
      <c r="H26" t="s">
        <v>4392</v>
      </c>
      <c r="I26" t="s">
        <v>4168</v>
      </c>
      <c r="J26" t="s">
        <v>4366</v>
      </c>
      <c r="R26" s="27"/>
      <c r="S26" s="27"/>
      <c r="T26" s="27"/>
    </row>
    <row r="27" spans="2:20" x14ac:dyDescent="0.35">
      <c r="B27" t="s">
        <v>4437</v>
      </c>
      <c r="C27" s="27" t="s">
        <v>4168</v>
      </c>
      <c r="D27" s="27" t="s">
        <v>4427</v>
      </c>
      <c r="H27" t="s">
        <v>4393</v>
      </c>
      <c r="I27" t="s">
        <v>4168</v>
      </c>
      <c r="J27" s="27" t="s">
        <v>5362</v>
      </c>
      <c r="R27" s="27"/>
      <c r="S27" s="27"/>
      <c r="T27" s="27"/>
    </row>
    <row r="28" spans="2:20" x14ac:dyDescent="0.35">
      <c r="B28" t="s">
        <v>4439</v>
      </c>
      <c r="C28" s="27" t="s">
        <v>4168</v>
      </c>
      <c r="D28" s="27" t="s">
        <v>4412</v>
      </c>
      <c r="H28" t="s">
        <v>4395</v>
      </c>
      <c r="I28" t="s">
        <v>4168</v>
      </c>
      <c r="J28" t="s">
        <v>4219</v>
      </c>
      <c r="R28" s="27"/>
      <c r="S28" s="27"/>
    </row>
    <row r="29" spans="2:20" x14ac:dyDescent="0.35">
      <c r="B29" s="27" t="s">
        <v>4441</v>
      </c>
      <c r="C29" s="27" t="s">
        <v>4168</v>
      </c>
      <c r="D29" s="27" t="s">
        <v>4201</v>
      </c>
      <c r="H29" t="s">
        <v>4396</v>
      </c>
      <c r="I29" t="s">
        <v>4168</v>
      </c>
      <c r="J29" t="s">
        <v>4259</v>
      </c>
      <c r="R29" s="27"/>
      <c r="S29" s="27"/>
      <c r="T29" s="27"/>
    </row>
    <row r="30" spans="2:20" x14ac:dyDescent="0.35">
      <c r="B30" s="27" t="s">
        <v>4443</v>
      </c>
      <c r="C30" s="27" t="s">
        <v>4168</v>
      </c>
      <c r="D30" s="27" t="s">
        <v>4217</v>
      </c>
      <c r="H30" t="s">
        <v>4397</v>
      </c>
      <c r="I30" t="s">
        <v>4168</v>
      </c>
      <c r="J30" t="s">
        <v>4233</v>
      </c>
      <c r="R30" s="27"/>
      <c r="S30" s="27"/>
      <c r="T30" s="27"/>
    </row>
    <row r="31" spans="2:20" x14ac:dyDescent="0.35">
      <c r="B31" s="27" t="s">
        <v>4555</v>
      </c>
      <c r="C31" s="27" t="s">
        <v>4168</v>
      </c>
      <c r="D31" s="27" t="s">
        <v>4219</v>
      </c>
      <c r="H31" s="27" t="s">
        <v>4556</v>
      </c>
      <c r="I31" s="27" t="s">
        <v>4168</v>
      </c>
      <c r="J31" t="s">
        <v>4197</v>
      </c>
      <c r="R31" s="27"/>
      <c r="S31" s="27"/>
      <c r="T31" s="27"/>
    </row>
    <row r="32" spans="2:20" x14ac:dyDescent="0.35">
      <c r="B32" s="27" t="s">
        <v>5223</v>
      </c>
      <c r="C32" s="27" t="s">
        <v>4168</v>
      </c>
      <c r="D32" s="27" t="s">
        <v>4203</v>
      </c>
      <c r="H32" s="27" t="s">
        <v>5369</v>
      </c>
      <c r="I32" s="27" t="s">
        <v>4168</v>
      </c>
      <c r="J32" t="s">
        <v>4394</v>
      </c>
      <c r="R32" s="27"/>
      <c r="S32" s="27"/>
      <c r="T32" s="27"/>
    </row>
    <row r="33" spans="2:20" x14ac:dyDescent="0.35">
      <c r="B33" s="27" t="s">
        <v>5224</v>
      </c>
      <c r="C33" s="27" t="s">
        <v>4168</v>
      </c>
      <c r="D33" s="27" t="s">
        <v>4434</v>
      </c>
      <c r="H33" s="27" t="s">
        <v>5370</v>
      </c>
      <c r="I33" s="27" t="s">
        <v>4168</v>
      </c>
      <c r="J33" t="s">
        <v>4201</v>
      </c>
      <c r="R33" s="27"/>
      <c r="S33" s="27"/>
      <c r="T33" s="27"/>
    </row>
    <row r="34" spans="2:20" x14ac:dyDescent="0.35">
      <c r="B34" s="27" t="s">
        <v>5358</v>
      </c>
      <c r="C34" s="27" t="s">
        <v>4168</v>
      </c>
      <c r="D34" s="27" t="s">
        <v>4436</v>
      </c>
      <c r="H34" s="27" t="s">
        <v>5371</v>
      </c>
      <c r="I34" s="27" t="s">
        <v>4168</v>
      </c>
      <c r="J34" t="s">
        <v>4203</v>
      </c>
      <c r="R34" s="27"/>
      <c r="S34" s="27"/>
      <c r="T34" s="27"/>
    </row>
    <row r="35" spans="2:20" s="27" customFormat="1" x14ac:dyDescent="0.35">
      <c r="B35" s="27" t="s">
        <v>5359</v>
      </c>
      <c r="C35" s="27" t="s">
        <v>4168</v>
      </c>
      <c r="D35" s="27" t="s">
        <v>4438</v>
      </c>
      <c r="H35" s="27" t="s">
        <v>5372</v>
      </c>
      <c r="I35" s="27" t="s">
        <v>4168</v>
      </c>
    </row>
    <row r="36" spans="2:20" s="27" customFormat="1" x14ac:dyDescent="0.35">
      <c r="B36" s="27" t="s">
        <v>5446</v>
      </c>
      <c r="C36" s="27" t="s">
        <v>4168</v>
      </c>
      <c r="D36" s="27" t="s">
        <v>4440</v>
      </c>
      <c r="H36" s="27" t="s">
        <v>5373</v>
      </c>
      <c r="I36" s="27" t="s">
        <v>4168</v>
      </c>
      <c r="J36"/>
      <c r="O36"/>
      <c r="P36"/>
    </row>
    <row r="37" spans="2:20" s="27" customFormat="1" x14ac:dyDescent="0.35">
      <c r="B37" s="27" t="s">
        <v>5447</v>
      </c>
      <c r="C37" s="27" t="s">
        <v>4168</v>
      </c>
      <c r="D37" s="27" t="s">
        <v>4442</v>
      </c>
      <c r="H37" s="27" t="s">
        <v>5374</v>
      </c>
      <c r="I37" s="27" t="s">
        <v>4168</v>
      </c>
      <c r="J37"/>
      <c r="P37"/>
    </row>
    <row r="38" spans="2:20" s="27" customFormat="1" x14ac:dyDescent="0.35">
      <c r="B38" s="27" t="s">
        <v>5448</v>
      </c>
      <c r="C38" s="27" t="s">
        <v>4168</v>
      </c>
      <c r="H38" s="27" t="s">
        <v>5375</v>
      </c>
      <c r="I38" s="27" t="s">
        <v>4168</v>
      </c>
      <c r="J38"/>
      <c r="P38"/>
    </row>
    <row r="39" spans="2:20" s="27" customFormat="1" x14ac:dyDescent="0.35">
      <c r="B39" s="27" t="s">
        <v>5449</v>
      </c>
      <c r="C39" s="27" t="s">
        <v>4168</v>
      </c>
      <c r="H39" s="27" t="s">
        <v>5376</v>
      </c>
      <c r="I39" s="27" t="s">
        <v>4168</v>
      </c>
    </row>
    <row r="40" spans="2:20" s="27" customFormat="1" x14ac:dyDescent="0.35">
      <c r="B40" s="27" t="s">
        <v>5587</v>
      </c>
      <c r="C40" s="27" t="s">
        <v>4168</v>
      </c>
      <c r="H40" s="27" t="s">
        <v>5378</v>
      </c>
      <c r="I40" s="27" t="s">
        <v>4168</v>
      </c>
    </row>
    <row r="41" spans="2:20" s="27" customFormat="1" x14ac:dyDescent="0.35">
      <c r="B41" s="27" t="s">
        <v>5588</v>
      </c>
      <c r="C41" s="27" t="s">
        <v>4168</v>
      </c>
      <c r="H41" s="27" t="s">
        <v>5379</v>
      </c>
      <c r="I41" s="27" t="s">
        <v>4168</v>
      </c>
    </row>
    <row r="42" spans="2:20" s="27" customFormat="1" x14ac:dyDescent="0.35">
      <c r="B42" s="27" t="s">
        <v>5589</v>
      </c>
      <c r="C42" s="27" t="s">
        <v>4168</v>
      </c>
      <c r="H42" s="27" t="s">
        <v>5590</v>
      </c>
      <c r="I42" s="27" t="s">
        <v>4168</v>
      </c>
    </row>
    <row r="43" spans="2:20" x14ac:dyDescent="0.35">
      <c r="B43" s="27"/>
      <c r="C43" s="27"/>
      <c r="H43" s="27" t="s">
        <v>5591</v>
      </c>
      <c r="I43" s="27" t="s">
        <v>4168</v>
      </c>
      <c r="R43" s="27"/>
      <c r="S43" s="27"/>
      <c r="T43" s="27"/>
    </row>
    <row r="44" spans="2:20" x14ac:dyDescent="0.35">
      <c r="B44" s="27"/>
      <c r="C44" s="27"/>
      <c r="D44" s="27"/>
      <c r="R44" s="27"/>
      <c r="S44" s="27"/>
      <c r="T44" s="27"/>
    </row>
    <row r="45" spans="2:20" x14ac:dyDescent="0.35">
      <c r="B45" s="27" t="s">
        <v>4444</v>
      </c>
      <c r="C45" s="27" t="s">
        <v>4168</v>
      </c>
      <c r="D45" s="27" t="s">
        <v>4204</v>
      </c>
      <c r="H45" s="27" t="s">
        <v>4275</v>
      </c>
      <c r="I45" t="s">
        <v>4168</v>
      </c>
      <c r="J45" s="27" t="s">
        <v>4204</v>
      </c>
      <c r="R45" s="27"/>
      <c r="S45" s="27"/>
      <c r="T45" s="27"/>
    </row>
    <row r="46" spans="2:20" x14ac:dyDescent="0.35">
      <c r="B46" s="27" t="s">
        <v>4445</v>
      </c>
      <c r="C46" s="27" t="s">
        <v>4168</v>
      </c>
      <c r="D46" s="27" t="s">
        <v>5585</v>
      </c>
      <c r="H46" t="s">
        <v>4277</v>
      </c>
      <c r="I46" t="s">
        <v>4168</v>
      </c>
      <c r="J46" s="27" t="s">
        <v>5585</v>
      </c>
      <c r="R46" s="27"/>
      <c r="S46" s="27"/>
      <c r="T46" s="27"/>
    </row>
    <row r="47" spans="2:20" x14ac:dyDescent="0.35">
      <c r="B47" s="27" t="s">
        <v>4446</v>
      </c>
      <c r="C47" s="27" t="s">
        <v>4168</v>
      </c>
      <c r="D47" t="s">
        <v>5595</v>
      </c>
      <c r="H47" t="s">
        <v>4278</v>
      </c>
      <c r="I47" t="s">
        <v>4168</v>
      </c>
      <c r="J47" s="27" t="s">
        <v>5595</v>
      </c>
      <c r="R47" s="27"/>
      <c r="S47" s="27"/>
      <c r="T47" s="27"/>
    </row>
    <row r="48" spans="2:20" x14ac:dyDescent="0.35">
      <c r="B48" s="27" t="s">
        <v>4447</v>
      </c>
      <c r="C48" s="27" t="s">
        <v>4168</v>
      </c>
      <c r="D48" s="27" t="s">
        <v>4474</v>
      </c>
      <c r="H48" t="s">
        <v>4279</v>
      </c>
      <c r="I48" t="s">
        <v>4168</v>
      </c>
      <c r="J48" t="s">
        <v>4208</v>
      </c>
      <c r="R48" s="27"/>
      <c r="S48" s="27"/>
      <c r="T48" s="27"/>
    </row>
    <row r="49" spans="2:20" x14ac:dyDescent="0.35">
      <c r="B49" s="27" t="s">
        <v>4448</v>
      </c>
      <c r="C49" s="27" t="s">
        <v>4168</v>
      </c>
      <c r="D49" s="27" t="s">
        <v>4207</v>
      </c>
      <c r="H49" t="s">
        <v>4280</v>
      </c>
      <c r="I49" t="s">
        <v>4168</v>
      </c>
      <c r="J49" t="s">
        <v>4482</v>
      </c>
      <c r="R49" s="27"/>
      <c r="S49" s="27"/>
      <c r="T49" s="27"/>
    </row>
    <row r="50" spans="2:20" x14ac:dyDescent="0.35">
      <c r="B50" s="27" t="s">
        <v>4449</v>
      </c>
      <c r="C50" s="27" t="s">
        <v>4168</v>
      </c>
      <c r="D50" s="27" t="s">
        <v>4208</v>
      </c>
      <c r="H50" t="s">
        <v>4281</v>
      </c>
      <c r="I50" t="s">
        <v>4168</v>
      </c>
      <c r="J50" t="s">
        <v>4207</v>
      </c>
      <c r="R50" s="27"/>
      <c r="S50" s="27"/>
      <c r="T50" s="27"/>
    </row>
    <row r="51" spans="2:20" x14ac:dyDescent="0.35">
      <c r="B51" t="s">
        <v>4450</v>
      </c>
      <c r="C51" s="27" t="s">
        <v>4168</v>
      </c>
      <c r="D51" s="27" t="s">
        <v>4475</v>
      </c>
      <c r="H51" t="s">
        <v>4283</v>
      </c>
      <c r="I51" t="s">
        <v>4168</v>
      </c>
      <c r="J51" t="s">
        <v>4276</v>
      </c>
      <c r="R51" s="27"/>
      <c r="S51" s="27"/>
      <c r="T51" s="27"/>
    </row>
    <row r="52" spans="2:20" x14ac:dyDescent="0.35">
      <c r="B52" s="27" t="s">
        <v>4451</v>
      </c>
      <c r="C52" t="s">
        <v>4168</v>
      </c>
      <c r="D52" s="27" t="s">
        <v>4212</v>
      </c>
      <c r="H52" t="s">
        <v>4284</v>
      </c>
      <c r="I52" t="s">
        <v>4168</v>
      </c>
      <c r="J52" t="s">
        <v>4404</v>
      </c>
      <c r="R52" s="27"/>
      <c r="S52" s="27"/>
      <c r="T52" s="27"/>
    </row>
    <row r="53" spans="2:20" x14ac:dyDescent="0.35">
      <c r="B53" t="s">
        <v>4452</v>
      </c>
      <c r="C53" t="s">
        <v>4168</v>
      </c>
      <c r="D53" s="27" t="s">
        <v>4398</v>
      </c>
      <c r="H53" t="s">
        <v>4285</v>
      </c>
      <c r="I53" t="s">
        <v>4168</v>
      </c>
      <c r="J53" t="s">
        <v>4398</v>
      </c>
      <c r="R53" s="27"/>
      <c r="S53" s="27"/>
      <c r="T53" s="27"/>
    </row>
    <row r="54" spans="2:20" x14ac:dyDescent="0.35">
      <c r="B54" t="s">
        <v>4453</v>
      </c>
      <c r="C54" t="s">
        <v>4168</v>
      </c>
      <c r="D54" s="27" t="s">
        <v>4210</v>
      </c>
      <c r="H54" t="s">
        <v>4287</v>
      </c>
      <c r="I54" t="s">
        <v>4168</v>
      </c>
      <c r="J54" t="s">
        <v>4210</v>
      </c>
      <c r="R54" s="27"/>
      <c r="S54" s="27"/>
      <c r="T54" s="27"/>
    </row>
    <row r="55" spans="2:20" x14ac:dyDescent="0.35">
      <c r="B55" t="s">
        <v>4454</v>
      </c>
      <c r="C55" t="s">
        <v>4168</v>
      </c>
      <c r="D55" s="27" t="s">
        <v>4477</v>
      </c>
      <c r="H55" t="s">
        <v>4288</v>
      </c>
      <c r="I55" t="s">
        <v>4168</v>
      </c>
      <c r="J55" t="s">
        <v>4293</v>
      </c>
      <c r="R55" s="27"/>
      <c r="S55" s="27"/>
      <c r="T55" s="27"/>
    </row>
    <row r="56" spans="2:20" x14ac:dyDescent="0.35">
      <c r="B56" t="s">
        <v>4455</v>
      </c>
      <c r="C56" t="s">
        <v>4168</v>
      </c>
      <c r="D56" s="27" t="s">
        <v>4205</v>
      </c>
      <c r="H56" t="s">
        <v>4289</v>
      </c>
      <c r="I56" t="s">
        <v>4168</v>
      </c>
      <c r="J56" s="27" t="s">
        <v>4669</v>
      </c>
      <c r="R56" s="27"/>
      <c r="S56" s="27"/>
      <c r="T56" s="27"/>
    </row>
    <row r="57" spans="2:20" x14ac:dyDescent="0.35">
      <c r="B57" t="s">
        <v>4456</v>
      </c>
      <c r="C57" t="s">
        <v>4168</v>
      </c>
      <c r="D57" s="27" t="s">
        <v>4669</v>
      </c>
      <c r="H57" t="s">
        <v>4290</v>
      </c>
      <c r="I57" t="s">
        <v>4168</v>
      </c>
      <c r="J57" t="s">
        <v>4282</v>
      </c>
      <c r="R57" s="27"/>
      <c r="S57" s="27"/>
      <c r="T57" s="27"/>
    </row>
    <row r="58" spans="2:20" x14ac:dyDescent="0.35">
      <c r="B58" t="s">
        <v>4457</v>
      </c>
      <c r="C58" t="s">
        <v>4168</v>
      </c>
      <c r="D58" s="27" t="s">
        <v>4476</v>
      </c>
      <c r="H58" t="s">
        <v>4292</v>
      </c>
      <c r="I58" t="s">
        <v>4168</v>
      </c>
      <c r="J58" t="s">
        <v>4308</v>
      </c>
      <c r="R58" s="27"/>
      <c r="S58" s="27"/>
      <c r="T58" s="27"/>
    </row>
    <row r="59" spans="2:20" x14ac:dyDescent="0.35">
      <c r="B59" t="s">
        <v>4458</v>
      </c>
      <c r="C59" t="s">
        <v>4168</v>
      </c>
      <c r="D59" s="27" t="s">
        <v>4211</v>
      </c>
      <c r="H59" t="s">
        <v>4294</v>
      </c>
      <c r="I59" t="s">
        <v>4168</v>
      </c>
      <c r="J59" t="s">
        <v>4483</v>
      </c>
      <c r="N59" s="27"/>
      <c r="R59" s="27"/>
      <c r="S59" s="27"/>
      <c r="T59" s="27"/>
    </row>
    <row r="60" spans="2:20" x14ac:dyDescent="0.35">
      <c r="B60" t="s">
        <v>4459</v>
      </c>
      <c r="C60" t="s">
        <v>4168</v>
      </c>
      <c r="D60" s="27" t="s">
        <v>4206</v>
      </c>
      <c r="H60" t="s">
        <v>4295</v>
      </c>
      <c r="I60" t="s">
        <v>4168</v>
      </c>
      <c r="J60" t="s">
        <v>4237</v>
      </c>
      <c r="N60" s="27"/>
      <c r="P60" s="27"/>
      <c r="R60" s="27"/>
      <c r="S60" s="27"/>
      <c r="T60" s="27"/>
    </row>
    <row r="61" spans="2:20" x14ac:dyDescent="0.35">
      <c r="B61" t="s">
        <v>4460</v>
      </c>
      <c r="C61" t="s">
        <v>4168</v>
      </c>
      <c r="D61" s="27" t="s">
        <v>4213</v>
      </c>
      <c r="H61" t="s">
        <v>4296</v>
      </c>
      <c r="I61" t="s">
        <v>4168</v>
      </c>
      <c r="J61" t="s">
        <v>4286</v>
      </c>
      <c r="N61" s="27"/>
      <c r="P61" s="27"/>
      <c r="R61" s="27"/>
      <c r="S61" s="27"/>
      <c r="T61" s="27"/>
    </row>
    <row r="62" spans="2:20" x14ac:dyDescent="0.35">
      <c r="B62" t="s">
        <v>4461</v>
      </c>
      <c r="C62" t="s">
        <v>4168</v>
      </c>
      <c r="D62" s="27" t="s">
        <v>4220</v>
      </c>
      <c r="H62" t="s">
        <v>4297</v>
      </c>
      <c r="I62" t="s">
        <v>4168</v>
      </c>
      <c r="J62" t="s">
        <v>4212</v>
      </c>
      <c r="N62" s="27"/>
      <c r="P62" s="27"/>
      <c r="R62" s="27"/>
      <c r="S62" s="27"/>
      <c r="T62" s="27"/>
    </row>
    <row r="63" spans="2:20" x14ac:dyDescent="0.35">
      <c r="B63" t="s">
        <v>4462</v>
      </c>
      <c r="C63" t="s">
        <v>4168</v>
      </c>
      <c r="D63" s="27" t="s">
        <v>4382</v>
      </c>
      <c r="H63" t="s">
        <v>4299</v>
      </c>
      <c r="I63" t="s">
        <v>4168</v>
      </c>
      <c r="J63" t="s">
        <v>4238</v>
      </c>
      <c r="N63" s="27"/>
      <c r="P63" s="27"/>
      <c r="R63" s="27"/>
      <c r="S63" s="27"/>
      <c r="T63" s="27"/>
    </row>
    <row r="64" spans="2:20" x14ac:dyDescent="0.35">
      <c r="B64" t="s">
        <v>4463</v>
      </c>
      <c r="C64" t="s">
        <v>4168</v>
      </c>
      <c r="D64" s="27" t="s">
        <v>4217</v>
      </c>
      <c r="H64" t="s">
        <v>4300</v>
      </c>
      <c r="I64" t="s">
        <v>4168</v>
      </c>
      <c r="J64" t="s">
        <v>4232</v>
      </c>
      <c r="N64" s="27"/>
      <c r="P64" s="27"/>
      <c r="R64" s="27"/>
      <c r="S64" s="27"/>
      <c r="T64" s="27"/>
    </row>
    <row r="65" spans="2:20" x14ac:dyDescent="0.35">
      <c r="B65" t="s">
        <v>4464</v>
      </c>
      <c r="C65" t="s">
        <v>4168</v>
      </c>
      <c r="D65" s="27" t="s">
        <v>7043</v>
      </c>
      <c r="H65" t="s">
        <v>4301</v>
      </c>
      <c r="I65" t="s">
        <v>4168</v>
      </c>
      <c r="J65" t="s">
        <v>4241</v>
      </c>
      <c r="N65" s="27"/>
      <c r="P65" s="27"/>
      <c r="R65" s="27"/>
      <c r="S65" s="27"/>
      <c r="T65" s="27"/>
    </row>
    <row r="66" spans="2:20" x14ac:dyDescent="0.35">
      <c r="B66" t="s">
        <v>4465</v>
      </c>
      <c r="C66" t="s">
        <v>4168</v>
      </c>
      <c r="D66" s="27" t="s">
        <v>4478</v>
      </c>
      <c r="H66" t="s">
        <v>4303</v>
      </c>
      <c r="I66" t="s">
        <v>4168</v>
      </c>
      <c r="J66" t="s">
        <v>4298</v>
      </c>
      <c r="N66" s="27"/>
      <c r="P66" s="27"/>
      <c r="R66" s="27"/>
      <c r="S66" s="27"/>
      <c r="T66" s="27"/>
    </row>
    <row r="67" spans="2:20" x14ac:dyDescent="0.35">
      <c r="B67" t="s">
        <v>4466</v>
      </c>
      <c r="C67" t="s">
        <v>4168</v>
      </c>
      <c r="D67" s="27" t="s">
        <v>4214</v>
      </c>
      <c r="H67" t="s">
        <v>4304</v>
      </c>
      <c r="I67" t="s">
        <v>4168</v>
      </c>
      <c r="J67" t="s">
        <v>4217</v>
      </c>
      <c r="N67" s="27"/>
      <c r="P67" s="27"/>
      <c r="R67" s="27"/>
      <c r="S67" s="27"/>
      <c r="T67" s="27"/>
    </row>
    <row r="68" spans="2:20" x14ac:dyDescent="0.35">
      <c r="B68" t="s">
        <v>4467</v>
      </c>
      <c r="C68" t="s">
        <v>4168</v>
      </c>
      <c r="D68" s="27" t="s">
        <v>4215</v>
      </c>
      <c r="H68" t="s">
        <v>4305</v>
      </c>
      <c r="I68" t="s">
        <v>4168</v>
      </c>
      <c r="J68" t="s">
        <v>4213</v>
      </c>
      <c r="N68" s="27"/>
      <c r="P68" s="27"/>
      <c r="R68" s="27"/>
      <c r="S68" s="27"/>
      <c r="T68" s="27"/>
    </row>
    <row r="69" spans="2:20" x14ac:dyDescent="0.35">
      <c r="B69" t="s">
        <v>4468</v>
      </c>
      <c r="C69" t="s">
        <v>4168</v>
      </c>
      <c r="D69" s="27" t="s">
        <v>4216</v>
      </c>
      <c r="H69" t="s">
        <v>4306</v>
      </c>
      <c r="I69" t="s">
        <v>4168</v>
      </c>
      <c r="J69" t="s">
        <v>4236</v>
      </c>
      <c r="N69" s="27"/>
      <c r="P69" s="27"/>
      <c r="R69" s="27"/>
      <c r="S69" s="27"/>
      <c r="T69" s="27"/>
    </row>
    <row r="70" spans="2:20" x14ac:dyDescent="0.35">
      <c r="B70" t="s">
        <v>4469</v>
      </c>
      <c r="C70" t="s">
        <v>4168</v>
      </c>
      <c r="D70" s="27" t="s">
        <v>4479</v>
      </c>
      <c r="H70" t="s">
        <v>4307</v>
      </c>
      <c r="I70" t="s">
        <v>4168</v>
      </c>
      <c r="J70" t="s">
        <v>4291</v>
      </c>
      <c r="N70" s="27"/>
      <c r="P70" s="27"/>
      <c r="R70" s="27"/>
      <c r="S70" s="27"/>
      <c r="T70" s="27"/>
    </row>
    <row r="71" spans="2:20" x14ac:dyDescent="0.35">
      <c r="B71" t="s">
        <v>4470</v>
      </c>
      <c r="C71" t="s">
        <v>4168</v>
      </c>
      <c r="D71" s="27" t="s">
        <v>4218</v>
      </c>
      <c r="H71" t="s">
        <v>4485</v>
      </c>
      <c r="I71" t="s">
        <v>4168</v>
      </c>
      <c r="J71" t="s">
        <v>4302</v>
      </c>
      <c r="N71" s="27"/>
      <c r="P71" s="27"/>
      <c r="R71" s="27"/>
      <c r="S71" s="27"/>
      <c r="T71" s="27"/>
    </row>
    <row r="72" spans="2:20" x14ac:dyDescent="0.35">
      <c r="B72" t="s">
        <v>4471</v>
      </c>
      <c r="C72" t="s">
        <v>4168</v>
      </c>
      <c r="D72" s="27" t="s">
        <v>4219</v>
      </c>
      <c r="H72" t="s">
        <v>4486</v>
      </c>
      <c r="I72" t="s">
        <v>4168</v>
      </c>
      <c r="J72" s="27" t="s">
        <v>4423</v>
      </c>
      <c r="N72" s="27"/>
      <c r="P72" s="27"/>
      <c r="R72" s="27"/>
      <c r="S72" s="27"/>
      <c r="T72" s="27"/>
    </row>
    <row r="73" spans="2:20" x14ac:dyDescent="0.35">
      <c r="B73" t="s">
        <v>4472</v>
      </c>
      <c r="C73" t="s">
        <v>4168</v>
      </c>
      <c r="D73" s="27" t="s">
        <v>4192</v>
      </c>
      <c r="H73" t="s">
        <v>4487</v>
      </c>
      <c r="I73" t="s">
        <v>4168</v>
      </c>
      <c r="J73" t="s">
        <v>4484</v>
      </c>
      <c r="N73" s="27"/>
      <c r="P73" s="27"/>
      <c r="R73" s="27"/>
      <c r="S73" s="27"/>
      <c r="T73" s="27"/>
    </row>
    <row r="74" spans="2:20" x14ac:dyDescent="0.35">
      <c r="B74" t="s">
        <v>4473</v>
      </c>
      <c r="C74" t="s">
        <v>4168</v>
      </c>
      <c r="D74" s="27" t="s">
        <v>4194</v>
      </c>
      <c r="H74" t="s">
        <v>4488</v>
      </c>
      <c r="I74" s="27" t="s">
        <v>4168</v>
      </c>
      <c r="J74" t="s">
        <v>4220</v>
      </c>
      <c r="N74" s="27"/>
      <c r="P74" s="27"/>
      <c r="R74" s="27"/>
      <c r="S74" s="27"/>
      <c r="T74" s="27"/>
    </row>
    <row r="75" spans="2:20" x14ac:dyDescent="0.35">
      <c r="B75" t="s">
        <v>4481</v>
      </c>
      <c r="C75" t="s">
        <v>4168</v>
      </c>
      <c r="D75" s="27" t="s">
        <v>4480</v>
      </c>
      <c r="H75" s="27" t="s">
        <v>5432</v>
      </c>
      <c r="I75" s="27" t="s">
        <v>4168</v>
      </c>
      <c r="J75" t="s">
        <v>4489</v>
      </c>
      <c r="N75" s="27"/>
      <c r="P75" s="27"/>
      <c r="R75" s="27"/>
      <c r="S75" s="27"/>
      <c r="T75" s="27"/>
    </row>
    <row r="76" spans="2:20" x14ac:dyDescent="0.35">
      <c r="B76" s="27" t="s">
        <v>4557</v>
      </c>
      <c r="C76" s="27" t="s">
        <v>4168</v>
      </c>
      <c r="D76" s="27" t="s">
        <v>4197</v>
      </c>
      <c r="H76" s="27" t="s">
        <v>5593</v>
      </c>
      <c r="I76" s="27" t="s">
        <v>4168</v>
      </c>
      <c r="J76" t="s">
        <v>4197</v>
      </c>
      <c r="N76" s="27"/>
      <c r="P76" s="27"/>
      <c r="R76" s="27"/>
      <c r="S76" s="27"/>
      <c r="T76" s="27"/>
    </row>
    <row r="77" spans="2:20" x14ac:dyDescent="0.35">
      <c r="B77" s="27" t="s">
        <v>4565</v>
      </c>
      <c r="C77" s="27" t="s">
        <v>4168</v>
      </c>
      <c r="D77" s="27" t="s">
        <v>4199</v>
      </c>
      <c r="H77" s="27" t="s">
        <v>5594</v>
      </c>
      <c r="I77" s="27" t="s">
        <v>4168</v>
      </c>
      <c r="J77" t="s">
        <v>4201</v>
      </c>
      <c r="R77" s="27"/>
      <c r="S77" s="27"/>
      <c r="T77" s="27"/>
    </row>
    <row r="78" spans="2:20" x14ac:dyDescent="0.35">
      <c r="B78" s="27" t="s">
        <v>5395</v>
      </c>
      <c r="C78" s="27" t="s">
        <v>4168</v>
      </c>
      <c r="D78" s="27" t="s">
        <v>4201</v>
      </c>
      <c r="H78" s="27" t="s">
        <v>5598</v>
      </c>
      <c r="I78" s="27" t="s">
        <v>4168</v>
      </c>
      <c r="J78" t="s">
        <v>5230</v>
      </c>
      <c r="R78" s="27"/>
      <c r="S78" s="27"/>
      <c r="T78" s="27"/>
    </row>
    <row r="79" spans="2:20" s="27" customFormat="1" x14ac:dyDescent="0.35">
      <c r="B79" s="27" t="s">
        <v>5396</v>
      </c>
      <c r="C79" s="27" t="s">
        <v>4168</v>
      </c>
      <c r="D79" s="27" t="s">
        <v>4203</v>
      </c>
      <c r="H79" s="27" t="s">
        <v>5599</v>
      </c>
      <c r="I79" s="27" t="s">
        <v>4168</v>
      </c>
    </row>
    <row r="80" spans="2:20" s="27" customFormat="1" x14ac:dyDescent="0.35">
      <c r="B80" s="27" t="s">
        <v>5397</v>
      </c>
      <c r="C80" s="27" t="s">
        <v>4168</v>
      </c>
      <c r="H80" s="27" t="s">
        <v>5600</v>
      </c>
      <c r="I80" s="27" t="s">
        <v>4168</v>
      </c>
    </row>
    <row r="81" spans="2:9" s="27" customFormat="1" x14ac:dyDescent="0.35">
      <c r="B81" s="27" t="s">
        <v>5398</v>
      </c>
      <c r="C81" s="27" t="s">
        <v>4168</v>
      </c>
      <c r="H81" s="27" t="s">
        <v>5601</v>
      </c>
      <c r="I81" s="27" t="s">
        <v>4168</v>
      </c>
    </row>
    <row r="82" spans="2:9" s="27" customFormat="1" x14ac:dyDescent="0.35">
      <c r="B82" s="27" t="s">
        <v>5399</v>
      </c>
      <c r="C82" s="27" t="s">
        <v>4168</v>
      </c>
      <c r="H82" s="27" t="s">
        <v>5602</v>
      </c>
      <c r="I82" s="27" t="s">
        <v>4168</v>
      </c>
    </row>
    <row r="83" spans="2:9" s="27" customFormat="1" x14ac:dyDescent="0.35">
      <c r="B83" s="27" t="s">
        <v>5400</v>
      </c>
      <c r="C83" s="27" t="s">
        <v>4168</v>
      </c>
      <c r="H83" s="27" t="s">
        <v>5603</v>
      </c>
      <c r="I83" s="27" t="s">
        <v>4168</v>
      </c>
    </row>
    <row r="84" spans="2:9" s="27" customFormat="1" x14ac:dyDescent="0.35">
      <c r="B84" s="27" t="s">
        <v>5401</v>
      </c>
      <c r="C84" s="27" t="s">
        <v>4168</v>
      </c>
      <c r="H84" s="27" t="s">
        <v>5604</v>
      </c>
      <c r="I84" s="27" t="s">
        <v>4168</v>
      </c>
    </row>
    <row r="85" spans="2:9" s="27" customFormat="1" x14ac:dyDescent="0.35">
      <c r="B85" s="27" t="s">
        <v>5402</v>
      </c>
      <c r="C85" s="27" t="s">
        <v>4168</v>
      </c>
      <c r="H85" s="27" t="s">
        <v>5605</v>
      </c>
      <c r="I85" s="27" t="s">
        <v>4168</v>
      </c>
    </row>
    <row r="86" spans="2:9" s="27" customFormat="1" x14ac:dyDescent="0.35">
      <c r="B86" s="27" t="s">
        <v>5403</v>
      </c>
      <c r="C86" s="27" t="s">
        <v>4168</v>
      </c>
      <c r="H86" s="27" t="s">
        <v>5606</v>
      </c>
      <c r="I86" s="27" t="s">
        <v>4168</v>
      </c>
    </row>
    <row r="87" spans="2:9" s="27" customFormat="1" x14ac:dyDescent="0.35">
      <c r="B87" s="27" t="s">
        <v>5404</v>
      </c>
      <c r="C87" s="27" t="s">
        <v>4168</v>
      </c>
      <c r="H87" s="27" t="s">
        <v>5607</v>
      </c>
      <c r="I87" s="27" t="s">
        <v>4168</v>
      </c>
    </row>
    <row r="88" spans="2:9" s="27" customFormat="1" x14ac:dyDescent="0.35">
      <c r="B88" s="27" t="s">
        <v>5405</v>
      </c>
      <c r="C88" s="27" t="s">
        <v>4168</v>
      </c>
      <c r="H88" s="27" t="s">
        <v>5608</v>
      </c>
      <c r="I88" s="27" t="s">
        <v>4168</v>
      </c>
    </row>
    <row r="89" spans="2:9" s="27" customFormat="1" x14ac:dyDescent="0.35">
      <c r="B89" s="27" t="s">
        <v>5406</v>
      </c>
      <c r="C89" s="27" t="s">
        <v>4168</v>
      </c>
      <c r="H89" s="27" t="s">
        <v>5609</v>
      </c>
      <c r="I89" s="27" t="s">
        <v>4168</v>
      </c>
    </row>
    <row r="90" spans="2:9" s="27" customFormat="1" x14ac:dyDescent="0.35">
      <c r="B90" s="27" t="s">
        <v>5407</v>
      </c>
      <c r="C90" s="27" t="s">
        <v>4168</v>
      </c>
      <c r="H90" s="27" t="s">
        <v>5610</v>
      </c>
      <c r="I90" s="27" t="s">
        <v>4168</v>
      </c>
    </row>
    <row r="91" spans="2:9" s="27" customFormat="1" x14ac:dyDescent="0.35">
      <c r="B91" s="27" t="s">
        <v>5408</v>
      </c>
      <c r="C91" s="27" t="s">
        <v>4168</v>
      </c>
      <c r="H91" s="27" t="s">
        <v>5611</v>
      </c>
      <c r="I91" s="27" t="s">
        <v>4168</v>
      </c>
    </row>
    <row r="92" spans="2:9" s="27" customFormat="1" x14ac:dyDescent="0.35">
      <c r="B92" s="27" t="s">
        <v>5409</v>
      </c>
      <c r="C92" s="27" t="s">
        <v>4168</v>
      </c>
      <c r="H92" s="27" t="s">
        <v>5612</v>
      </c>
      <c r="I92" s="27" t="s">
        <v>4168</v>
      </c>
    </row>
    <row r="93" spans="2:9" s="27" customFormat="1" x14ac:dyDescent="0.35">
      <c r="B93" s="27" t="s">
        <v>5410</v>
      </c>
      <c r="C93" s="27" t="s">
        <v>4168</v>
      </c>
      <c r="H93" s="27" t="s">
        <v>5613</v>
      </c>
      <c r="I93" s="27" t="s">
        <v>4168</v>
      </c>
    </row>
    <row r="94" spans="2:9" s="27" customFormat="1" x14ac:dyDescent="0.35">
      <c r="B94" s="27" t="s">
        <v>5411</v>
      </c>
      <c r="C94" s="27" t="s">
        <v>4168</v>
      </c>
      <c r="H94" s="27" t="s">
        <v>5614</v>
      </c>
      <c r="I94" s="27" t="s">
        <v>4168</v>
      </c>
    </row>
    <row r="95" spans="2:9" s="27" customFormat="1" x14ac:dyDescent="0.35">
      <c r="B95" s="27" t="s">
        <v>5412</v>
      </c>
      <c r="C95" s="27" t="s">
        <v>4168</v>
      </c>
      <c r="H95" s="27" t="s">
        <v>5615</v>
      </c>
      <c r="I95" s="27" t="s">
        <v>4168</v>
      </c>
    </row>
    <row r="96" spans="2:9" s="27" customFormat="1" x14ac:dyDescent="0.35">
      <c r="B96" s="27" t="s">
        <v>5592</v>
      </c>
      <c r="C96" s="27" t="s">
        <v>4168</v>
      </c>
      <c r="H96" s="27" t="s">
        <v>5616</v>
      </c>
      <c r="I96" s="27" t="s">
        <v>4168</v>
      </c>
    </row>
    <row r="97" spans="2:20" s="27" customFormat="1" x14ac:dyDescent="0.35"/>
    <row r="98" spans="2:20" s="27" customFormat="1" x14ac:dyDescent="0.35"/>
    <row r="99" spans="2:20" x14ac:dyDescent="0.35">
      <c r="B99" s="27" t="s">
        <v>4167</v>
      </c>
      <c r="C99" t="s">
        <v>4168</v>
      </c>
      <c r="D99" t="s">
        <v>4204</v>
      </c>
      <c r="H99" t="s">
        <v>4498</v>
      </c>
      <c r="I99" t="s">
        <v>4168</v>
      </c>
      <c r="J99" t="s">
        <v>4204</v>
      </c>
      <c r="R99" s="27"/>
      <c r="S99" s="27"/>
      <c r="T99" s="27"/>
    </row>
    <row r="100" spans="2:20" x14ac:dyDescent="0.35">
      <c r="B100" t="s">
        <v>4169</v>
      </c>
      <c r="C100" t="s">
        <v>4168</v>
      </c>
      <c r="D100" t="s">
        <v>5585</v>
      </c>
      <c r="H100" t="s">
        <v>4499</v>
      </c>
      <c r="I100" t="s">
        <v>4168</v>
      </c>
      <c r="J100" s="27" t="s">
        <v>5585</v>
      </c>
      <c r="R100" s="27"/>
      <c r="S100" s="27"/>
      <c r="T100" s="27"/>
    </row>
    <row r="101" spans="2:20" x14ac:dyDescent="0.35">
      <c r="B101" t="s">
        <v>4170</v>
      </c>
      <c r="C101" t="s">
        <v>4168</v>
      </c>
      <c r="D101" s="27" t="s">
        <v>5595</v>
      </c>
      <c r="H101" t="s">
        <v>4501</v>
      </c>
      <c r="I101" t="s">
        <v>4168</v>
      </c>
      <c r="J101" s="27" t="s">
        <v>5595</v>
      </c>
      <c r="R101" s="27"/>
      <c r="S101" s="27"/>
      <c r="T101" s="27"/>
    </row>
    <row r="102" spans="2:20" x14ac:dyDescent="0.35">
      <c r="B102" t="s">
        <v>4171</v>
      </c>
      <c r="C102" t="s">
        <v>4168</v>
      </c>
      <c r="D102" t="s">
        <v>4208</v>
      </c>
      <c r="H102" t="s">
        <v>4502</v>
      </c>
      <c r="I102" t="s">
        <v>4168</v>
      </c>
      <c r="J102" t="s">
        <v>4208</v>
      </c>
      <c r="R102" s="27"/>
      <c r="S102" s="27"/>
      <c r="T102" s="27"/>
    </row>
    <row r="103" spans="2:20" x14ac:dyDescent="0.35">
      <c r="B103" t="s">
        <v>4172</v>
      </c>
      <c r="C103" t="s">
        <v>4168</v>
      </c>
      <c r="D103" t="s">
        <v>4474</v>
      </c>
      <c r="H103" t="s">
        <v>4503</v>
      </c>
      <c r="I103" t="s">
        <v>4168</v>
      </c>
      <c r="J103" t="s">
        <v>4500</v>
      </c>
      <c r="R103" s="27"/>
      <c r="S103" s="27"/>
      <c r="T103" s="27"/>
    </row>
    <row r="104" spans="2:20" x14ac:dyDescent="0.35">
      <c r="B104" t="s">
        <v>4173</v>
      </c>
      <c r="C104" t="s">
        <v>4168</v>
      </c>
      <c r="D104" t="s">
        <v>4207</v>
      </c>
      <c r="H104" t="s">
        <v>4504</v>
      </c>
      <c r="I104" t="s">
        <v>4168</v>
      </c>
      <c r="J104" t="s">
        <v>4207</v>
      </c>
      <c r="R104" s="27"/>
      <c r="S104" s="27"/>
      <c r="T104" s="27"/>
    </row>
    <row r="105" spans="2:20" x14ac:dyDescent="0.35">
      <c r="B105" t="s">
        <v>4174</v>
      </c>
      <c r="C105" t="s">
        <v>4168</v>
      </c>
      <c r="D105" t="s">
        <v>4404</v>
      </c>
      <c r="H105" t="s">
        <v>4505</v>
      </c>
      <c r="I105" t="s">
        <v>4168</v>
      </c>
      <c r="J105" t="s">
        <v>4404</v>
      </c>
      <c r="R105" s="27"/>
      <c r="S105" s="27"/>
      <c r="T105" s="27"/>
    </row>
    <row r="106" spans="2:20" x14ac:dyDescent="0.35">
      <c r="B106" t="s">
        <v>4175</v>
      </c>
      <c r="C106" t="s">
        <v>4168</v>
      </c>
      <c r="D106" t="s">
        <v>4398</v>
      </c>
      <c r="H106" t="s">
        <v>4506</v>
      </c>
      <c r="I106" t="s">
        <v>4168</v>
      </c>
      <c r="J106" t="s">
        <v>4398</v>
      </c>
      <c r="R106" s="27"/>
      <c r="S106" s="27"/>
      <c r="T106" s="27"/>
    </row>
    <row r="107" spans="2:20" x14ac:dyDescent="0.35">
      <c r="B107" t="s">
        <v>4176</v>
      </c>
      <c r="C107" t="s">
        <v>4168</v>
      </c>
      <c r="D107" s="27" t="s">
        <v>4210</v>
      </c>
      <c r="H107" t="s">
        <v>4507</v>
      </c>
      <c r="I107" t="s">
        <v>4168</v>
      </c>
      <c r="J107" t="s">
        <v>4210</v>
      </c>
      <c r="R107" s="27"/>
      <c r="S107" s="27"/>
      <c r="T107" s="27"/>
    </row>
    <row r="108" spans="2:20" x14ac:dyDescent="0.35">
      <c r="B108" t="s">
        <v>4177</v>
      </c>
      <c r="C108" t="s">
        <v>4168</v>
      </c>
      <c r="D108" t="s">
        <v>4475</v>
      </c>
      <c r="H108" t="s">
        <v>4508</v>
      </c>
      <c r="I108" t="s">
        <v>4168</v>
      </c>
      <c r="J108" t="s">
        <v>4369</v>
      </c>
      <c r="R108" s="27"/>
      <c r="S108" s="27"/>
      <c r="T108" s="27"/>
    </row>
    <row r="109" spans="2:20" x14ac:dyDescent="0.35">
      <c r="B109" t="s">
        <v>4178</v>
      </c>
      <c r="C109" t="s">
        <v>4168</v>
      </c>
      <c r="D109" s="27" t="s">
        <v>5710</v>
      </c>
      <c r="H109" t="s">
        <v>4509</v>
      </c>
      <c r="I109" t="s">
        <v>4168</v>
      </c>
      <c r="J109" s="27" t="s">
        <v>5710</v>
      </c>
      <c r="R109" s="27"/>
      <c r="S109" s="27"/>
      <c r="T109" s="27"/>
    </row>
    <row r="110" spans="2:20" x14ac:dyDescent="0.35">
      <c r="B110" t="s">
        <v>4179</v>
      </c>
      <c r="C110" t="s">
        <v>4168</v>
      </c>
      <c r="D110" s="27" t="s">
        <v>4669</v>
      </c>
      <c r="H110" t="s">
        <v>4510</v>
      </c>
      <c r="I110" t="s">
        <v>4168</v>
      </c>
      <c r="J110" s="27" t="s">
        <v>4669</v>
      </c>
      <c r="R110" s="27"/>
      <c r="S110" s="27"/>
      <c r="T110" s="27"/>
    </row>
    <row r="111" spans="2:20" x14ac:dyDescent="0.35">
      <c r="B111" t="s">
        <v>4180</v>
      </c>
      <c r="C111" t="s">
        <v>4168</v>
      </c>
      <c r="D111" t="s">
        <v>4257</v>
      </c>
      <c r="H111" t="s">
        <v>4511</v>
      </c>
      <c r="I111" t="s">
        <v>4168</v>
      </c>
      <c r="J111" s="27" t="s">
        <v>4257</v>
      </c>
      <c r="R111" s="27"/>
      <c r="S111" s="27"/>
      <c r="T111" s="27"/>
    </row>
    <row r="112" spans="2:20" x14ac:dyDescent="0.35">
      <c r="B112" t="s">
        <v>4181</v>
      </c>
      <c r="C112" t="s">
        <v>4168</v>
      </c>
      <c r="D112" t="s">
        <v>4477</v>
      </c>
      <c r="H112" t="s">
        <v>4513</v>
      </c>
      <c r="I112" t="s">
        <v>4168</v>
      </c>
      <c r="J112" t="s">
        <v>4360</v>
      </c>
      <c r="R112" s="27"/>
      <c r="S112" s="27"/>
      <c r="T112" s="27"/>
    </row>
    <row r="113" spans="2:20" x14ac:dyDescent="0.35">
      <c r="B113" t="s">
        <v>4182</v>
      </c>
      <c r="C113" t="s">
        <v>4168</v>
      </c>
      <c r="D113" t="s">
        <v>4491</v>
      </c>
      <c r="H113" t="s">
        <v>4514</v>
      </c>
      <c r="I113" t="s">
        <v>4168</v>
      </c>
      <c r="J113" t="s">
        <v>4491</v>
      </c>
      <c r="R113" s="27"/>
      <c r="S113" s="27"/>
      <c r="T113" s="27"/>
    </row>
    <row r="114" spans="2:20" x14ac:dyDescent="0.35">
      <c r="B114" t="s">
        <v>4183</v>
      </c>
      <c r="C114" t="s">
        <v>4168</v>
      </c>
      <c r="D114" s="27" t="s">
        <v>4476</v>
      </c>
      <c r="H114" t="s">
        <v>4515</v>
      </c>
      <c r="I114" t="s">
        <v>4168</v>
      </c>
      <c r="J114" t="s">
        <v>4490</v>
      </c>
      <c r="R114" s="27"/>
      <c r="S114" s="27"/>
      <c r="T114" s="27"/>
    </row>
    <row r="115" spans="2:20" x14ac:dyDescent="0.35">
      <c r="B115" t="s">
        <v>4184</v>
      </c>
      <c r="C115" t="s">
        <v>4168</v>
      </c>
      <c r="D115" t="s">
        <v>4206</v>
      </c>
      <c r="H115" t="s">
        <v>4516</v>
      </c>
      <c r="I115" t="s">
        <v>4168</v>
      </c>
      <c r="J115" t="s">
        <v>4512</v>
      </c>
      <c r="R115" s="27"/>
      <c r="S115" s="27"/>
      <c r="T115" s="27"/>
    </row>
    <row r="116" spans="2:20" x14ac:dyDescent="0.35">
      <c r="B116" t="s">
        <v>4185</v>
      </c>
      <c r="C116" t="s">
        <v>4168</v>
      </c>
      <c r="D116" t="s">
        <v>4212</v>
      </c>
      <c r="H116" t="s">
        <v>4517</v>
      </c>
      <c r="I116" t="s">
        <v>4168</v>
      </c>
      <c r="J116" t="s">
        <v>4387</v>
      </c>
      <c r="R116" s="27"/>
      <c r="S116" s="27"/>
      <c r="T116" s="27"/>
    </row>
    <row r="117" spans="2:20" x14ac:dyDescent="0.35">
      <c r="B117" t="s">
        <v>4186</v>
      </c>
      <c r="C117" t="s">
        <v>4168</v>
      </c>
      <c r="D117" t="s">
        <v>4205</v>
      </c>
      <c r="H117" t="s">
        <v>4519</v>
      </c>
      <c r="I117" t="s">
        <v>4168</v>
      </c>
      <c r="J117" t="s">
        <v>4212</v>
      </c>
      <c r="R117" s="27"/>
      <c r="S117" s="27"/>
      <c r="T117" s="27"/>
    </row>
    <row r="118" spans="2:20" x14ac:dyDescent="0.35">
      <c r="B118" t="s">
        <v>4187</v>
      </c>
      <c r="C118" t="s">
        <v>4168</v>
      </c>
      <c r="D118" t="s">
        <v>4209</v>
      </c>
      <c r="H118" t="s">
        <v>4520</v>
      </c>
      <c r="I118" t="s">
        <v>4168</v>
      </c>
      <c r="J118" t="s">
        <v>4561</v>
      </c>
      <c r="R118" s="27"/>
      <c r="S118" s="27"/>
      <c r="T118" s="27"/>
    </row>
    <row r="119" spans="2:20" x14ac:dyDescent="0.35">
      <c r="B119" t="s">
        <v>4188</v>
      </c>
      <c r="C119" t="s">
        <v>4168</v>
      </c>
      <c r="D119" t="s">
        <v>4211</v>
      </c>
      <c r="H119" t="s">
        <v>4521</v>
      </c>
      <c r="I119" t="s">
        <v>4168</v>
      </c>
      <c r="J119" t="s">
        <v>4209</v>
      </c>
      <c r="R119" s="27"/>
      <c r="S119" s="27"/>
      <c r="T119" s="27"/>
    </row>
    <row r="120" spans="2:20" x14ac:dyDescent="0.35">
      <c r="B120" t="s">
        <v>4189</v>
      </c>
      <c r="C120" t="s">
        <v>4168</v>
      </c>
      <c r="D120" t="s">
        <v>4235</v>
      </c>
      <c r="H120" t="s">
        <v>4522</v>
      </c>
      <c r="I120" t="s">
        <v>4168</v>
      </c>
      <c r="J120" t="s">
        <v>4211</v>
      </c>
      <c r="R120" s="27"/>
      <c r="S120" s="27"/>
      <c r="T120" s="27"/>
    </row>
    <row r="121" spans="2:20" x14ac:dyDescent="0.35">
      <c r="B121" t="s">
        <v>4190</v>
      </c>
      <c r="C121" t="s">
        <v>4168</v>
      </c>
      <c r="D121" t="s">
        <v>4213</v>
      </c>
      <c r="H121" t="s">
        <v>4523</v>
      </c>
      <c r="I121" t="s">
        <v>4168</v>
      </c>
      <c r="J121" t="s">
        <v>4235</v>
      </c>
      <c r="R121" s="27"/>
      <c r="S121" s="27"/>
      <c r="T121" s="27"/>
    </row>
    <row r="122" spans="2:20" x14ac:dyDescent="0.35">
      <c r="B122" t="s">
        <v>4191</v>
      </c>
      <c r="C122" t="s">
        <v>4168</v>
      </c>
      <c r="D122" t="s">
        <v>4215</v>
      </c>
      <c r="H122" t="s">
        <v>4524</v>
      </c>
      <c r="I122" t="s">
        <v>4168</v>
      </c>
      <c r="J122" t="s">
        <v>4213</v>
      </c>
      <c r="R122" s="27"/>
      <c r="S122" s="27"/>
      <c r="T122" s="27"/>
    </row>
    <row r="123" spans="2:20" x14ac:dyDescent="0.35">
      <c r="B123" t="s">
        <v>4193</v>
      </c>
      <c r="C123" t="s">
        <v>4168</v>
      </c>
      <c r="D123" t="s">
        <v>4216</v>
      </c>
      <c r="H123" t="s">
        <v>4525</v>
      </c>
      <c r="I123" t="s">
        <v>4168</v>
      </c>
      <c r="J123" t="s">
        <v>4518</v>
      </c>
      <c r="R123" s="27"/>
      <c r="S123" s="27"/>
      <c r="T123" s="27"/>
    </row>
    <row r="124" spans="2:20" x14ac:dyDescent="0.35">
      <c r="B124" t="s">
        <v>4195</v>
      </c>
      <c r="C124" t="s">
        <v>4168</v>
      </c>
      <c r="D124" t="s">
        <v>4217</v>
      </c>
      <c r="H124" t="s">
        <v>4526</v>
      </c>
      <c r="I124" t="s">
        <v>4168</v>
      </c>
      <c r="J124" t="s">
        <v>4215</v>
      </c>
      <c r="R124" s="27"/>
      <c r="S124" s="27"/>
      <c r="T124" s="27"/>
    </row>
    <row r="125" spans="2:20" x14ac:dyDescent="0.35">
      <c r="B125" t="s">
        <v>4196</v>
      </c>
      <c r="C125" t="s">
        <v>4168</v>
      </c>
      <c r="D125" t="s">
        <v>4230</v>
      </c>
      <c r="H125" t="s">
        <v>4527</v>
      </c>
      <c r="I125" t="s">
        <v>4168</v>
      </c>
      <c r="J125" t="s">
        <v>4216</v>
      </c>
      <c r="R125" s="27"/>
      <c r="S125" s="27"/>
      <c r="T125" s="27"/>
    </row>
    <row r="126" spans="2:20" x14ac:dyDescent="0.35">
      <c r="B126" t="s">
        <v>4198</v>
      </c>
      <c r="C126" t="s">
        <v>4168</v>
      </c>
      <c r="D126" t="s">
        <v>4231</v>
      </c>
      <c r="H126" t="s">
        <v>4529</v>
      </c>
      <c r="I126" t="s">
        <v>4168</v>
      </c>
      <c r="J126" t="s">
        <v>4217</v>
      </c>
      <c r="R126" s="27"/>
      <c r="S126" s="27"/>
      <c r="T126" s="27"/>
    </row>
    <row r="127" spans="2:20" x14ac:dyDescent="0.35">
      <c r="B127" t="s">
        <v>4200</v>
      </c>
      <c r="C127" t="s">
        <v>4168</v>
      </c>
      <c r="D127" t="s">
        <v>4194</v>
      </c>
      <c r="H127" t="s">
        <v>4531</v>
      </c>
      <c r="I127" t="s">
        <v>4168</v>
      </c>
      <c r="J127" t="s">
        <v>4230</v>
      </c>
      <c r="R127" s="27"/>
      <c r="S127" s="27"/>
      <c r="T127" s="27"/>
    </row>
    <row r="128" spans="2:20" x14ac:dyDescent="0.35">
      <c r="B128" t="s">
        <v>4202</v>
      </c>
      <c r="C128" t="s">
        <v>4168</v>
      </c>
      <c r="D128" t="s">
        <v>4218</v>
      </c>
      <c r="H128" t="s">
        <v>4532</v>
      </c>
      <c r="I128" t="s">
        <v>4168</v>
      </c>
      <c r="J128" t="s">
        <v>4231</v>
      </c>
      <c r="R128" s="27"/>
      <c r="S128" s="27"/>
      <c r="T128" s="27"/>
    </row>
    <row r="129" spans="2:20" x14ac:dyDescent="0.35">
      <c r="B129" t="s">
        <v>4245</v>
      </c>
      <c r="C129" t="s">
        <v>4168</v>
      </c>
      <c r="D129" t="s">
        <v>7043</v>
      </c>
      <c r="H129" t="s">
        <v>4533</v>
      </c>
      <c r="I129" t="s">
        <v>4168</v>
      </c>
      <c r="J129" t="s">
        <v>4219</v>
      </c>
      <c r="R129" s="27"/>
      <c r="S129" s="27"/>
      <c r="T129" s="27"/>
    </row>
    <row r="130" spans="2:20" x14ac:dyDescent="0.35">
      <c r="B130" t="s">
        <v>4246</v>
      </c>
      <c r="C130" t="s">
        <v>4168</v>
      </c>
      <c r="D130" t="s">
        <v>4219</v>
      </c>
      <c r="H130" t="s">
        <v>4534</v>
      </c>
      <c r="I130" t="s">
        <v>4168</v>
      </c>
      <c r="J130" t="s">
        <v>4233</v>
      </c>
      <c r="R130" s="27"/>
      <c r="S130" s="27"/>
      <c r="T130" s="27"/>
    </row>
    <row r="131" spans="2:20" x14ac:dyDescent="0.35">
      <c r="B131" t="s">
        <v>4247</v>
      </c>
      <c r="C131" t="s">
        <v>4168</v>
      </c>
      <c r="D131" t="s">
        <v>4233</v>
      </c>
      <c r="H131" t="s">
        <v>4535</v>
      </c>
      <c r="I131" t="s">
        <v>4168</v>
      </c>
      <c r="J131" t="s">
        <v>4220</v>
      </c>
      <c r="R131" s="27"/>
      <c r="S131" s="27"/>
      <c r="T131" s="27"/>
    </row>
    <row r="132" spans="2:20" x14ac:dyDescent="0.35">
      <c r="B132" t="s">
        <v>4248</v>
      </c>
      <c r="C132" t="s">
        <v>4168</v>
      </c>
      <c r="D132" t="s">
        <v>4220</v>
      </c>
      <c r="H132" t="s">
        <v>4536</v>
      </c>
      <c r="I132" t="s">
        <v>4168</v>
      </c>
      <c r="J132" t="s">
        <v>4528</v>
      </c>
      <c r="R132" s="27"/>
      <c r="S132" s="27"/>
      <c r="T132" s="27"/>
    </row>
    <row r="133" spans="2:20" x14ac:dyDescent="0.35">
      <c r="B133" t="s">
        <v>4249</v>
      </c>
      <c r="C133" t="s">
        <v>4168</v>
      </c>
      <c r="D133" t="s">
        <v>4192</v>
      </c>
      <c r="H133" t="s">
        <v>4538</v>
      </c>
      <c r="I133" t="s">
        <v>4168</v>
      </c>
      <c r="J133" t="s">
        <v>4530</v>
      </c>
      <c r="R133" s="27"/>
      <c r="S133" s="27"/>
      <c r="T133" s="27"/>
    </row>
    <row r="134" spans="2:20" x14ac:dyDescent="0.35">
      <c r="B134" t="s">
        <v>4250</v>
      </c>
      <c r="C134" t="s">
        <v>4168</v>
      </c>
      <c r="D134" t="s">
        <v>4214</v>
      </c>
      <c r="H134" t="s">
        <v>4539</v>
      </c>
      <c r="I134" t="s">
        <v>4168</v>
      </c>
      <c r="J134" t="s">
        <v>4236</v>
      </c>
      <c r="R134" s="27"/>
      <c r="S134" s="27"/>
      <c r="T134" s="27"/>
    </row>
    <row r="135" spans="2:20" x14ac:dyDescent="0.35">
      <c r="B135" t="s">
        <v>4251</v>
      </c>
      <c r="C135" t="s">
        <v>4168</v>
      </c>
      <c r="D135" t="s">
        <v>4236</v>
      </c>
      <c r="H135" t="s">
        <v>4540</v>
      </c>
      <c r="I135" t="s">
        <v>4168</v>
      </c>
      <c r="J135" t="s">
        <v>4237</v>
      </c>
      <c r="R135" s="27"/>
      <c r="S135" s="27"/>
      <c r="T135" s="27"/>
    </row>
    <row r="136" spans="2:20" x14ac:dyDescent="0.35">
      <c r="B136" t="s">
        <v>4252</v>
      </c>
      <c r="C136" t="s">
        <v>4168</v>
      </c>
      <c r="D136" t="s">
        <v>4237</v>
      </c>
      <c r="H136" t="s">
        <v>4542</v>
      </c>
      <c r="I136" t="s">
        <v>4168</v>
      </c>
      <c r="J136" t="s">
        <v>4238</v>
      </c>
      <c r="R136" s="27"/>
      <c r="S136" s="27"/>
      <c r="T136" s="27"/>
    </row>
    <row r="137" spans="2:20" x14ac:dyDescent="0.35">
      <c r="B137" t="s">
        <v>4253</v>
      </c>
      <c r="C137" t="s">
        <v>4168</v>
      </c>
      <c r="D137" t="s">
        <v>4238</v>
      </c>
      <c r="H137" t="s">
        <v>4543</v>
      </c>
      <c r="I137" t="s">
        <v>4168</v>
      </c>
      <c r="J137" t="s">
        <v>4197</v>
      </c>
      <c r="R137" s="27"/>
      <c r="S137" s="27"/>
      <c r="T137" s="27"/>
    </row>
    <row r="138" spans="2:20" x14ac:dyDescent="0.35">
      <c r="B138" t="s">
        <v>4254</v>
      </c>
      <c r="C138" t="s">
        <v>4168</v>
      </c>
      <c r="D138" t="s">
        <v>4197</v>
      </c>
      <c r="H138" t="s">
        <v>4545</v>
      </c>
      <c r="I138" t="s">
        <v>4168</v>
      </c>
      <c r="J138" t="s">
        <v>4372</v>
      </c>
      <c r="R138" s="27"/>
      <c r="S138" s="27"/>
      <c r="T138" s="27"/>
    </row>
    <row r="139" spans="2:20" x14ac:dyDescent="0.35">
      <c r="B139" t="s">
        <v>4258</v>
      </c>
      <c r="C139" t="s">
        <v>4168</v>
      </c>
      <c r="D139" t="s">
        <v>4234</v>
      </c>
      <c r="H139" t="s">
        <v>4546</v>
      </c>
      <c r="I139" t="s">
        <v>4168</v>
      </c>
      <c r="J139" s="27" t="s">
        <v>5225</v>
      </c>
      <c r="R139" s="27"/>
      <c r="S139" s="27"/>
      <c r="T139" s="27"/>
    </row>
    <row r="140" spans="2:20" x14ac:dyDescent="0.35">
      <c r="B140" t="s">
        <v>4492</v>
      </c>
      <c r="C140" t="s">
        <v>4168</v>
      </c>
      <c r="D140" t="s">
        <v>5225</v>
      </c>
      <c r="H140" t="s">
        <v>4547</v>
      </c>
      <c r="I140" t="s">
        <v>4168</v>
      </c>
      <c r="J140" t="s">
        <v>4537</v>
      </c>
      <c r="S140" s="27"/>
    </row>
    <row r="141" spans="2:20" x14ac:dyDescent="0.35">
      <c r="B141" t="s">
        <v>4493</v>
      </c>
      <c r="C141" t="s">
        <v>4168</v>
      </c>
      <c r="D141" t="s">
        <v>4240</v>
      </c>
      <c r="H141" t="s">
        <v>4548</v>
      </c>
      <c r="I141" t="s">
        <v>4168</v>
      </c>
      <c r="J141" t="s">
        <v>4374</v>
      </c>
      <c r="S141" s="27"/>
    </row>
    <row r="142" spans="2:20" x14ac:dyDescent="0.35">
      <c r="B142" t="s">
        <v>4494</v>
      </c>
      <c r="C142" t="s">
        <v>4168</v>
      </c>
      <c r="D142" t="s">
        <v>4239</v>
      </c>
      <c r="H142" t="s">
        <v>4549</v>
      </c>
      <c r="I142" t="s">
        <v>4168</v>
      </c>
      <c r="J142" t="s">
        <v>4241</v>
      </c>
      <c r="S142" s="27"/>
    </row>
    <row r="143" spans="2:20" x14ac:dyDescent="0.35">
      <c r="B143" t="s">
        <v>4495</v>
      </c>
      <c r="C143" t="s">
        <v>4168</v>
      </c>
      <c r="D143" t="s">
        <v>4241</v>
      </c>
      <c r="H143" t="s">
        <v>4550</v>
      </c>
      <c r="I143" t="s">
        <v>4168</v>
      </c>
      <c r="J143" t="s">
        <v>4541</v>
      </c>
      <c r="S143" s="27"/>
    </row>
    <row r="144" spans="2:20" x14ac:dyDescent="0.35">
      <c r="B144" t="s">
        <v>4496</v>
      </c>
      <c r="C144" t="s">
        <v>4168</v>
      </c>
      <c r="D144" t="s">
        <v>4242</v>
      </c>
      <c r="H144" t="s">
        <v>4551</v>
      </c>
      <c r="I144" t="s">
        <v>4168</v>
      </c>
      <c r="J144" t="s">
        <v>4243</v>
      </c>
      <c r="S144" s="27"/>
    </row>
    <row r="145" spans="2:19" x14ac:dyDescent="0.35">
      <c r="B145" t="s">
        <v>4497</v>
      </c>
      <c r="C145" t="s">
        <v>4168</v>
      </c>
      <c r="D145" t="s">
        <v>4243</v>
      </c>
      <c r="H145" s="27" t="s">
        <v>4562</v>
      </c>
      <c r="I145" s="27" t="s">
        <v>4168</v>
      </c>
      <c r="J145" t="s">
        <v>4544</v>
      </c>
      <c r="S145" s="27"/>
    </row>
    <row r="146" spans="2:19" x14ac:dyDescent="0.35">
      <c r="B146" t="s">
        <v>4558</v>
      </c>
      <c r="C146" s="27" t="s">
        <v>4168</v>
      </c>
      <c r="D146" t="s">
        <v>4199</v>
      </c>
      <c r="H146" s="27" t="s">
        <v>4563</v>
      </c>
      <c r="I146" s="27" t="s">
        <v>4168</v>
      </c>
      <c r="J146" t="s">
        <v>4201</v>
      </c>
      <c r="S146" s="27"/>
    </row>
    <row r="147" spans="2:19" x14ac:dyDescent="0.35">
      <c r="B147" s="27" t="s">
        <v>4559</v>
      </c>
      <c r="C147" s="27" t="s">
        <v>4168</v>
      </c>
      <c r="D147" t="s">
        <v>4201</v>
      </c>
      <c r="H147" s="27" t="s">
        <v>4564</v>
      </c>
      <c r="I147" s="27" t="s">
        <v>4168</v>
      </c>
      <c r="J147" t="s">
        <v>4203</v>
      </c>
    </row>
    <row r="148" spans="2:19" x14ac:dyDescent="0.35">
      <c r="B148" s="27" t="s">
        <v>4560</v>
      </c>
      <c r="C148" s="27" t="s">
        <v>4168</v>
      </c>
      <c r="D148" t="s">
        <v>4203</v>
      </c>
      <c r="H148" s="27" t="s">
        <v>5227</v>
      </c>
      <c r="I148" s="27" t="s">
        <v>4168</v>
      </c>
      <c r="J148" t="s">
        <v>4229</v>
      </c>
    </row>
    <row r="149" spans="2:19" x14ac:dyDescent="0.35">
      <c r="B149" s="27" t="s">
        <v>5226</v>
      </c>
      <c r="C149" s="27" t="s">
        <v>4168</v>
      </c>
      <c r="D149" t="s">
        <v>4229</v>
      </c>
      <c r="H149" s="27" t="s">
        <v>5442</v>
      </c>
      <c r="I149" s="27" t="s">
        <v>4168</v>
      </c>
      <c r="J149" t="s">
        <v>4232</v>
      </c>
    </row>
    <row r="150" spans="2:19" x14ac:dyDescent="0.35">
      <c r="B150" s="27" t="s">
        <v>5413</v>
      </c>
      <c r="C150" s="27" t="s">
        <v>4168</v>
      </c>
      <c r="D150" t="s">
        <v>4232</v>
      </c>
      <c r="H150" s="27" t="s">
        <v>5433</v>
      </c>
      <c r="I150" s="27" t="s">
        <v>4168</v>
      </c>
      <c r="J150" t="s">
        <v>4244</v>
      </c>
    </row>
    <row r="151" spans="2:19" s="27" customFormat="1" x14ac:dyDescent="0.35">
      <c r="B151" t="s">
        <v>5414</v>
      </c>
      <c r="C151" s="27" t="s">
        <v>4168</v>
      </c>
      <c r="D151" t="s">
        <v>4244</v>
      </c>
      <c r="H151" s="27" t="s">
        <v>5434</v>
      </c>
      <c r="I151" s="27" t="s">
        <v>4168</v>
      </c>
      <c r="J151" t="s">
        <v>4489</v>
      </c>
    </row>
    <row r="152" spans="2:19" s="27" customFormat="1" x14ac:dyDescent="0.35">
      <c r="B152" s="27" t="s">
        <v>5415</v>
      </c>
      <c r="C152" s="27" t="s">
        <v>4168</v>
      </c>
      <c r="D152" t="s">
        <v>4489</v>
      </c>
      <c r="H152" s="27" t="s">
        <v>5435</v>
      </c>
      <c r="I152" s="27" t="s">
        <v>4168</v>
      </c>
      <c r="J152" s="27" t="s">
        <v>5231</v>
      </c>
    </row>
    <row r="153" spans="2:19" s="27" customFormat="1" x14ac:dyDescent="0.35">
      <c r="B153" s="27" t="s">
        <v>5416</v>
      </c>
      <c r="C153" s="27" t="s">
        <v>4168</v>
      </c>
      <c r="D153" s="27" t="s">
        <v>5380</v>
      </c>
      <c r="H153" s="27" t="s">
        <v>5436</v>
      </c>
      <c r="I153" s="27" t="s">
        <v>4168</v>
      </c>
      <c r="J153" s="27" t="s">
        <v>5365</v>
      </c>
    </row>
    <row r="154" spans="2:19" s="27" customFormat="1" x14ac:dyDescent="0.35">
      <c r="B154" s="27" t="s">
        <v>5417</v>
      </c>
      <c r="C154" s="27" t="s">
        <v>4168</v>
      </c>
      <c r="D154" s="27" t="s">
        <v>5231</v>
      </c>
      <c r="H154" s="27" t="s">
        <v>5437</v>
      </c>
      <c r="I154" s="27" t="s">
        <v>4168</v>
      </c>
      <c r="J154" s="27" t="s">
        <v>5232</v>
      </c>
    </row>
    <row r="155" spans="2:19" s="27" customFormat="1" x14ac:dyDescent="0.35">
      <c r="B155" s="27" t="s">
        <v>5418</v>
      </c>
      <c r="C155" s="27" t="s">
        <v>4168</v>
      </c>
      <c r="D155" s="27" t="s">
        <v>5381</v>
      </c>
      <c r="H155" s="27" t="s">
        <v>5438</v>
      </c>
      <c r="I155" s="27" t="s">
        <v>4168</v>
      </c>
      <c r="J155" s="27" t="s">
        <v>5368</v>
      </c>
    </row>
    <row r="156" spans="2:19" s="27" customFormat="1" x14ac:dyDescent="0.35">
      <c r="B156" s="27" t="s">
        <v>5419</v>
      </c>
      <c r="C156" s="27" t="s">
        <v>4168</v>
      </c>
      <c r="D156" s="27" t="s">
        <v>5382</v>
      </c>
      <c r="H156" s="27" t="s">
        <v>5439</v>
      </c>
      <c r="I156" s="27" t="s">
        <v>4168</v>
      </c>
      <c r="J156" s="27" t="s">
        <v>5377</v>
      </c>
    </row>
    <row r="157" spans="2:19" s="27" customFormat="1" x14ac:dyDescent="0.35">
      <c r="B157" s="27" t="s">
        <v>5420</v>
      </c>
      <c r="C157" s="27" t="s">
        <v>4168</v>
      </c>
      <c r="D157" s="27" t="s">
        <v>5383</v>
      </c>
      <c r="H157" s="27" t="s">
        <v>5440</v>
      </c>
      <c r="I157" s="27" t="s">
        <v>4168</v>
      </c>
      <c r="J157" s="27" t="s">
        <v>5366</v>
      </c>
    </row>
    <row r="158" spans="2:19" s="27" customFormat="1" x14ac:dyDescent="0.35">
      <c r="B158" s="27" t="s">
        <v>5421</v>
      </c>
      <c r="C158" s="27" t="s">
        <v>4168</v>
      </c>
      <c r="D158" s="27" t="s">
        <v>5384</v>
      </c>
      <c r="H158" s="27" t="s">
        <v>5441</v>
      </c>
      <c r="I158" s="27" t="s">
        <v>4168</v>
      </c>
      <c r="J158" s="27" t="s">
        <v>5367</v>
      </c>
    </row>
    <row r="159" spans="2:19" s="27" customFormat="1" x14ac:dyDescent="0.35">
      <c r="B159" s="27" t="s">
        <v>5422</v>
      </c>
      <c r="C159" s="27" t="s">
        <v>4168</v>
      </c>
      <c r="D159" s="27" t="s">
        <v>5377</v>
      </c>
      <c r="H159" s="27" t="s">
        <v>5586</v>
      </c>
      <c r="I159" s="27" t="s">
        <v>4168</v>
      </c>
      <c r="J159" s="27" t="s">
        <v>5364</v>
      </c>
    </row>
    <row r="160" spans="2:19" s="27" customFormat="1" x14ac:dyDescent="0.35">
      <c r="B160" s="27" t="s">
        <v>5423</v>
      </c>
      <c r="C160" s="27" t="s">
        <v>4168</v>
      </c>
      <c r="D160" s="27" t="s">
        <v>5385</v>
      </c>
      <c r="H160" s="27" t="s">
        <v>5597</v>
      </c>
      <c r="I160" s="27" t="s">
        <v>4168</v>
      </c>
      <c r="J160" s="27" t="s">
        <v>5363</v>
      </c>
    </row>
    <row r="161" spans="2:10" s="27" customFormat="1" x14ac:dyDescent="0.35">
      <c r="B161" s="27" t="s">
        <v>5424</v>
      </c>
      <c r="C161" s="27" t="s">
        <v>4168</v>
      </c>
      <c r="D161" s="27" t="s">
        <v>5386</v>
      </c>
      <c r="H161" s="27" t="s">
        <v>5622</v>
      </c>
      <c r="I161" s="27" t="s">
        <v>4168</v>
      </c>
      <c r="J161" s="27" t="s">
        <v>5361</v>
      </c>
    </row>
    <row r="162" spans="2:10" s="27" customFormat="1" x14ac:dyDescent="0.35">
      <c r="B162" s="27" t="s">
        <v>5425</v>
      </c>
      <c r="C162" s="27" t="s">
        <v>4168</v>
      </c>
      <c r="D162" s="27" t="s">
        <v>5387</v>
      </c>
      <c r="H162" s="27" t="s">
        <v>5623</v>
      </c>
      <c r="I162" s="27" t="s">
        <v>4168</v>
      </c>
    </row>
    <row r="163" spans="2:10" s="27" customFormat="1" x14ac:dyDescent="0.35">
      <c r="B163" s="27" t="s">
        <v>5426</v>
      </c>
      <c r="C163" s="27" t="s">
        <v>4168</v>
      </c>
      <c r="D163" s="27" t="s">
        <v>5388</v>
      </c>
      <c r="H163" s="27" t="s">
        <v>5624</v>
      </c>
      <c r="I163" s="27" t="s">
        <v>4168</v>
      </c>
    </row>
    <row r="164" spans="2:10" s="27" customFormat="1" x14ac:dyDescent="0.35">
      <c r="B164" s="27" t="s">
        <v>5427</v>
      </c>
      <c r="C164" s="27" t="s">
        <v>4168</v>
      </c>
      <c r="D164" s="27" t="s">
        <v>5357</v>
      </c>
      <c r="H164" s="27" t="s">
        <v>5625</v>
      </c>
      <c r="I164" s="27" t="s">
        <v>4168</v>
      </c>
    </row>
    <row r="165" spans="2:10" s="27" customFormat="1" x14ac:dyDescent="0.35">
      <c r="B165" s="27" t="s">
        <v>5428</v>
      </c>
      <c r="C165" s="27" t="s">
        <v>4168</v>
      </c>
      <c r="D165" s="27" t="s">
        <v>5389</v>
      </c>
      <c r="H165" s="27" t="s">
        <v>5626</v>
      </c>
      <c r="I165" s="27" t="s">
        <v>4168</v>
      </c>
    </row>
    <row r="166" spans="2:10" s="27" customFormat="1" x14ac:dyDescent="0.35">
      <c r="B166" s="27" t="s">
        <v>5429</v>
      </c>
      <c r="C166" s="27" t="s">
        <v>4168</v>
      </c>
      <c r="D166" s="27" t="s">
        <v>5390</v>
      </c>
      <c r="H166" s="27" t="s">
        <v>5627</v>
      </c>
      <c r="I166" s="27" t="s">
        <v>4168</v>
      </c>
    </row>
    <row r="167" spans="2:10" s="27" customFormat="1" x14ac:dyDescent="0.35">
      <c r="B167" s="27" t="s">
        <v>5430</v>
      </c>
      <c r="C167" s="27" t="s">
        <v>4168</v>
      </c>
      <c r="D167" s="27" t="s">
        <v>5391</v>
      </c>
      <c r="H167" s="27" t="s">
        <v>5628</v>
      </c>
      <c r="I167" s="27" t="s">
        <v>4168</v>
      </c>
    </row>
    <row r="168" spans="2:10" s="27" customFormat="1" x14ac:dyDescent="0.35">
      <c r="B168" s="27" t="s">
        <v>5431</v>
      </c>
      <c r="C168" s="27" t="s">
        <v>4168</v>
      </c>
      <c r="D168" s="27" t="s">
        <v>5392</v>
      </c>
      <c r="H168" s="27" t="s">
        <v>5629</v>
      </c>
      <c r="I168" s="27" t="s">
        <v>4168</v>
      </c>
    </row>
    <row r="169" spans="2:10" x14ac:dyDescent="0.35">
      <c r="B169" s="27" t="s">
        <v>5596</v>
      </c>
      <c r="C169" s="27" t="s">
        <v>4168</v>
      </c>
      <c r="D169" s="27" t="s">
        <v>5393</v>
      </c>
      <c r="H169" t="s">
        <v>5630</v>
      </c>
      <c r="I169" s="27" t="s">
        <v>4168</v>
      </c>
    </row>
    <row r="170" spans="2:10" s="27" customFormat="1" x14ac:dyDescent="0.35">
      <c r="B170" s="27" t="s">
        <v>5617</v>
      </c>
      <c r="C170" s="27" t="s">
        <v>4168</v>
      </c>
      <c r="D170" s="27" t="s">
        <v>5394</v>
      </c>
      <c r="H170" s="27" t="s">
        <v>5631</v>
      </c>
      <c r="I170" s="27" t="s">
        <v>4168</v>
      </c>
    </row>
    <row r="171" spans="2:10" s="27" customFormat="1" x14ac:dyDescent="0.35">
      <c r="B171" s="27" t="s">
        <v>5618</v>
      </c>
      <c r="C171" s="27" t="s">
        <v>4168</v>
      </c>
      <c r="H171" s="27" t="s">
        <v>5632</v>
      </c>
      <c r="I171" s="27" t="s">
        <v>4168</v>
      </c>
    </row>
    <row r="172" spans="2:10" s="27" customFormat="1" x14ac:dyDescent="0.35">
      <c r="B172" s="27" t="s">
        <v>5619</v>
      </c>
      <c r="C172" s="27" t="s">
        <v>4168</v>
      </c>
      <c r="H172" s="27" t="s">
        <v>5633</v>
      </c>
    </row>
    <row r="173" spans="2:10" s="27" customFormat="1" x14ac:dyDescent="0.35">
      <c r="B173" s="27" t="s">
        <v>5620</v>
      </c>
      <c r="C173" s="27" t="s">
        <v>4168</v>
      </c>
      <c r="H173" s="27" t="s">
        <v>5634</v>
      </c>
    </row>
    <row r="174" spans="2:10" s="27" customFormat="1" x14ac:dyDescent="0.35">
      <c r="B174" s="27" t="s">
        <v>5621</v>
      </c>
      <c r="C174" s="27" t="s">
        <v>4168</v>
      </c>
      <c r="H174" s="27" t="s">
        <v>5635</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4566</v>
      </c>
      <c r="C180" s="27" t="s">
        <v>4168</v>
      </c>
      <c r="D180" s="27" t="s">
        <v>4204</v>
      </c>
      <c r="E180" s="27"/>
      <c r="F180" s="27"/>
      <c r="G180" s="27"/>
      <c r="H180" s="27" t="s">
        <v>4616</v>
      </c>
      <c r="I180" s="27" t="s">
        <v>4168</v>
      </c>
      <c r="J180" s="27" t="s">
        <v>4204</v>
      </c>
    </row>
    <row r="181" spans="1:10" x14ac:dyDescent="0.35">
      <c r="A181" s="27"/>
      <c r="B181" s="27" t="s">
        <v>4567</v>
      </c>
      <c r="C181" s="27" t="s">
        <v>4168</v>
      </c>
      <c r="D181" s="27" t="s">
        <v>5585</v>
      </c>
      <c r="E181" s="27"/>
      <c r="G181" s="27"/>
      <c r="H181" s="27" t="s">
        <v>4617</v>
      </c>
      <c r="I181" s="27" t="s">
        <v>4168</v>
      </c>
      <c r="J181" s="27" t="s">
        <v>5585</v>
      </c>
    </row>
    <row r="182" spans="1:10" x14ac:dyDescent="0.35">
      <c r="A182" s="27"/>
      <c r="B182" s="27" t="s">
        <v>4568</v>
      </c>
      <c r="C182" s="27" t="s">
        <v>4168</v>
      </c>
      <c r="D182" s="27" t="s">
        <v>5595</v>
      </c>
      <c r="E182" s="27"/>
      <c r="F182" s="27"/>
      <c r="G182" s="27"/>
      <c r="H182" s="27" t="s">
        <v>4618</v>
      </c>
      <c r="I182" s="27" t="s">
        <v>4168</v>
      </c>
      <c r="J182" s="27" t="s">
        <v>5595</v>
      </c>
    </row>
    <row r="183" spans="1:10" x14ac:dyDescent="0.35">
      <c r="A183" s="27"/>
      <c r="B183" s="27" t="s">
        <v>4569</v>
      </c>
      <c r="C183" s="27" t="s">
        <v>4168</v>
      </c>
      <c r="D183" s="27" t="s">
        <v>4208</v>
      </c>
      <c r="E183" s="27"/>
      <c r="F183" s="27"/>
      <c r="G183" s="27"/>
      <c r="H183" s="27" t="s">
        <v>4619</v>
      </c>
      <c r="I183" s="27" t="s">
        <v>4168</v>
      </c>
      <c r="J183" s="27" t="s">
        <v>4208</v>
      </c>
    </row>
    <row r="184" spans="1:10" x14ac:dyDescent="0.35">
      <c r="A184" s="27"/>
      <c r="B184" s="27" t="s">
        <v>4570</v>
      </c>
      <c r="C184" s="27" t="s">
        <v>4168</v>
      </c>
      <c r="D184" s="27" t="s">
        <v>4401</v>
      </c>
      <c r="G184" s="27"/>
      <c r="H184" s="27" t="s">
        <v>4620</v>
      </c>
      <c r="I184" s="27" t="s">
        <v>4168</v>
      </c>
      <c r="J184" s="27" t="s">
        <v>4257</v>
      </c>
    </row>
    <row r="185" spans="1:10" x14ac:dyDescent="0.35">
      <c r="A185" s="27"/>
      <c r="B185" s="27" t="s">
        <v>4571</v>
      </c>
      <c r="C185" s="27" t="s">
        <v>4168</v>
      </c>
      <c r="D185" s="27" t="s">
        <v>4207</v>
      </c>
      <c r="E185" s="27"/>
      <c r="G185" s="27"/>
      <c r="H185" s="27" t="s">
        <v>4621</v>
      </c>
      <c r="I185" s="27" t="s">
        <v>4168</v>
      </c>
      <c r="J185" s="27" t="s">
        <v>4207</v>
      </c>
    </row>
    <row r="186" spans="1:10" x14ac:dyDescent="0.35">
      <c r="A186" s="27"/>
      <c r="B186" s="27" t="s">
        <v>4572</v>
      </c>
      <c r="C186" s="27" t="s">
        <v>4168</v>
      </c>
      <c r="D186" s="27" t="s">
        <v>4404</v>
      </c>
      <c r="E186" s="27"/>
      <c r="F186" s="27"/>
      <c r="G186" s="27"/>
      <c r="H186" s="27" t="s">
        <v>4622</v>
      </c>
      <c r="I186" s="27" t="s">
        <v>4168</v>
      </c>
      <c r="J186" s="27" t="s">
        <v>4404</v>
      </c>
    </row>
    <row r="187" spans="1:10" x14ac:dyDescent="0.35">
      <c r="A187" s="27"/>
      <c r="B187" s="27" t="s">
        <v>4573</v>
      </c>
      <c r="C187" s="27" t="s">
        <v>4168</v>
      </c>
      <c r="D187" s="27" t="s">
        <v>4398</v>
      </c>
      <c r="E187" s="27"/>
      <c r="F187" s="27"/>
      <c r="G187" s="27"/>
      <c r="H187" s="27" t="s">
        <v>4623</v>
      </c>
      <c r="I187" s="27" t="s">
        <v>4168</v>
      </c>
      <c r="J187" s="27" t="s">
        <v>4478</v>
      </c>
    </row>
    <row r="188" spans="1:10" x14ac:dyDescent="0.35">
      <c r="A188" s="27"/>
      <c r="B188" s="27" t="s">
        <v>4574</v>
      </c>
      <c r="C188" s="27" t="s">
        <v>4168</v>
      </c>
      <c r="D188" s="27" t="s">
        <v>4210</v>
      </c>
      <c r="E188" s="27"/>
      <c r="F188" s="27"/>
      <c r="G188" s="27"/>
      <c r="H188" s="27" t="s">
        <v>4624</v>
      </c>
      <c r="I188" s="27" t="s">
        <v>4168</v>
      </c>
      <c r="J188" s="27" t="s">
        <v>4398</v>
      </c>
    </row>
    <row r="189" spans="1:10" x14ac:dyDescent="0.35">
      <c r="A189" s="27"/>
      <c r="B189" s="27" t="s">
        <v>4575</v>
      </c>
      <c r="C189" s="27" t="s">
        <v>4168</v>
      </c>
      <c r="D189" s="27" t="s">
        <v>4410</v>
      </c>
      <c r="E189" s="27"/>
      <c r="F189" s="27"/>
      <c r="G189" s="27"/>
      <c r="H189" s="27" t="s">
        <v>4625</v>
      </c>
      <c r="I189" s="27" t="s">
        <v>4168</v>
      </c>
      <c r="J189" s="27" t="s">
        <v>4210</v>
      </c>
    </row>
    <row r="190" spans="1:10" x14ac:dyDescent="0.35">
      <c r="A190" s="27"/>
      <c r="B190" s="27" t="s">
        <v>4576</v>
      </c>
      <c r="C190" s="27" t="s">
        <v>4168</v>
      </c>
      <c r="D190" s="27" t="s">
        <v>4669</v>
      </c>
      <c r="E190" s="27"/>
      <c r="F190" s="27"/>
      <c r="G190" s="27"/>
      <c r="H190" s="27" t="s">
        <v>4626</v>
      </c>
      <c r="I190" s="27" t="s">
        <v>4168</v>
      </c>
      <c r="J190" s="27" t="s">
        <v>4382</v>
      </c>
    </row>
    <row r="191" spans="1:10" x14ac:dyDescent="0.35">
      <c r="A191" s="27"/>
      <c r="B191" s="27" t="s">
        <v>4577</v>
      </c>
      <c r="C191" s="27" t="s">
        <v>4168</v>
      </c>
      <c r="D191" s="27" t="s">
        <v>4665</v>
      </c>
      <c r="E191" s="27"/>
      <c r="F191" s="27"/>
      <c r="G191" s="27"/>
      <c r="H191" s="27" t="s">
        <v>4627</v>
      </c>
      <c r="I191" s="27" t="s">
        <v>4168</v>
      </c>
      <c r="J191" s="27" t="s">
        <v>4233</v>
      </c>
    </row>
    <row r="192" spans="1:10" x14ac:dyDescent="0.35">
      <c r="A192" s="27"/>
      <c r="B192" s="27" t="s">
        <v>4578</v>
      </c>
      <c r="C192" s="27" t="s">
        <v>4168</v>
      </c>
      <c r="D192" s="27" t="s">
        <v>4666</v>
      </c>
      <c r="E192" s="27"/>
      <c r="F192" s="27"/>
      <c r="G192" s="27"/>
      <c r="H192" s="27" t="s">
        <v>4628</v>
      </c>
      <c r="I192" s="27" t="s">
        <v>4168</v>
      </c>
      <c r="J192" s="27" t="s">
        <v>4669</v>
      </c>
    </row>
    <row r="193" spans="1:16" x14ac:dyDescent="0.35">
      <c r="A193" s="27"/>
      <c r="B193" s="27" t="s">
        <v>4579</v>
      </c>
      <c r="C193" s="27" t="s">
        <v>4168</v>
      </c>
      <c r="D193" s="27" t="s">
        <v>4491</v>
      </c>
      <c r="E193" s="27"/>
      <c r="F193" s="27"/>
      <c r="G193" s="27"/>
      <c r="H193" s="27" t="s">
        <v>4629</v>
      </c>
      <c r="I193" s="27" t="s">
        <v>4168</v>
      </c>
      <c r="J193" s="27" t="s">
        <v>5232</v>
      </c>
    </row>
    <row r="194" spans="1:16" x14ac:dyDescent="0.35">
      <c r="A194" s="27"/>
      <c r="B194" s="27" t="s">
        <v>4580</v>
      </c>
      <c r="C194" s="27" t="s">
        <v>4168</v>
      </c>
      <c r="D194" s="27" t="s">
        <v>4553</v>
      </c>
      <c r="E194" s="27"/>
      <c r="F194" s="27"/>
      <c r="G194" s="27"/>
      <c r="H194" s="27" t="s">
        <v>4630</v>
      </c>
      <c r="I194" s="27" t="s">
        <v>4168</v>
      </c>
      <c r="J194" s="27" t="s">
        <v>5231</v>
      </c>
    </row>
    <row r="195" spans="1:16" x14ac:dyDescent="0.35">
      <c r="A195" s="27"/>
      <c r="B195" s="27" t="s">
        <v>4581</v>
      </c>
      <c r="C195" s="27" t="s">
        <v>4168</v>
      </c>
      <c r="D195" s="27" t="s">
        <v>4384</v>
      </c>
      <c r="E195" s="27"/>
      <c r="F195" s="27"/>
      <c r="G195" s="27"/>
      <c r="H195" s="27" t="s">
        <v>4631</v>
      </c>
      <c r="I195" s="27" t="s">
        <v>4168</v>
      </c>
      <c r="J195" s="27" t="s">
        <v>4491</v>
      </c>
    </row>
    <row r="196" spans="1:16" x14ac:dyDescent="0.35">
      <c r="A196" s="27"/>
      <c r="B196" s="27" t="s">
        <v>4582</v>
      </c>
      <c r="C196" s="27" t="s">
        <v>4168</v>
      </c>
      <c r="D196" s="27" t="s">
        <v>4212</v>
      </c>
      <c r="E196" s="27"/>
      <c r="F196" s="27"/>
      <c r="G196" s="27"/>
      <c r="H196" s="27" t="s">
        <v>4632</v>
      </c>
      <c r="I196" s="27" t="s">
        <v>4168</v>
      </c>
      <c r="J196" s="27" t="s">
        <v>4384</v>
      </c>
    </row>
    <row r="197" spans="1:16" x14ac:dyDescent="0.35">
      <c r="A197" s="27"/>
      <c r="B197" s="27" t="s">
        <v>4583</v>
      </c>
      <c r="C197" s="27" t="s">
        <v>4168</v>
      </c>
      <c r="D197" s="27" t="s">
        <v>4213</v>
      </c>
      <c r="E197" s="27"/>
      <c r="F197" s="27"/>
      <c r="G197" s="27"/>
      <c r="H197" s="27" t="s">
        <v>4633</v>
      </c>
      <c r="I197" s="27" t="s">
        <v>4168</v>
      </c>
      <c r="J197" s="27" t="s">
        <v>4209</v>
      </c>
    </row>
    <row r="198" spans="1:16" x14ac:dyDescent="0.35">
      <c r="A198" s="27"/>
      <c r="B198" s="27" t="s">
        <v>4584</v>
      </c>
      <c r="C198" s="27" t="s">
        <v>4168</v>
      </c>
      <c r="D198" s="27" t="s">
        <v>4282</v>
      </c>
      <c r="E198" s="27"/>
      <c r="G198" s="27"/>
      <c r="H198" s="27" t="s">
        <v>4634</v>
      </c>
      <c r="I198" s="27" t="s">
        <v>4168</v>
      </c>
      <c r="J198" s="27" t="s">
        <v>4217</v>
      </c>
    </row>
    <row r="199" spans="1:16" x14ac:dyDescent="0.35">
      <c r="A199" s="27"/>
      <c r="B199" s="27" t="s">
        <v>4585</v>
      </c>
      <c r="C199" s="27" t="s">
        <v>4168</v>
      </c>
      <c r="D199" t="s">
        <v>4667</v>
      </c>
      <c r="E199" s="27"/>
      <c r="G199" s="27"/>
      <c r="H199" s="27" t="s">
        <v>4635</v>
      </c>
      <c r="I199" s="27" t="s">
        <v>4168</v>
      </c>
      <c r="J199" s="27" t="s">
        <v>4212</v>
      </c>
      <c r="P199" s="27"/>
    </row>
    <row r="200" spans="1:16" x14ac:dyDescent="0.35">
      <c r="A200" s="27"/>
      <c r="B200" s="27" t="s">
        <v>4586</v>
      </c>
      <c r="C200" s="27" t="s">
        <v>4168</v>
      </c>
      <c r="D200" t="s">
        <v>4676</v>
      </c>
      <c r="E200" s="27"/>
      <c r="G200" s="27"/>
      <c r="H200" s="27" t="s">
        <v>4636</v>
      </c>
      <c r="I200" s="27" t="s">
        <v>4168</v>
      </c>
      <c r="J200" s="27" t="s">
        <v>4213</v>
      </c>
      <c r="P200" s="27"/>
    </row>
    <row r="201" spans="1:16" x14ac:dyDescent="0.35">
      <c r="A201" s="27"/>
      <c r="B201" s="27" t="s">
        <v>4587</v>
      </c>
      <c r="C201" s="27" t="s">
        <v>4168</v>
      </c>
      <c r="D201" s="27" t="s">
        <v>4415</v>
      </c>
      <c r="E201" s="27"/>
      <c r="G201" s="27"/>
      <c r="H201" s="27" t="s">
        <v>4637</v>
      </c>
      <c r="I201" s="27" t="s">
        <v>4168</v>
      </c>
      <c r="J201" s="27" t="s">
        <v>5355</v>
      </c>
      <c r="P201" s="27"/>
    </row>
    <row r="202" spans="1:16" x14ac:dyDescent="0.35">
      <c r="A202" s="27"/>
      <c r="B202" s="27" t="s">
        <v>4588</v>
      </c>
      <c r="C202" s="27" t="s">
        <v>4168</v>
      </c>
      <c r="D202" s="27" t="s">
        <v>4216</v>
      </c>
      <c r="E202" s="27"/>
      <c r="G202" s="27"/>
      <c r="H202" s="27" t="s">
        <v>4638</v>
      </c>
      <c r="I202" s="27" t="s">
        <v>4168</v>
      </c>
      <c r="J202" s="27" t="s">
        <v>5230</v>
      </c>
      <c r="P202" s="27"/>
    </row>
    <row r="203" spans="1:16" x14ac:dyDescent="0.35">
      <c r="A203" s="27"/>
      <c r="B203" s="27" t="s">
        <v>4589</v>
      </c>
      <c r="C203" s="27" t="s">
        <v>4168</v>
      </c>
      <c r="D203" s="27" t="s">
        <v>5228</v>
      </c>
      <c r="E203" s="27"/>
      <c r="G203" s="27"/>
      <c r="H203" s="27" t="s">
        <v>4639</v>
      </c>
      <c r="I203" s="27" t="s">
        <v>4168</v>
      </c>
      <c r="J203" s="27" t="s">
        <v>4667</v>
      </c>
      <c r="P203" s="27"/>
    </row>
    <row r="204" spans="1:16" x14ac:dyDescent="0.35">
      <c r="A204" s="27"/>
      <c r="B204" s="27" t="s">
        <v>4590</v>
      </c>
      <c r="C204" s="27" t="s">
        <v>4168</v>
      </c>
      <c r="D204" s="27" t="s">
        <v>4229</v>
      </c>
      <c r="E204" s="27"/>
      <c r="G204" s="27"/>
      <c r="H204" s="27" t="s">
        <v>4640</v>
      </c>
      <c r="I204" s="27" t="s">
        <v>4168</v>
      </c>
      <c r="J204" s="27" t="s">
        <v>4211</v>
      </c>
      <c r="P204" s="27"/>
    </row>
    <row r="205" spans="1:16" x14ac:dyDescent="0.35">
      <c r="A205" s="27"/>
      <c r="B205" s="27" t="s">
        <v>4591</v>
      </c>
      <c r="C205" s="27" t="s">
        <v>4168</v>
      </c>
      <c r="D205" s="27" t="s">
        <v>4484</v>
      </c>
      <c r="E205" s="27"/>
      <c r="G205" s="27"/>
      <c r="H205" s="27" t="s">
        <v>4641</v>
      </c>
      <c r="I205" s="27" t="s">
        <v>4168</v>
      </c>
      <c r="J205" s="27" t="s">
        <v>4216</v>
      </c>
      <c r="P205" s="27"/>
    </row>
    <row r="206" spans="1:16" x14ac:dyDescent="0.35">
      <c r="A206" s="27"/>
      <c r="B206" s="27" t="s">
        <v>4592</v>
      </c>
      <c r="C206" s="27" t="s">
        <v>4168</v>
      </c>
      <c r="D206" s="27" t="s">
        <v>4442</v>
      </c>
      <c r="E206" s="27"/>
      <c r="G206" s="27"/>
      <c r="H206" s="27" t="s">
        <v>4642</v>
      </c>
      <c r="I206" s="27" t="s">
        <v>4168</v>
      </c>
      <c r="J206" s="27" t="s">
        <v>4229</v>
      </c>
      <c r="P206" s="27"/>
    </row>
    <row r="207" spans="1:16" x14ac:dyDescent="0.35">
      <c r="A207" s="27"/>
      <c r="B207" s="27" t="s">
        <v>4593</v>
      </c>
      <c r="C207" s="27" t="s">
        <v>4168</v>
      </c>
      <c r="D207" t="s">
        <v>4670</v>
      </c>
      <c r="E207" s="27"/>
      <c r="G207" s="27"/>
      <c r="H207" s="27" t="s">
        <v>4643</v>
      </c>
      <c r="I207" s="27" t="s">
        <v>4168</v>
      </c>
      <c r="J207" s="27" t="s">
        <v>5356</v>
      </c>
      <c r="P207" s="27"/>
    </row>
    <row r="208" spans="1:16" x14ac:dyDescent="0.35">
      <c r="A208" s="27"/>
      <c r="B208" s="27" t="s">
        <v>4594</v>
      </c>
      <c r="C208" s="27" t="s">
        <v>4168</v>
      </c>
      <c r="D208" s="27" t="s">
        <v>4671</v>
      </c>
      <c r="E208" s="27"/>
      <c r="G208" s="27"/>
      <c r="H208" s="27" t="s">
        <v>4644</v>
      </c>
      <c r="I208" s="27" t="s">
        <v>4168</v>
      </c>
      <c r="J208" s="27" t="s">
        <v>4484</v>
      </c>
      <c r="P208" s="27"/>
    </row>
    <row r="209" spans="1:16" x14ac:dyDescent="0.35">
      <c r="A209" s="27"/>
      <c r="B209" s="27" t="s">
        <v>4595</v>
      </c>
      <c r="C209" s="27" t="s">
        <v>4168</v>
      </c>
      <c r="D209" s="27" t="s">
        <v>5229</v>
      </c>
      <c r="E209" s="27"/>
      <c r="G209" s="27"/>
      <c r="H209" s="27" t="s">
        <v>4645</v>
      </c>
      <c r="I209" s="27" t="s">
        <v>4168</v>
      </c>
      <c r="J209" s="27" t="s">
        <v>5229</v>
      </c>
      <c r="P209" s="27"/>
    </row>
    <row r="210" spans="1:16" x14ac:dyDescent="0.35">
      <c r="A210" s="27"/>
      <c r="B210" s="27" t="s">
        <v>4596</v>
      </c>
      <c r="C210" s="27" t="s">
        <v>4168</v>
      </c>
      <c r="D210" s="27" t="s">
        <v>4217</v>
      </c>
      <c r="E210" s="27"/>
      <c r="G210" s="27"/>
      <c r="H210" s="27" t="s">
        <v>4646</v>
      </c>
      <c r="I210" s="27" t="s">
        <v>4168</v>
      </c>
      <c r="J210" t="s">
        <v>5357</v>
      </c>
      <c r="P210" s="27"/>
    </row>
    <row r="211" spans="1:16" x14ac:dyDescent="0.35">
      <c r="A211" s="27"/>
      <c r="B211" s="27" t="s">
        <v>4597</v>
      </c>
      <c r="C211" s="27" t="s">
        <v>4168</v>
      </c>
      <c r="D211" s="27" t="s">
        <v>4203</v>
      </c>
      <c r="E211" s="27"/>
      <c r="F211" s="27"/>
      <c r="G211" s="27"/>
      <c r="H211" s="27" t="s">
        <v>4647</v>
      </c>
      <c r="I211" s="27" t="s">
        <v>4168</v>
      </c>
      <c r="J211" s="27" t="s">
        <v>4203</v>
      </c>
      <c r="P211" s="27"/>
    </row>
    <row r="212" spans="1:16" x14ac:dyDescent="0.35">
      <c r="A212" s="27"/>
      <c r="B212" s="27" t="s">
        <v>4598</v>
      </c>
      <c r="C212" s="27" t="s">
        <v>4168</v>
      </c>
      <c r="D212" s="27" t="s">
        <v>4235</v>
      </c>
      <c r="E212" s="27"/>
      <c r="F212" s="27"/>
      <c r="G212" s="27"/>
      <c r="H212" s="27" t="s">
        <v>4648</v>
      </c>
      <c r="I212" s="27" t="s">
        <v>4168</v>
      </c>
      <c r="J212" s="27" t="s">
        <v>4235</v>
      </c>
      <c r="P212" s="27"/>
    </row>
    <row r="213" spans="1:16" x14ac:dyDescent="0.35">
      <c r="A213" s="27"/>
      <c r="B213" s="27" t="s">
        <v>4599</v>
      </c>
      <c r="C213" s="27" t="s">
        <v>4168</v>
      </c>
      <c r="D213" s="27" t="s">
        <v>4215</v>
      </c>
      <c r="E213" s="27"/>
      <c r="F213" s="27"/>
      <c r="G213" s="27"/>
      <c r="H213" s="27" t="s">
        <v>4649</v>
      </c>
      <c r="I213" s="27" t="s">
        <v>4168</v>
      </c>
      <c r="J213" s="27" t="s">
        <v>4215</v>
      </c>
      <c r="P213" s="27"/>
    </row>
    <row r="214" spans="1:16" x14ac:dyDescent="0.35">
      <c r="A214" s="27"/>
      <c r="B214" s="27" t="s">
        <v>4600</v>
      </c>
      <c r="C214" s="27" t="s">
        <v>4168</v>
      </c>
      <c r="D214" s="27" t="s">
        <v>4427</v>
      </c>
      <c r="E214" s="27"/>
      <c r="F214" s="27"/>
      <c r="G214" s="27"/>
      <c r="H214" s="27" t="s">
        <v>4650</v>
      </c>
      <c r="I214" s="27" t="s">
        <v>4168</v>
      </c>
      <c r="J214" s="27" t="s">
        <v>5225</v>
      </c>
    </row>
    <row r="215" spans="1:16" x14ac:dyDescent="0.35">
      <c r="A215" s="27"/>
      <c r="B215" s="27" t="s">
        <v>4601</v>
      </c>
      <c r="C215" s="27" t="s">
        <v>4168</v>
      </c>
      <c r="D215" s="27" t="s">
        <v>4412</v>
      </c>
      <c r="E215" s="27"/>
      <c r="F215" s="27"/>
      <c r="G215" s="27"/>
      <c r="H215" s="27" t="s">
        <v>4651</v>
      </c>
      <c r="I215" s="27" t="s">
        <v>4168</v>
      </c>
      <c r="J215" s="27" t="s">
        <v>4220</v>
      </c>
    </row>
    <row r="216" spans="1:16" x14ac:dyDescent="0.35">
      <c r="A216" s="27"/>
      <c r="B216" s="27" t="s">
        <v>4602</v>
      </c>
      <c r="C216" s="27" t="s">
        <v>4168</v>
      </c>
      <c r="D216" s="27" t="s">
        <v>5225</v>
      </c>
      <c r="E216" s="27"/>
      <c r="F216" s="27"/>
      <c r="G216" s="27"/>
      <c r="H216" s="27" t="s">
        <v>4652</v>
      </c>
      <c r="I216" s="27" t="s">
        <v>4168</v>
      </c>
      <c r="J216" s="27" t="s">
        <v>4489</v>
      </c>
    </row>
    <row r="217" spans="1:16" x14ac:dyDescent="0.35">
      <c r="A217" s="27"/>
      <c r="B217" s="27" t="s">
        <v>4603</v>
      </c>
      <c r="C217" s="27" t="s">
        <v>4168</v>
      </c>
      <c r="D217" t="s">
        <v>4675</v>
      </c>
      <c r="E217" s="27"/>
      <c r="F217" s="27"/>
      <c r="G217" s="27"/>
      <c r="H217" s="27" t="s">
        <v>4653</v>
      </c>
      <c r="I217" s="27" t="s">
        <v>4168</v>
      </c>
      <c r="J217" s="27" t="s">
        <v>4197</v>
      </c>
    </row>
    <row r="218" spans="1:16" x14ac:dyDescent="0.35">
      <c r="A218" s="27"/>
      <c r="B218" s="27" t="s">
        <v>4604</v>
      </c>
      <c r="C218" s="27" t="s">
        <v>4168</v>
      </c>
      <c r="D218" s="27" t="s">
        <v>4436</v>
      </c>
      <c r="E218" s="27"/>
      <c r="F218" s="27"/>
      <c r="G218" s="27"/>
      <c r="H218" s="27" t="s">
        <v>4654</v>
      </c>
      <c r="I218" s="27" t="s">
        <v>4168</v>
      </c>
      <c r="J218" s="27" t="s">
        <v>5377</v>
      </c>
    </row>
    <row r="219" spans="1:16" x14ac:dyDescent="0.35">
      <c r="A219" s="27"/>
      <c r="B219" s="27" t="s">
        <v>4605</v>
      </c>
      <c r="C219" s="27" t="s">
        <v>4168</v>
      </c>
      <c r="D219" s="27" t="s">
        <v>4668</v>
      </c>
      <c r="E219" s="27"/>
      <c r="F219" s="27"/>
      <c r="G219" s="27"/>
      <c r="H219" s="27" t="s">
        <v>4655</v>
      </c>
      <c r="I219" s="27" t="s">
        <v>4168</v>
      </c>
      <c r="J219" s="27" t="s">
        <v>5387</v>
      </c>
    </row>
    <row r="220" spans="1:16" x14ac:dyDescent="0.35">
      <c r="A220" s="27"/>
      <c r="B220" s="27" t="s">
        <v>4606</v>
      </c>
      <c r="C220" s="27" t="s">
        <v>4168</v>
      </c>
      <c r="D220" s="27" t="s">
        <v>4438</v>
      </c>
      <c r="E220" s="27"/>
      <c r="F220" s="27"/>
      <c r="G220" s="27"/>
      <c r="H220" s="27" t="s">
        <v>4656</v>
      </c>
      <c r="I220" s="27" t="s">
        <v>4168</v>
      </c>
    </row>
    <row r="221" spans="1:16" x14ac:dyDescent="0.35">
      <c r="A221" s="27"/>
      <c r="B221" s="27" t="s">
        <v>4607</v>
      </c>
      <c r="C221" s="27" t="s">
        <v>4168</v>
      </c>
      <c r="D221" s="27" t="s">
        <v>4440</v>
      </c>
      <c r="E221" s="27"/>
      <c r="F221" s="27"/>
      <c r="G221" s="27"/>
      <c r="H221" s="27" t="s">
        <v>4657</v>
      </c>
      <c r="I221" s="27" t="s">
        <v>4168</v>
      </c>
    </row>
    <row r="222" spans="1:16" x14ac:dyDescent="0.35">
      <c r="A222" s="27"/>
      <c r="B222" s="27" t="s">
        <v>4608</v>
      </c>
      <c r="C222" s="27" t="s">
        <v>4168</v>
      </c>
      <c r="D222" s="27" t="s">
        <v>4220</v>
      </c>
      <c r="E222" s="27"/>
      <c r="F222" s="27"/>
      <c r="G222" s="27"/>
      <c r="H222" s="27" t="s">
        <v>4658</v>
      </c>
      <c r="I222" s="27" t="s">
        <v>4168</v>
      </c>
      <c r="J222" s="27"/>
    </row>
    <row r="223" spans="1:16" x14ac:dyDescent="0.35">
      <c r="A223" s="27"/>
      <c r="B223" s="27" t="s">
        <v>4609</v>
      </c>
      <c r="C223" s="27" t="s">
        <v>4168</v>
      </c>
      <c r="D223" s="27" t="s">
        <v>4489</v>
      </c>
      <c r="E223" s="27"/>
      <c r="F223" s="27"/>
      <c r="G223" s="27"/>
      <c r="H223" s="27" t="s">
        <v>4659</v>
      </c>
      <c r="I223" s="27" t="s">
        <v>4168</v>
      </c>
    </row>
    <row r="224" spans="1:16" x14ac:dyDescent="0.35">
      <c r="A224" s="27"/>
      <c r="B224" s="27" t="s">
        <v>4610</v>
      </c>
      <c r="C224" s="27" t="s">
        <v>4168</v>
      </c>
      <c r="D224" s="27" t="s">
        <v>4434</v>
      </c>
      <c r="E224" s="27"/>
      <c r="F224" s="27"/>
      <c r="G224" s="27"/>
      <c r="H224" s="27" t="s">
        <v>4660</v>
      </c>
      <c r="I224" s="27" t="s">
        <v>4168</v>
      </c>
    </row>
    <row r="225" spans="1:10" x14ac:dyDescent="0.35">
      <c r="A225" s="27"/>
      <c r="B225" s="27" t="s">
        <v>4611</v>
      </c>
      <c r="C225" s="27" t="s">
        <v>4168</v>
      </c>
      <c r="D225" s="27" t="s">
        <v>4197</v>
      </c>
      <c r="E225" s="27"/>
      <c r="F225" s="27"/>
      <c r="G225" s="27"/>
      <c r="H225" s="27" t="s">
        <v>4661</v>
      </c>
      <c r="I225" s="27" t="s">
        <v>4168</v>
      </c>
      <c r="J225" s="27"/>
    </row>
    <row r="226" spans="1:10" x14ac:dyDescent="0.35">
      <c r="A226" s="27"/>
      <c r="B226" s="27" t="s">
        <v>4612</v>
      </c>
      <c r="C226" s="27" t="s">
        <v>4168</v>
      </c>
      <c r="D226" s="27" t="s">
        <v>5230</v>
      </c>
      <c r="E226" s="27"/>
      <c r="F226" s="27"/>
      <c r="G226" s="27"/>
      <c r="H226" s="27" t="s">
        <v>4662</v>
      </c>
      <c r="I226" s="27" t="s">
        <v>4168</v>
      </c>
    </row>
    <row r="227" spans="1:10" x14ac:dyDescent="0.35">
      <c r="A227" s="27"/>
      <c r="B227" s="27" t="s">
        <v>4613</v>
      </c>
      <c r="C227" s="27" t="s">
        <v>4168</v>
      </c>
      <c r="D227" s="27" t="s">
        <v>5445</v>
      </c>
      <c r="E227" s="27"/>
      <c r="F227" s="27"/>
      <c r="G227" s="27"/>
      <c r="H227" s="27" t="s">
        <v>4663</v>
      </c>
      <c r="I227" s="27" t="s">
        <v>4168</v>
      </c>
    </row>
    <row r="228" spans="1:10" x14ac:dyDescent="0.35">
      <c r="A228" s="27"/>
      <c r="B228" s="27" t="s">
        <v>4614</v>
      </c>
      <c r="C228" s="27" t="s">
        <v>4168</v>
      </c>
      <c r="D228" s="27" t="s">
        <v>5443</v>
      </c>
      <c r="E228" s="27"/>
      <c r="F228" s="27"/>
      <c r="G228" s="27"/>
      <c r="H228" s="27" t="s">
        <v>4664</v>
      </c>
      <c r="I228" s="27" t="s">
        <v>4168</v>
      </c>
      <c r="J228" s="27"/>
    </row>
    <row r="229" spans="1:10" x14ac:dyDescent="0.35">
      <c r="A229" s="27"/>
      <c r="B229" s="27" t="s">
        <v>4615</v>
      </c>
      <c r="C229" s="27" t="s">
        <v>4168</v>
      </c>
      <c r="D229" s="27" t="s">
        <v>5444</v>
      </c>
      <c r="F229" s="27"/>
      <c r="G229" s="27"/>
      <c r="H229" s="27"/>
      <c r="I229" s="27"/>
      <c r="J229" s="27"/>
    </row>
    <row r="230" spans="1:10" x14ac:dyDescent="0.35">
      <c r="B230" t="s">
        <v>5636</v>
      </c>
      <c r="C230" s="27" t="s">
        <v>4168</v>
      </c>
    </row>
    <row r="231" spans="1:10" x14ac:dyDescent="0.35">
      <c r="B231" t="s">
        <v>5637</v>
      </c>
      <c r="C231" s="27" t="s">
        <v>4168</v>
      </c>
      <c r="D231" s="27"/>
    </row>
    <row r="232" spans="1:10" x14ac:dyDescent="0.35">
      <c r="B232" t="s">
        <v>5638</v>
      </c>
      <c r="C232" s="27" t="s">
        <v>4168</v>
      </c>
    </row>
    <row r="233" spans="1:10" x14ac:dyDescent="0.35">
      <c r="B233" t="s">
        <v>5639</v>
      </c>
      <c r="C233" s="27" t="s">
        <v>4168</v>
      </c>
    </row>
    <row r="234" spans="1:10" x14ac:dyDescent="0.35">
      <c r="B234" t="s">
        <v>5640</v>
      </c>
      <c r="C234" s="27" t="s">
        <v>4168</v>
      </c>
    </row>
    <row r="235" spans="1:10" x14ac:dyDescent="0.35">
      <c r="B235" t="s">
        <v>5641</v>
      </c>
      <c r="C235" s="27" t="s">
        <v>4168</v>
      </c>
    </row>
    <row r="236" spans="1:10" x14ac:dyDescent="0.35">
      <c r="B236" t="s">
        <v>5642</v>
      </c>
      <c r="C236" s="27" t="s">
        <v>4168</v>
      </c>
    </row>
    <row r="237" spans="1:10" x14ac:dyDescent="0.35">
      <c r="B237" t="s">
        <v>5643</v>
      </c>
      <c r="C237" s="27" t="s">
        <v>4168</v>
      </c>
    </row>
    <row r="238" spans="1:10" x14ac:dyDescent="0.35">
      <c r="B238" t="s">
        <v>5644</v>
      </c>
      <c r="C238" s="27" t="s">
        <v>4168</v>
      </c>
    </row>
    <row r="239" spans="1:10" x14ac:dyDescent="0.35">
      <c r="B239" t="s">
        <v>5645</v>
      </c>
      <c r="C239" s="27" t="s">
        <v>4168</v>
      </c>
    </row>
    <row r="240" spans="1:10" x14ac:dyDescent="0.35">
      <c r="B240" t="s">
        <v>5646</v>
      </c>
      <c r="C240" s="27" t="s">
        <v>4168</v>
      </c>
    </row>
    <row r="241" spans="2:3" x14ac:dyDescent="0.35">
      <c r="B241" t="s">
        <v>5647</v>
      </c>
      <c r="C241" s="27" t="s">
        <v>4168</v>
      </c>
    </row>
    <row r="242" spans="2:3" x14ac:dyDescent="0.35">
      <c r="B242" t="s">
        <v>5648</v>
      </c>
      <c r="C242" s="27" t="s">
        <v>4168</v>
      </c>
    </row>
    <row r="243" spans="2:3" x14ac:dyDescent="0.35">
      <c r="B243" t="s">
        <v>5649</v>
      </c>
    </row>
    <row r="244" spans="2:3" x14ac:dyDescent="0.35">
      <c r="B244" t="s">
        <v>5650</v>
      </c>
    </row>
    <row r="245" spans="2:3" x14ac:dyDescent="0.35">
      <c r="B245" t="s">
        <v>5651</v>
      </c>
    </row>
    <row r="246" spans="2:3" x14ac:dyDescent="0.35">
      <c r="B246" t="s">
        <v>5652</v>
      </c>
    </row>
    <row r="247" spans="2:3" x14ac:dyDescent="0.35">
      <c r="B247" t="s">
        <v>5653</v>
      </c>
    </row>
    <row r="248" spans="2:3" x14ac:dyDescent="0.35">
      <c r="B248" t="s">
        <v>5654</v>
      </c>
    </row>
    <row r="249" spans="2:3" x14ac:dyDescent="0.35">
      <c r="B249" t="s">
        <v>5655</v>
      </c>
    </row>
    <row r="250" spans="2:3" x14ac:dyDescent="0.35">
      <c r="B250" t="s">
        <v>5656</v>
      </c>
    </row>
    <row r="251" spans="2:3" x14ac:dyDescent="0.35">
      <c r="B251" t="s">
        <v>5657</v>
      </c>
    </row>
    <row r="252" spans="2:3" x14ac:dyDescent="0.35">
      <c r="B252" t="s">
        <v>5658</v>
      </c>
    </row>
    <row r="253" spans="2:3" x14ac:dyDescent="0.35">
      <c r="B253" t="s">
        <v>5659</v>
      </c>
    </row>
    <row r="254" spans="2:3" x14ac:dyDescent="0.35">
      <c r="B254" t="s">
        <v>5660</v>
      </c>
    </row>
    <row r="255" spans="2:3" x14ac:dyDescent="0.35">
      <c r="B255" t="s">
        <v>5661</v>
      </c>
    </row>
    <row r="256" spans="2:3" x14ac:dyDescent="0.35">
      <c r="B256" t="s">
        <v>5662</v>
      </c>
    </row>
    <row r="257" spans="2:4" x14ac:dyDescent="0.35">
      <c r="B257" t="s">
        <v>5663</v>
      </c>
    </row>
    <row r="258" spans="2:4" x14ac:dyDescent="0.35">
      <c r="B258" t="s">
        <v>5664</v>
      </c>
    </row>
    <row r="259" spans="2:4" x14ac:dyDescent="0.35">
      <c r="B259" t="s">
        <v>5665</v>
      </c>
    </row>
    <row r="260" spans="2:4" x14ac:dyDescent="0.35">
      <c r="B260" t="s">
        <v>5666</v>
      </c>
    </row>
    <row r="261" spans="2:4" x14ac:dyDescent="0.35">
      <c r="B261" t="s">
        <v>5667</v>
      </c>
    </row>
    <row r="262" spans="2:4" x14ac:dyDescent="0.35">
      <c r="B262" t="s">
        <v>5668</v>
      </c>
    </row>
    <row r="263" spans="2:4" x14ac:dyDescent="0.35">
      <c r="B263" t="s">
        <v>5669</v>
      </c>
    </row>
    <row r="264" spans="2:4" x14ac:dyDescent="0.35">
      <c r="B264" t="s">
        <v>5670</v>
      </c>
    </row>
    <row r="265" spans="2:4" x14ac:dyDescent="0.35">
      <c r="B265" t="s">
        <v>5671</v>
      </c>
    </row>
    <row r="266" spans="2:4" x14ac:dyDescent="0.35">
      <c r="B266" t="s">
        <v>5672</v>
      </c>
      <c r="C266" t="s">
        <v>4672</v>
      </c>
      <c r="D266" t="s">
        <v>4673</v>
      </c>
    </row>
    <row r="267" spans="2:4" x14ac:dyDescent="0.35">
      <c r="B267" t="s">
        <v>5673</v>
      </c>
      <c r="C267" t="s">
        <v>4136</v>
      </c>
      <c r="D267">
        <v>38</v>
      </c>
    </row>
    <row r="268" spans="2:4" x14ac:dyDescent="0.35">
      <c r="B268" t="s">
        <v>5674</v>
      </c>
      <c r="C268" t="s">
        <v>4309</v>
      </c>
      <c r="D268" t="s">
        <v>4354</v>
      </c>
    </row>
    <row r="269" spans="2:4" x14ac:dyDescent="0.35">
      <c r="B269" t="s">
        <v>5675</v>
      </c>
      <c r="C269" t="s">
        <v>4309</v>
      </c>
      <c r="D269" t="s">
        <v>4310</v>
      </c>
    </row>
    <row r="270" spans="2:4" x14ac:dyDescent="0.35">
      <c r="B270" t="s">
        <v>5676</v>
      </c>
      <c r="C270" t="s">
        <v>4309</v>
      </c>
      <c r="D270" t="s">
        <v>4311</v>
      </c>
    </row>
    <row r="271" spans="2:4" x14ac:dyDescent="0.35">
      <c r="B271" t="s">
        <v>5677</v>
      </c>
      <c r="C271" t="s">
        <v>4309</v>
      </c>
      <c r="D271" t="s">
        <v>4312</v>
      </c>
    </row>
    <row r="272" spans="2:4" x14ac:dyDescent="0.35">
      <c r="B272" t="s">
        <v>5678</v>
      </c>
      <c r="C272" t="s">
        <v>4309</v>
      </c>
      <c r="D272" t="s">
        <v>4313</v>
      </c>
    </row>
    <row r="273" spans="2:4" x14ac:dyDescent="0.35">
      <c r="B273" t="s">
        <v>5679</v>
      </c>
      <c r="C273" t="s">
        <v>4309</v>
      </c>
      <c r="D273" t="s">
        <v>4314</v>
      </c>
    </row>
    <row r="274" spans="2:4" x14ac:dyDescent="0.35">
      <c r="B274" t="s">
        <v>5680</v>
      </c>
      <c r="C274" t="s">
        <v>4309</v>
      </c>
      <c r="D274" t="s">
        <v>4315</v>
      </c>
    </row>
    <row r="275" spans="2:4" x14ac:dyDescent="0.35">
      <c r="B275" t="s">
        <v>5681</v>
      </c>
      <c r="C275" t="s">
        <v>4309</v>
      </c>
      <c r="D275" t="s">
        <v>4316</v>
      </c>
    </row>
    <row r="276" spans="2:4" x14ac:dyDescent="0.35">
      <c r="B276" t="s">
        <v>5682</v>
      </c>
      <c r="C276" t="s">
        <v>4309</v>
      </c>
      <c r="D276" t="s">
        <v>4317</v>
      </c>
    </row>
    <row r="277" spans="2:4" x14ac:dyDescent="0.35">
      <c r="B277" t="s">
        <v>5683</v>
      </c>
      <c r="C277" t="s">
        <v>4309</v>
      </c>
      <c r="D277" t="s">
        <v>4674</v>
      </c>
    </row>
    <row r="278" spans="2:4" x14ac:dyDescent="0.35">
      <c r="B278" t="s">
        <v>5684</v>
      </c>
      <c r="C278" t="s">
        <v>4309</v>
      </c>
      <c r="D278" t="s">
        <v>4318</v>
      </c>
    </row>
    <row r="279" spans="2:4" x14ac:dyDescent="0.35">
      <c r="B279" t="s">
        <v>5685</v>
      </c>
      <c r="C279" t="s">
        <v>4309</v>
      </c>
      <c r="D279" t="s">
        <v>4319</v>
      </c>
    </row>
    <row r="280" spans="2:4" x14ac:dyDescent="0.35">
      <c r="B280" t="s">
        <v>5686</v>
      </c>
      <c r="C280" t="s">
        <v>4309</v>
      </c>
      <c r="D280" t="s">
        <v>4320</v>
      </c>
    </row>
    <row r="281" spans="2:4" x14ac:dyDescent="0.35">
      <c r="B281" t="s">
        <v>5687</v>
      </c>
      <c r="C281" t="s">
        <v>4309</v>
      </c>
      <c r="D281" t="s">
        <v>4321</v>
      </c>
    </row>
    <row r="282" spans="2:4" x14ac:dyDescent="0.35">
      <c r="B282" t="s">
        <v>5688</v>
      </c>
      <c r="C282" t="s">
        <v>4309</v>
      </c>
      <c r="D282" t="s">
        <v>4322</v>
      </c>
    </row>
    <row r="283" spans="2:4" x14ac:dyDescent="0.35">
      <c r="B283" t="s">
        <v>5689</v>
      </c>
      <c r="C283" t="s">
        <v>4309</v>
      </c>
      <c r="D283" t="s">
        <v>4323</v>
      </c>
    </row>
    <row r="284" spans="2:4" x14ac:dyDescent="0.35">
      <c r="B284" t="s">
        <v>5690</v>
      </c>
      <c r="C284" t="s">
        <v>4309</v>
      </c>
      <c r="D284" t="s">
        <v>4324</v>
      </c>
    </row>
    <row r="285" spans="2:4" x14ac:dyDescent="0.35">
      <c r="B285" t="s">
        <v>5691</v>
      </c>
      <c r="C285" t="s">
        <v>4309</v>
      </c>
      <c r="D285" t="s">
        <v>4325</v>
      </c>
    </row>
    <row r="286" spans="2:4" x14ac:dyDescent="0.35">
      <c r="B286" t="s">
        <v>5692</v>
      </c>
      <c r="C286" t="s">
        <v>4309</v>
      </c>
      <c r="D286" t="s">
        <v>4326</v>
      </c>
    </row>
    <row r="287" spans="2:4" x14ac:dyDescent="0.35">
      <c r="B287" t="s">
        <v>5693</v>
      </c>
      <c r="C287" t="s">
        <v>4309</v>
      </c>
      <c r="D287" t="s">
        <v>4327</v>
      </c>
    </row>
    <row r="288" spans="2:4" x14ac:dyDescent="0.35">
      <c r="B288" t="s">
        <v>5694</v>
      </c>
      <c r="C288" t="s">
        <v>4309</v>
      </c>
      <c r="D288" t="s">
        <v>4328</v>
      </c>
    </row>
    <row r="289" spans="2:4" x14ac:dyDescent="0.35">
      <c r="B289" t="s">
        <v>5695</v>
      </c>
      <c r="C289" t="s">
        <v>4309</v>
      </c>
      <c r="D289" t="s">
        <v>4329</v>
      </c>
    </row>
    <row r="290" spans="2:4" x14ac:dyDescent="0.35">
      <c r="B290" t="s">
        <v>5696</v>
      </c>
      <c r="C290" t="s">
        <v>4309</v>
      </c>
      <c r="D290" t="s">
        <v>4330</v>
      </c>
    </row>
    <row r="305" spans="1:29" x14ac:dyDescent="0.35">
      <c r="A305" s="255"/>
      <c r="B305" s="255"/>
      <c r="C305" s="255"/>
      <c r="D305" s="255"/>
      <c r="E305" s="255"/>
      <c r="F305" s="255"/>
      <c r="G305" s="255"/>
      <c r="H305" s="255"/>
      <c r="I305" s="255"/>
      <c r="J305" s="255"/>
      <c r="K305" s="255"/>
      <c r="L305" s="255"/>
      <c r="M305" s="255"/>
      <c r="N305" s="255"/>
      <c r="O305" s="255"/>
      <c r="P305" s="255"/>
      <c r="Q305" s="255"/>
      <c r="R305" s="255"/>
      <c r="S305" s="255"/>
      <c r="T305" s="255"/>
      <c r="U305" s="255"/>
      <c r="V305" s="255"/>
      <c r="W305" s="255"/>
      <c r="X305" s="255"/>
      <c r="Y305" s="255"/>
      <c r="Z305" s="255"/>
      <c r="AA305" s="255"/>
    </row>
    <row r="306" spans="1:29" x14ac:dyDescent="0.35">
      <c r="A306" s="255"/>
      <c r="B306" s="255"/>
      <c r="C306" s="255"/>
      <c r="D306" s="255"/>
      <c r="E306" s="255"/>
      <c r="F306" s="255"/>
      <c r="G306" s="255"/>
      <c r="H306" s="255"/>
      <c r="I306" s="255"/>
      <c r="J306" s="255"/>
      <c r="K306" s="255"/>
      <c r="L306" s="255"/>
      <c r="M306" s="255"/>
      <c r="N306" s="255"/>
      <c r="O306" s="255"/>
      <c r="P306" s="255"/>
      <c r="Q306" s="255"/>
      <c r="R306" s="255"/>
      <c r="S306" s="255"/>
      <c r="T306" s="255"/>
      <c r="U306" s="255"/>
      <c r="V306" s="255"/>
      <c r="W306" s="255"/>
      <c r="X306" s="255"/>
      <c r="Y306" s="255"/>
      <c r="Z306" s="255"/>
      <c r="AA306" s="255"/>
    </row>
    <row r="307" spans="1:29" x14ac:dyDescent="0.35">
      <c r="A307" s="255"/>
      <c r="B307" s="255"/>
      <c r="C307" s="255"/>
      <c r="D307" s="255"/>
      <c r="E307" s="255"/>
      <c r="F307" s="255"/>
      <c r="G307" s="255"/>
      <c r="H307" s="255"/>
      <c r="I307" s="255"/>
      <c r="J307" s="255"/>
      <c r="K307" s="255"/>
      <c r="L307" s="255"/>
      <c r="M307" s="255"/>
      <c r="N307" s="255"/>
      <c r="O307" s="255"/>
      <c r="P307" s="255"/>
      <c r="Q307" s="255"/>
      <c r="R307" s="255"/>
      <c r="S307" s="255"/>
      <c r="T307" s="255"/>
      <c r="U307" s="255"/>
      <c r="V307" s="255"/>
      <c r="W307" s="255"/>
      <c r="X307" s="255"/>
      <c r="Y307" s="255"/>
      <c r="Z307" s="255"/>
      <c r="AA307" s="255"/>
    </row>
    <row r="313" spans="1:29" x14ac:dyDescent="0.35">
      <c r="C313" t="s">
        <v>4682</v>
      </c>
    </row>
    <row r="314" spans="1:29" x14ac:dyDescent="0.35">
      <c r="C314" t="s">
        <v>4683</v>
      </c>
      <c r="D314" t="s">
        <v>4136</v>
      </c>
      <c r="E314">
        <v>93</v>
      </c>
    </row>
    <row r="315" spans="1:29" x14ac:dyDescent="0.35">
      <c r="AC315" t="s">
        <v>5183</v>
      </c>
    </row>
    <row r="316" spans="1:29" x14ac:dyDescent="0.35">
      <c r="C316" s="27" t="s">
        <v>4053</v>
      </c>
      <c r="D316" t="s">
        <v>3798</v>
      </c>
      <c r="E316" t="s">
        <v>3799</v>
      </c>
      <c r="I316" s="27"/>
      <c r="K316" s="27"/>
      <c r="AC316" s="27" t="s">
        <v>5183</v>
      </c>
    </row>
    <row r="317" spans="1:29" x14ac:dyDescent="0.35">
      <c r="C317" t="s">
        <v>4054</v>
      </c>
      <c r="D317" t="s">
        <v>3798</v>
      </c>
      <c r="E317" t="s">
        <v>4138</v>
      </c>
      <c r="I317" s="27"/>
      <c r="K317" s="27"/>
      <c r="AC317" s="27" t="s">
        <v>5183</v>
      </c>
    </row>
    <row r="318" spans="1:29" x14ac:dyDescent="0.35">
      <c r="C318" t="s">
        <v>4055</v>
      </c>
      <c r="D318" t="s">
        <v>3798</v>
      </c>
      <c r="E318" t="s">
        <v>4139</v>
      </c>
      <c r="I318" s="27"/>
      <c r="K318" s="27"/>
      <c r="AC318" s="27" t="s">
        <v>5183</v>
      </c>
    </row>
    <row r="319" spans="1:29" x14ac:dyDescent="0.35">
      <c r="C319" t="s">
        <v>4056</v>
      </c>
      <c r="D319" t="s">
        <v>3798</v>
      </c>
      <c r="E319" t="s">
        <v>4140</v>
      </c>
      <c r="I319" s="27"/>
      <c r="J319" s="27"/>
      <c r="K319" s="27"/>
      <c r="AC319" s="27" t="s">
        <v>5183</v>
      </c>
    </row>
    <row r="320" spans="1:29" x14ac:dyDescent="0.35">
      <c r="C320" t="s">
        <v>4057</v>
      </c>
      <c r="D320" t="s">
        <v>3798</v>
      </c>
      <c r="E320" t="s">
        <v>4138</v>
      </c>
      <c r="I320" s="27"/>
      <c r="J320" s="27"/>
      <c r="K320" s="27"/>
      <c r="AC320" s="27" t="s">
        <v>5183</v>
      </c>
    </row>
    <row r="321" spans="3:29" x14ac:dyDescent="0.35">
      <c r="C321" t="s">
        <v>4058</v>
      </c>
      <c r="D321" t="s">
        <v>3798</v>
      </c>
      <c r="E321" t="s">
        <v>4141</v>
      </c>
      <c r="I321" s="27"/>
      <c r="J321" s="27"/>
      <c r="K321" s="27"/>
      <c r="AC321" s="27" t="s">
        <v>5183</v>
      </c>
    </row>
    <row r="322" spans="3:29" x14ac:dyDescent="0.35">
      <c r="C322" t="s">
        <v>4059</v>
      </c>
      <c r="D322" t="s">
        <v>3798</v>
      </c>
      <c r="E322" t="s">
        <v>4141</v>
      </c>
      <c r="I322" s="27"/>
      <c r="J322" s="27"/>
      <c r="K322" s="27"/>
      <c r="AC322" s="27" t="s">
        <v>5183</v>
      </c>
    </row>
    <row r="323" spans="3:29" x14ac:dyDescent="0.35">
      <c r="C323" t="s">
        <v>4060</v>
      </c>
      <c r="D323" t="s">
        <v>3798</v>
      </c>
      <c r="E323" t="s">
        <v>7566</v>
      </c>
      <c r="I323" s="27"/>
      <c r="J323" s="27"/>
      <c r="K323" s="27"/>
      <c r="AC323" s="27" t="s">
        <v>5183</v>
      </c>
    </row>
    <row r="324" spans="3:29" x14ac:dyDescent="0.35">
      <c r="C324" t="s">
        <v>4061</v>
      </c>
      <c r="D324" t="s">
        <v>3798</v>
      </c>
      <c r="E324" t="s">
        <v>4142</v>
      </c>
      <c r="I324" s="27"/>
      <c r="J324" s="27"/>
      <c r="K324" s="27"/>
      <c r="AC324" s="27" t="s">
        <v>5183</v>
      </c>
    </row>
    <row r="325" spans="3:29" x14ac:dyDescent="0.35">
      <c r="C325" t="s">
        <v>4062</v>
      </c>
      <c r="D325" t="s">
        <v>3798</v>
      </c>
      <c r="E325" t="s">
        <v>4142</v>
      </c>
      <c r="I325" s="27"/>
      <c r="J325" s="27"/>
      <c r="K325" s="27"/>
      <c r="AC325" s="27" t="s">
        <v>5183</v>
      </c>
    </row>
    <row r="326" spans="3:29" x14ac:dyDescent="0.35">
      <c r="C326" t="s">
        <v>4063</v>
      </c>
      <c r="D326" t="s">
        <v>3798</v>
      </c>
      <c r="E326" t="s">
        <v>4143</v>
      </c>
      <c r="I326" s="27"/>
      <c r="J326" s="27"/>
      <c r="K326" s="27"/>
      <c r="AC326" s="27" t="s">
        <v>5183</v>
      </c>
    </row>
    <row r="327" spans="3:29" x14ac:dyDescent="0.35">
      <c r="C327" t="s">
        <v>4064</v>
      </c>
      <c r="D327" t="s">
        <v>3798</v>
      </c>
      <c r="E327" t="s">
        <v>4144</v>
      </c>
      <c r="I327" s="27"/>
      <c r="J327" s="27"/>
      <c r="K327" s="27"/>
      <c r="AC327" s="27" t="s">
        <v>5183</v>
      </c>
    </row>
    <row r="328" spans="3:29" x14ac:dyDescent="0.35">
      <c r="C328" t="s">
        <v>4065</v>
      </c>
      <c r="D328" t="s">
        <v>3798</v>
      </c>
      <c r="E328" t="s">
        <v>4145</v>
      </c>
      <c r="I328" s="27"/>
      <c r="J328" s="27"/>
      <c r="K328" s="27"/>
      <c r="AC328" s="27" t="s">
        <v>5183</v>
      </c>
    </row>
    <row r="329" spans="3:29" x14ac:dyDescent="0.35">
      <c r="C329" t="s">
        <v>4066</v>
      </c>
      <c r="D329" t="s">
        <v>3798</v>
      </c>
      <c r="E329" t="s">
        <v>7567</v>
      </c>
      <c r="I329" s="27"/>
      <c r="J329" s="27"/>
      <c r="K329" s="27"/>
      <c r="AC329" s="27" t="s">
        <v>5183</v>
      </c>
    </row>
    <row r="330" spans="3:29" x14ac:dyDescent="0.35">
      <c r="C330" t="s">
        <v>4067</v>
      </c>
      <c r="D330" t="s">
        <v>3798</v>
      </c>
      <c r="E330" t="s">
        <v>4146</v>
      </c>
      <c r="I330" s="27"/>
      <c r="J330" s="27"/>
      <c r="K330" s="27"/>
      <c r="AC330" s="27" t="s">
        <v>5183</v>
      </c>
    </row>
    <row r="331" spans="3:29" s="185" customFormat="1" x14ac:dyDescent="0.35">
      <c r="C331" s="185" t="s">
        <v>4068</v>
      </c>
      <c r="D331" s="185" t="s">
        <v>3798</v>
      </c>
      <c r="E331" s="185" t="s">
        <v>7576</v>
      </c>
    </row>
    <row r="332" spans="3:29" x14ac:dyDescent="0.35">
      <c r="C332" t="s">
        <v>4069</v>
      </c>
      <c r="D332" s="185" t="s">
        <v>3798</v>
      </c>
      <c r="E332" t="s">
        <v>3827</v>
      </c>
      <c r="I332" s="27"/>
      <c r="J332" s="27"/>
      <c r="K332" s="27"/>
      <c r="AC332" s="27" t="s">
        <v>5183</v>
      </c>
    </row>
    <row r="333" spans="3:29" s="185" customFormat="1" x14ac:dyDescent="0.35">
      <c r="C333" s="185" t="s">
        <v>4070</v>
      </c>
      <c r="D333" s="185" t="s">
        <v>3798</v>
      </c>
      <c r="E333" s="185" t="s">
        <v>7577</v>
      </c>
    </row>
    <row r="334" spans="3:29" s="185" customFormat="1" x14ac:dyDescent="0.35">
      <c r="C334" s="185" t="s">
        <v>4071</v>
      </c>
      <c r="D334" s="185" t="s">
        <v>3798</v>
      </c>
      <c r="E334" s="185" t="s">
        <v>7578</v>
      </c>
    </row>
    <row r="335" spans="3:29" s="185" customFormat="1" x14ac:dyDescent="0.35">
      <c r="C335" s="185" t="s">
        <v>4072</v>
      </c>
      <c r="D335" s="185" t="s">
        <v>3798</v>
      </c>
      <c r="E335" s="185" t="s">
        <v>7579</v>
      </c>
    </row>
    <row r="336" spans="3:29" x14ac:dyDescent="0.35">
      <c r="C336" t="s">
        <v>4073</v>
      </c>
      <c r="D336" s="185" t="s">
        <v>3798</v>
      </c>
      <c r="E336" t="s">
        <v>3827</v>
      </c>
      <c r="I336" s="27"/>
      <c r="J336" s="27"/>
      <c r="K336" s="27"/>
      <c r="AC336" s="27" t="s">
        <v>5183</v>
      </c>
    </row>
    <row r="337" spans="3:29" s="185" customFormat="1" x14ac:dyDescent="0.35">
      <c r="C337" s="185" t="s">
        <v>4074</v>
      </c>
      <c r="D337" s="185" t="s">
        <v>3798</v>
      </c>
      <c r="E337" s="185" t="s">
        <v>7579</v>
      </c>
    </row>
    <row r="338" spans="3:29" s="185" customFormat="1" x14ac:dyDescent="0.35">
      <c r="C338" s="185" t="s">
        <v>4075</v>
      </c>
      <c r="D338" s="185" t="s">
        <v>3798</v>
      </c>
      <c r="E338" s="185" t="s">
        <v>7580</v>
      </c>
    </row>
    <row r="339" spans="3:29" s="185" customFormat="1" x14ac:dyDescent="0.35">
      <c r="C339" s="185" t="s">
        <v>4076</v>
      </c>
      <c r="D339" s="185" t="s">
        <v>3798</v>
      </c>
      <c r="E339" s="185" t="s">
        <v>7581</v>
      </c>
    </row>
    <row r="340" spans="3:29" x14ac:dyDescent="0.35">
      <c r="C340" t="s">
        <v>4077</v>
      </c>
      <c r="D340" t="s">
        <v>3798</v>
      </c>
      <c r="E340" t="s">
        <v>3829</v>
      </c>
      <c r="I340" s="27"/>
      <c r="J340" s="27"/>
      <c r="K340" s="27"/>
      <c r="AC340" s="27" t="s">
        <v>5183</v>
      </c>
    </row>
    <row r="341" spans="3:29" x14ac:dyDescent="0.35">
      <c r="C341" t="s">
        <v>4078</v>
      </c>
      <c r="D341" s="185" t="s">
        <v>3798</v>
      </c>
      <c r="E341" t="s">
        <v>4147</v>
      </c>
      <c r="I341" s="27"/>
      <c r="J341" s="27"/>
      <c r="K341" s="27"/>
      <c r="AC341" s="27" t="s">
        <v>5183</v>
      </c>
    </row>
    <row r="342" spans="3:29" s="185" customFormat="1" x14ac:dyDescent="0.35">
      <c r="C342" s="185" t="s">
        <v>4079</v>
      </c>
      <c r="D342" s="185" t="s">
        <v>3798</v>
      </c>
      <c r="E342" s="185" t="s">
        <v>7577</v>
      </c>
    </row>
    <row r="343" spans="3:29" x14ac:dyDescent="0.35">
      <c r="C343" t="s">
        <v>4080</v>
      </c>
      <c r="D343" s="185" t="s">
        <v>3798</v>
      </c>
      <c r="E343" t="s">
        <v>3831</v>
      </c>
      <c r="I343" s="27"/>
      <c r="J343" s="27"/>
      <c r="K343" s="27"/>
      <c r="AC343" s="27" t="s">
        <v>5183</v>
      </c>
    </row>
    <row r="344" spans="3:29" x14ac:dyDescent="0.35">
      <c r="C344" t="s">
        <v>4081</v>
      </c>
      <c r="D344" s="185" t="s">
        <v>3798</v>
      </c>
      <c r="E344" t="s">
        <v>3832</v>
      </c>
      <c r="I344" s="27"/>
      <c r="J344" s="27"/>
      <c r="K344" s="27"/>
      <c r="AC344" s="27" t="s">
        <v>5183</v>
      </c>
    </row>
    <row r="345" spans="3:29" x14ac:dyDescent="0.35">
      <c r="C345" t="s">
        <v>4082</v>
      </c>
      <c r="D345" t="s">
        <v>3798</v>
      </c>
      <c r="E345" t="s">
        <v>3833</v>
      </c>
      <c r="I345" s="27"/>
      <c r="J345" s="27"/>
      <c r="K345" s="27"/>
      <c r="AC345" s="27" t="s">
        <v>5183</v>
      </c>
    </row>
    <row r="346" spans="3:29" x14ac:dyDescent="0.35">
      <c r="C346" t="s">
        <v>4083</v>
      </c>
      <c r="D346" t="s">
        <v>3798</v>
      </c>
      <c r="E346" t="s">
        <v>3826</v>
      </c>
      <c r="I346" s="27"/>
      <c r="J346" s="27"/>
      <c r="K346" s="27"/>
      <c r="AC346" s="27" t="s">
        <v>5183</v>
      </c>
    </row>
    <row r="347" spans="3:29" x14ac:dyDescent="0.35">
      <c r="C347" t="s">
        <v>4084</v>
      </c>
      <c r="D347" t="s">
        <v>3798</v>
      </c>
      <c r="E347" t="s">
        <v>3834</v>
      </c>
      <c r="I347" s="27"/>
      <c r="J347" s="27"/>
      <c r="K347" s="27"/>
      <c r="AC347" s="27" t="s">
        <v>5183</v>
      </c>
    </row>
    <row r="348" spans="3:29" x14ac:dyDescent="0.35">
      <c r="C348" t="s">
        <v>4085</v>
      </c>
      <c r="D348" t="s">
        <v>3798</v>
      </c>
      <c r="E348" t="s">
        <v>3835</v>
      </c>
      <c r="I348" s="27"/>
      <c r="J348" s="27"/>
      <c r="K348" s="27"/>
      <c r="AC348" s="27" t="s">
        <v>5183</v>
      </c>
    </row>
    <row r="349" spans="3:29" x14ac:dyDescent="0.35">
      <c r="C349" t="s">
        <v>4086</v>
      </c>
      <c r="D349" t="s">
        <v>3798</v>
      </c>
      <c r="E349" t="s">
        <v>3836</v>
      </c>
      <c r="I349" s="27"/>
      <c r="J349" s="27"/>
      <c r="K349" s="27"/>
      <c r="AC349" s="27" t="s">
        <v>5183</v>
      </c>
    </row>
    <row r="350" spans="3:29" x14ac:dyDescent="0.35">
      <c r="C350" t="s">
        <v>4087</v>
      </c>
      <c r="D350" t="s">
        <v>3798</v>
      </c>
      <c r="E350" t="s">
        <v>3838</v>
      </c>
      <c r="I350" s="27"/>
      <c r="J350" s="27"/>
      <c r="K350" s="27"/>
      <c r="AC350" s="27" t="s">
        <v>5183</v>
      </c>
    </row>
    <row r="351" spans="3:29" x14ac:dyDescent="0.35">
      <c r="C351" t="s">
        <v>4088</v>
      </c>
      <c r="D351" t="s">
        <v>3798</v>
      </c>
      <c r="E351" t="s">
        <v>3837</v>
      </c>
      <c r="I351" s="27"/>
      <c r="J351" s="27"/>
      <c r="K351" s="27"/>
      <c r="AC351" s="27" t="s">
        <v>5183</v>
      </c>
    </row>
    <row r="352" spans="3:29" x14ac:dyDescent="0.35">
      <c r="C352" t="s">
        <v>4089</v>
      </c>
      <c r="D352" t="s">
        <v>3798</v>
      </c>
      <c r="E352" t="s">
        <v>4273</v>
      </c>
      <c r="I352" s="27"/>
      <c r="J352" s="27"/>
      <c r="K352" s="27"/>
      <c r="AC352" s="27" t="s">
        <v>5183</v>
      </c>
    </row>
    <row r="353" spans="3:29" x14ac:dyDescent="0.35">
      <c r="C353" t="s">
        <v>4090</v>
      </c>
      <c r="D353" t="s">
        <v>3798</v>
      </c>
      <c r="E353" t="s">
        <v>3839</v>
      </c>
      <c r="I353" s="27"/>
      <c r="J353" s="27"/>
      <c r="K353" s="27"/>
      <c r="AC353" s="27" t="s">
        <v>5183</v>
      </c>
    </row>
    <row r="354" spans="3:29" x14ac:dyDescent="0.35">
      <c r="C354" t="s">
        <v>4091</v>
      </c>
      <c r="D354" t="s">
        <v>3798</v>
      </c>
      <c r="E354" t="s">
        <v>3840</v>
      </c>
      <c r="I354" s="27"/>
      <c r="J354" s="27"/>
      <c r="K354" s="27"/>
      <c r="AC354" s="27" t="s">
        <v>5183</v>
      </c>
    </row>
    <row r="355" spans="3:29" x14ac:dyDescent="0.35">
      <c r="C355" t="s">
        <v>4092</v>
      </c>
      <c r="D355" t="s">
        <v>3798</v>
      </c>
      <c r="E355" t="s">
        <v>3841</v>
      </c>
      <c r="I355" s="27"/>
      <c r="J355" s="27"/>
      <c r="K355" s="27"/>
      <c r="AC355" s="27" t="s">
        <v>5183</v>
      </c>
    </row>
    <row r="356" spans="3:29" x14ac:dyDescent="0.35">
      <c r="C356" t="s">
        <v>4093</v>
      </c>
      <c r="D356" t="s">
        <v>3798</v>
      </c>
      <c r="E356" t="s">
        <v>3842</v>
      </c>
      <c r="I356" s="27"/>
      <c r="J356" s="27"/>
      <c r="K356" s="27"/>
      <c r="AC356" s="27" t="s">
        <v>5183</v>
      </c>
    </row>
    <row r="357" spans="3:29" x14ac:dyDescent="0.35">
      <c r="C357" t="s">
        <v>4094</v>
      </c>
      <c r="D357" t="s">
        <v>3798</v>
      </c>
      <c r="E357" t="s">
        <v>3843</v>
      </c>
      <c r="I357" s="27"/>
      <c r="J357" s="27"/>
      <c r="K357" s="27"/>
      <c r="AC357" s="27" t="s">
        <v>5183</v>
      </c>
    </row>
    <row r="358" spans="3:29" x14ac:dyDescent="0.35">
      <c r="C358" t="s">
        <v>4095</v>
      </c>
      <c r="D358" t="s">
        <v>3798</v>
      </c>
      <c r="E358" t="s">
        <v>3844</v>
      </c>
      <c r="I358" s="27"/>
      <c r="J358" s="27"/>
      <c r="K358" s="27"/>
      <c r="AC358" s="27" t="s">
        <v>5183</v>
      </c>
    </row>
    <row r="359" spans="3:29" x14ac:dyDescent="0.35">
      <c r="C359" t="s">
        <v>4096</v>
      </c>
      <c r="D359" t="s">
        <v>3798</v>
      </c>
      <c r="E359" t="s">
        <v>3845</v>
      </c>
      <c r="I359" s="27"/>
      <c r="J359" s="27"/>
      <c r="K359" s="27"/>
      <c r="AC359" s="27" t="s">
        <v>5183</v>
      </c>
    </row>
    <row r="360" spans="3:29" x14ac:dyDescent="0.35">
      <c r="C360" t="s">
        <v>4097</v>
      </c>
      <c r="D360" t="s">
        <v>3798</v>
      </c>
      <c r="E360" t="s">
        <v>4267</v>
      </c>
      <c r="I360" s="27"/>
      <c r="J360" s="27"/>
      <c r="K360" s="27"/>
      <c r="AC360" s="27" t="s">
        <v>5183</v>
      </c>
    </row>
    <row r="361" spans="3:29" x14ac:dyDescent="0.35">
      <c r="C361" t="s">
        <v>4098</v>
      </c>
      <c r="D361" t="s">
        <v>3798</v>
      </c>
      <c r="E361" t="s">
        <v>4268</v>
      </c>
      <c r="I361" s="27"/>
      <c r="J361" s="27"/>
      <c r="K361" s="27"/>
      <c r="AC361" s="27" t="s">
        <v>5183</v>
      </c>
    </row>
    <row r="362" spans="3:29" x14ac:dyDescent="0.35">
      <c r="C362" t="s">
        <v>4099</v>
      </c>
      <c r="D362" t="s">
        <v>3798</v>
      </c>
      <c r="E362" t="s">
        <v>3846</v>
      </c>
      <c r="I362" s="27"/>
      <c r="J362" s="27"/>
      <c r="K362" s="27"/>
      <c r="AC362" s="27" t="s">
        <v>5183</v>
      </c>
    </row>
    <row r="363" spans="3:29" x14ac:dyDescent="0.35">
      <c r="C363" t="s">
        <v>4100</v>
      </c>
      <c r="D363" t="s">
        <v>3798</v>
      </c>
      <c r="E363" t="s">
        <v>3847</v>
      </c>
      <c r="I363" s="27"/>
      <c r="J363" s="27"/>
      <c r="K363" s="27"/>
      <c r="AC363" s="27" t="s">
        <v>5183</v>
      </c>
    </row>
    <row r="364" spans="3:29" x14ac:dyDescent="0.35">
      <c r="C364" t="s">
        <v>4101</v>
      </c>
      <c r="D364" t="s">
        <v>3798</v>
      </c>
      <c r="E364" t="s">
        <v>3848</v>
      </c>
      <c r="I364" s="27"/>
      <c r="J364" s="27"/>
      <c r="K364" s="27"/>
      <c r="AC364" s="27" t="s">
        <v>5183</v>
      </c>
    </row>
    <row r="365" spans="3:29" x14ac:dyDescent="0.35">
      <c r="C365" t="s">
        <v>4102</v>
      </c>
      <c r="D365" t="s">
        <v>3798</v>
      </c>
      <c r="E365" t="s">
        <v>3849</v>
      </c>
      <c r="I365" s="27"/>
      <c r="J365" s="27"/>
      <c r="K365" s="27"/>
      <c r="AC365" s="27" t="s">
        <v>5183</v>
      </c>
    </row>
    <row r="366" spans="3:29" x14ac:dyDescent="0.35">
      <c r="C366" t="s">
        <v>4103</v>
      </c>
      <c r="D366" t="s">
        <v>3798</v>
      </c>
      <c r="E366" t="s">
        <v>3850</v>
      </c>
      <c r="I366" s="27"/>
      <c r="J366" s="27"/>
      <c r="K366" s="27"/>
      <c r="AC366" s="27" t="s">
        <v>5183</v>
      </c>
    </row>
    <row r="367" spans="3:29" x14ac:dyDescent="0.35">
      <c r="C367" t="s">
        <v>4104</v>
      </c>
      <c r="D367" t="s">
        <v>3798</v>
      </c>
      <c r="E367" t="s">
        <v>3851</v>
      </c>
      <c r="I367" s="27"/>
      <c r="J367" s="27"/>
      <c r="K367" s="27"/>
      <c r="AC367" s="27" t="s">
        <v>5183</v>
      </c>
    </row>
    <row r="368" spans="3:29" x14ac:dyDescent="0.35">
      <c r="C368" t="s">
        <v>4105</v>
      </c>
      <c r="D368" t="s">
        <v>3798</v>
      </c>
      <c r="E368" t="s">
        <v>4148</v>
      </c>
      <c r="I368" s="27"/>
      <c r="J368" s="27"/>
      <c r="K368" s="27"/>
      <c r="AC368" s="27" t="s">
        <v>5183</v>
      </c>
    </row>
    <row r="369" spans="3:29" x14ac:dyDescent="0.35">
      <c r="C369" t="s">
        <v>4106</v>
      </c>
      <c r="D369" t="s">
        <v>3798</v>
      </c>
      <c r="E369" t="s">
        <v>3853</v>
      </c>
      <c r="I369" s="27"/>
      <c r="J369" s="27"/>
      <c r="K369" s="27"/>
      <c r="AC369" s="27" t="s">
        <v>5183</v>
      </c>
    </row>
    <row r="370" spans="3:29" x14ac:dyDescent="0.35">
      <c r="C370" t="s">
        <v>4107</v>
      </c>
      <c r="D370" t="s">
        <v>3798</v>
      </c>
      <c r="E370" t="s">
        <v>4149</v>
      </c>
      <c r="I370" s="27"/>
      <c r="J370" s="27"/>
      <c r="K370" s="27"/>
      <c r="AC370" s="27" t="s">
        <v>5183</v>
      </c>
    </row>
    <row r="371" spans="3:29" x14ac:dyDescent="0.35">
      <c r="C371" t="s">
        <v>4108</v>
      </c>
      <c r="D371" t="s">
        <v>3798</v>
      </c>
      <c r="E371" t="s">
        <v>4150</v>
      </c>
      <c r="I371" s="27"/>
      <c r="J371" s="27"/>
      <c r="K371" s="27"/>
      <c r="AC371" s="27" t="s">
        <v>5183</v>
      </c>
    </row>
    <row r="372" spans="3:29" x14ac:dyDescent="0.35">
      <c r="C372" t="s">
        <v>4109</v>
      </c>
      <c r="D372" t="s">
        <v>3798</v>
      </c>
      <c r="E372" t="s">
        <v>4151</v>
      </c>
      <c r="I372" s="27"/>
      <c r="J372" s="27"/>
      <c r="K372" s="27"/>
      <c r="AC372" s="27" t="s">
        <v>5183</v>
      </c>
    </row>
    <row r="373" spans="3:29" x14ac:dyDescent="0.35">
      <c r="C373" t="s">
        <v>4110</v>
      </c>
      <c r="D373" t="s">
        <v>3798</v>
      </c>
      <c r="E373" t="s">
        <v>4152</v>
      </c>
      <c r="I373" s="27"/>
      <c r="J373" s="27"/>
      <c r="K373" s="27"/>
      <c r="AC373" s="27" t="s">
        <v>5183</v>
      </c>
    </row>
    <row r="374" spans="3:29" x14ac:dyDescent="0.35">
      <c r="C374" t="s">
        <v>4111</v>
      </c>
      <c r="D374" t="s">
        <v>3798</v>
      </c>
      <c r="E374" t="s">
        <v>4153</v>
      </c>
      <c r="I374" s="27"/>
      <c r="J374" s="27"/>
      <c r="K374" s="27"/>
      <c r="AC374" s="27" t="s">
        <v>5183</v>
      </c>
    </row>
    <row r="375" spans="3:29" x14ac:dyDescent="0.35">
      <c r="C375" t="s">
        <v>4112</v>
      </c>
      <c r="D375" t="s">
        <v>3798</v>
      </c>
      <c r="E375" t="s">
        <v>4154</v>
      </c>
      <c r="I375" s="27"/>
      <c r="J375" s="27"/>
      <c r="K375" s="27"/>
      <c r="AC375" s="27" t="s">
        <v>5183</v>
      </c>
    </row>
    <row r="376" spans="3:29" x14ac:dyDescent="0.35">
      <c r="C376" t="s">
        <v>4113</v>
      </c>
      <c r="D376" t="s">
        <v>3798</v>
      </c>
      <c r="E376" t="s">
        <v>3865</v>
      </c>
      <c r="I376" s="27"/>
      <c r="J376" s="27"/>
      <c r="K376" s="27"/>
      <c r="AC376" s="27" t="s">
        <v>5183</v>
      </c>
    </row>
    <row r="377" spans="3:29" x14ac:dyDescent="0.35">
      <c r="C377" t="s">
        <v>4114</v>
      </c>
      <c r="D377" t="s">
        <v>3798</v>
      </c>
      <c r="E377" t="s">
        <v>3867</v>
      </c>
      <c r="I377" s="27"/>
      <c r="J377" s="27"/>
      <c r="K377" s="27"/>
      <c r="AC377" s="27" t="s">
        <v>5183</v>
      </c>
    </row>
    <row r="378" spans="3:29" x14ac:dyDescent="0.35">
      <c r="C378" t="s">
        <v>4115</v>
      </c>
      <c r="D378" t="s">
        <v>3798</v>
      </c>
      <c r="E378" t="s">
        <v>3869</v>
      </c>
      <c r="I378" s="27"/>
      <c r="J378" s="27"/>
      <c r="K378" s="27"/>
      <c r="AC378" s="27" t="s">
        <v>5183</v>
      </c>
    </row>
    <row r="379" spans="3:29" x14ac:dyDescent="0.35">
      <c r="C379" t="s">
        <v>4116</v>
      </c>
      <c r="D379" t="s">
        <v>3798</v>
      </c>
      <c r="E379" t="s">
        <v>3871</v>
      </c>
      <c r="I379" s="27"/>
      <c r="J379" s="27"/>
      <c r="K379" s="27"/>
      <c r="AC379" s="27" t="s">
        <v>5183</v>
      </c>
    </row>
    <row r="380" spans="3:29" x14ac:dyDescent="0.35">
      <c r="C380" t="s">
        <v>4117</v>
      </c>
      <c r="D380" t="s">
        <v>3798</v>
      </c>
      <c r="E380" t="s">
        <v>3873</v>
      </c>
      <c r="I380" s="27"/>
      <c r="J380" s="27"/>
      <c r="K380" s="27"/>
      <c r="AC380" s="27" t="s">
        <v>5183</v>
      </c>
    </row>
    <row r="381" spans="3:29" x14ac:dyDescent="0.35">
      <c r="C381" t="s">
        <v>4118</v>
      </c>
      <c r="D381" t="s">
        <v>3798</v>
      </c>
      <c r="E381" t="s">
        <v>3875</v>
      </c>
      <c r="I381" s="27"/>
      <c r="J381" s="27"/>
      <c r="K381" s="27"/>
      <c r="AC381" s="27" t="s">
        <v>5183</v>
      </c>
    </row>
    <row r="382" spans="3:29" x14ac:dyDescent="0.35">
      <c r="C382" t="s">
        <v>4119</v>
      </c>
      <c r="D382" t="s">
        <v>3798</v>
      </c>
      <c r="E382" t="s">
        <v>3877</v>
      </c>
      <c r="I382" s="27"/>
      <c r="J382" s="27"/>
      <c r="K382" s="27"/>
      <c r="AC382" s="27" t="s">
        <v>5183</v>
      </c>
    </row>
    <row r="383" spans="3:29" x14ac:dyDescent="0.35">
      <c r="C383" t="s">
        <v>4120</v>
      </c>
      <c r="D383" t="s">
        <v>3798</v>
      </c>
      <c r="E383" t="s">
        <v>3879</v>
      </c>
      <c r="I383" s="27"/>
      <c r="J383" s="27"/>
      <c r="K383" s="27"/>
      <c r="AC383" s="27" t="s">
        <v>5183</v>
      </c>
    </row>
    <row r="384" spans="3:29" x14ac:dyDescent="0.35">
      <c r="C384" t="s">
        <v>4121</v>
      </c>
      <c r="D384" t="s">
        <v>3798</v>
      </c>
      <c r="E384" t="s">
        <v>3877</v>
      </c>
      <c r="I384" s="27"/>
      <c r="J384" s="27"/>
      <c r="K384" s="27"/>
      <c r="AC384" s="27" t="s">
        <v>5183</v>
      </c>
    </row>
    <row r="385" spans="3:29" x14ac:dyDescent="0.35">
      <c r="C385" t="s">
        <v>4122</v>
      </c>
      <c r="D385" t="s">
        <v>3798</v>
      </c>
      <c r="E385" t="s">
        <v>3882</v>
      </c>
      <c r="I385" s="27"/>
      <c r="J385" s="27"/>
      <c r="K385" s="27"/>
      <c r="AC385" s="27" t="s">
        <v>5183</v>
      </c>
    </row>
    <row r="386" spans="3:29" x14ac:dyDescent="0.35">
      <c r="C386" t="s">
        <v>4123</v>
      </c>
      <c r="D386" t="s">
        <v>3798</v>
      </c>
      <c r="E386" t="s">
        <v>3884</v>
      </c>
      <c r="I386" s="27"/>
      <c r="J386" s="27"/>
      <c r="K386" s="27"/>
      <c r="AC386" s="27" t="s">
        <v>5183</v>
      </c>
    </row>
    <row r="387" spans="3:29" x14ac:dyDescent="0.35">
      <c r="C387" t="s">
        <v>4124</v>
      </c>
      <c r="D387" t="s">
        <v>3798</v>
      </c>
      <c r="E387" t="s">
        <v>3886</v>
      </c>
      <c r="I387" s="27"/>
      <c r="J387" s="27"/>
      <c r="K387" s="27"/>
      <c r="AC387" s="27" t="s">
        <v>5183</v>
      </c>
    </row>
    <row r="388" spans="3:29" x14ac:dyDescent="0.35">
      <c r="C388" t="s">
        <v>4125</v>
      </c>
      <c r="D388" t="s">
        <v>3798</v>
      </c>
      <c r="E388" t="s">
        <v>3888</v>
      </c>
      <c r="I388" s="27"/>
      <c r="J388" s="27"/>
      <c r="K388" s="27"/>
      <c r="AC388" s="27" t="s">
        <v>5183</v>
      </c>
    </row>
    <row r="389" spans="3:29" x14ac:dyDescent="0.35">
      <c r="C389" t="s">
        <v>4126</v>
      </c>
      <c r="D389" t="s">
        <v>3798</v>
      </c>
      <c r="E389" t="s">
        <v>3890</v>
      </c>
      <c r="I389" s="27"/>
      <c r="J389" s="27"/>
      <c r="K389" s="27"/>
      <c r="AC389" s="27" t="s">
        <v>5183</v>
      </c>
    </row>
    <row r="390" spans="3:29" x14ac:dyDescent="0.35">
      <c r="C390" t="s">
        <v>4127</v>
      </c>
      <c r="D390" t="s">
        <v>3798</v>
      </c>
      <c r="E390" t="s">
        <v>3892</v>
      </c>
      <c r="I390" s="27"/>
      <c r="J390" s="27"/>
      <c r="K390" s="27"/>
      <c r="AC390" s="27" t="s">
        <v>5183</v>
      </c>
    </row>
    <row r="391" spans="3:29" x14ac:dyDescent="0.35">
      <c r="C391" t="s">
        <v>4128</v>
      </c>
      <c r="D391" t="s">
        <v>3798</v>
      </c>
      <c r="E391" t="s">
        <v>3894</v>
      </c>
      <c r="I391" s="27"/>
      <c r="J391" s="27"/>
      <c r="K391" s="27"/>
      <c r="AC391" s="27" t="s">
        <v>5183</v>
      </c>
    </row>
    <row r="392" spans="3:29" x14ac:dyDescent="0.35">
      <c r="C392" t="s">
        <v>4129</v>
      </c>
      <c r="D392" t="s">
        <v>3798</v>
      </c>
      <c r="E392" t="s">
        <v>3896</v>
      </c>
      <c r="I392" s="27"/>
      <c r="J392" s="27"/>
      <c r="K392" s="27"/>
      <c r="AC392" s="27" t="s">
        <v>5183</v>
      </c>
    </row>
    <row r="393" spans="3:29" x14ac:dyDescent="0.35">
      <c r="C393" t="s">
        <v>4130</v>
      </c>
      <c r="D393" t="s">
        <v>3798</v>
      </c>
      <c r="E393" t="s">
        <v>3898</v>
      </c>
      <c r="I393" s="27"/>
      <c r="J393" s="27"/>
      <c r="K393" s="27"/>
      <c r="AC393" s="27" t="s">
        <v>5183</v>
      </c>
    </row>
    <row r="394" spans="3:29" x14ac:dyDescent="0.35">
      <c r="C394" t="s">
        <v>4131</v>
      </c>
      <c r="D394" t="s">
        <v>3798</v>
      </c>
      <c r="E394" t="s">
        <v>3900</v>
      </c>
      <c r="I394" s="27"/>
      <c r="J394" s="27"/>
      <c r="K394" s="27"/>
      <c r="AC394" s="27" t="s">
        <v>5183</v>
      </c>
    </row>
    <row r="395" spans="3:29" x14ac:dyDescent="0.35">
      <c r="C395" t="s">
        <v>4132</v>
      </c>
      <c r="D395" t="s">
        <v>3798</v>
      </c>
      <c r="E395" t="s">
        <v>3900</v>
      </c>
      <c r="I395" s="27"/>
      <c r="J395" s="27"/>
      <c r="K395" s="27"/>
    </row>
    <row r="396" spans="3:29" x14ac:dyDescent="0.35">
      <c r="C396" t="s">
        <v>4133</v>
      </c>
      <c r="D396" t="s">
        <v>3798</v>
      </c>
      <c r="E396" t="s">
        <v>5450</v>
      </c>
      <c r="I396" s="27"/>
      <c r="J396" s="27"/>
      <c r="K396" s="27"/>
    </row>
    <row r="397" spans="3:29" x14ac:dyDescent="0.35">
      <c r="C397" t="s">
        <v>4134</v>
      </c>
      <c r="D397" t="s">
        <v>3798</v>
      </c>
      <c r="E397" t="s">
        <v>3904</v>
      </c>
      <c r="I397" s="27"/>
      <c r="J397" s="27"/>
      <c r="K397" s="27"/>
    </row>
    <row r="398" spans="3:29" x14ac:dyDescent="0.35">
      <c r="C398" t="s">
        <v>4135</v>
      </c>
      <c r="D398" t="s">
        <v>3798</v>
      </c>
      <c r="E398" t="s">
        <v>3906</v>
      </c>
      <c r="I398" s="27"/>
      <c r="J398" s="27"/>
      <c r="K398" s="27"/>
    </row>
    <row r="399" spans="3:29" x14ac:dyDescent="0.35">
      <c r="C399" t="s">
        <v>4269</v>
      </c>
      <c r="D399" t="s">
        <v>3798</v>
      </c>
      <c r="E399" t="s">
        <v>3908</v>
      </c>
      <c r="I399" s="27"/>
      <c r="J399" s="27"/>
      <c r="K399" s="27"/>
    </row>
    <row r="400" spans="3:29" x14ac:dyDescent="0.35">
      <c r="C400" t="s">
        <v>4270</v>
      </c>
      <c r="D400" t="s">
        <v>3798</v>
      </c>
      <c r="E400" t="s">
        <v>3910</v>
      </c>
      <c r="I400" s="27"/>
      <c r="J400" s="27"/>
      <c r="K400" s="27"/>
    </row>
    <row r="401" spans="3:22" x14ac:dyDescent="0.35">
      <c r="C401" t="s">
        <v>4274</v>
      </c>
      <c r="D401" t="s">
        <v>3798</v>
      </c>
      <c r="E401" t="s">
        <v>3912</v>
      </c>
      <c r="I401" s="27"/>
      <c r="J401" s="27"/>
      <c r="K401" s="27"/>
    </row>
    <row r="402" spans="3:22" x14ac:dyDescent="0.35">
      <c r="C402" t="s">
        <v>5184</v>
      </c>
      <c r="D402" t="s">
        <v>3798</v>
      </c>
      <c r="E402" t="s">
        <v>4156</v>
      </c>
      <c r="I402" s="27"/>
      <c r="J402" s="27"/>
      <c r="K402" s="27"/>
    </row>
    <row r="403" spans="3:22" x14ac:dyDescent="0.35">
      <c r="C403" t="s">
        <v>5185</v>
      </c>
      <c r="D403" t="s">
        <v>3798</v>
      </c>
      <c r="E403" t="s">
        <v>4156</v>
      </c>
      <c r="I403" s="27"/>
      <c r="J403" s="27"/>
      <c r="K403" s="27"/>
    </row>
    <row r="404" spans="3:22" x14ac:dyDescent="0.35">
      <c r="C404" t="s">
        <v>5186</v>
      </c>
      <c r="D404" t="s">
        <v>3798</v>
      </c>
      <c r="E404" t="s">
        <v>4156</v>
      </c>
      <c r="I404" s="27"/>
      <c r="J404" s="27"/>
      <c r="K404" s="27"/>
    </row>
    <row r="405" spans="3:22" x14ac:dyDescent="0.35">
      <c r="C405" t="s">
        <v>5187</v>
      </c>
      <c r="D405" t="s">
        <v>3798</v>
      </c>
      <c r="E405" t="s">
        <v>4156</v>
      </c>
      <c r="I405" s="27"/>
      <c r="J405" s="27"/>
      <c r="K405" s="27"/>
    </row>
    <row r="406" spans="3:22" x14ac:dyDescent="0.35">
      <c r="C406" t="s">
        <v>5188</v>
      </c>
      <c r="D406" t="s">
        <v>3798</v>
      </c>
      <c r="E406" s="59" t="s">
        <v>3920</v>
      </c>
      <c r="I406" s="27"/>
      <c r="J406" s="27"/>
      <c r="K406" s="27"/>
    </row>
    <row r="407" spans="3:22" x14ac:dyDescent="0.35">
      <c r="C407" t="s">
        <v>5189</v>
      </c>
      <c r="D407" t="s">
        <v>3798</v>
      </c>
      <c r="E407" s="59" t="s">
        <v>4798</v>
      </c>
      <c r="I407" s="27"/>
      <c r="J407" s="27"/>
      <c r="K407" s="27"/>
    </row>
    <row r="408" spans="3:22" x14ac:dyDescent="0.35">
      <c r="C408" t="s">
        <v>7568</v>
      </c>
      <c r="D408" t="s">
        <v>3798</v>
      </c>
      <c r="E408" s="59" t="s">
        <v>3914</v>
      </c>
      <c r="I408" s="27"/>
      <c r="J408" s="27"/>
      <c r="K408" s="27"/>
    </row>
    <row r="409" spans="3:22" x14ac:dyDescent="0.35">
      <c r="C409" t="s">
        <v>7569</v>
      </c>
      <c r="D409" t="s">
        <v>3798</v>
      </c>
      <c r="E409" s="59" t="s">
        <v>4796</v>
      </c>
      <c r="I409" s="27"/>
      <c r="J409" s="27"/>
      <c r="K409" s="27"/>
    </row>
    <row r="410" spans="3:22" x14ac:dyDescent="0.35">
      <c r="C410" s="27" t="s">
        <v>7570</v>
      </c>
      <c r="D410" t="s">
        <v>3798</v>
      </c>
      <c r="E410" s="59" t="s">
        <v>3920</v>
      </c>
      <c r="I410" s="27"/>
      <c r="J410" s="27"/>
      <c r="K410" s="27"/>
    </row>
    <row r="411" spans="3:22" x14ac:dyDescent="0.35">
      <c r="C411" s="27" t="s">
        <v>7571</v>
      </c>
      <c r="D411" t="s">
        <v>3798</v>
      </c>
      <c r="E411" s="59" t="s">
        <v>4155</v>
      </c>
      <c r="I411" s="27"/>
      <c r="J411" s="27"/>
      <c r="K411" s="27"/>
    </row>
    <row r="412" spans="3:22" x14ac:dyDescent="0.35">
      <c r="C412" s="27" t="s">
        <v>7572</v>
      </c>
      <c r="D412" t="s">
        <v>3798</v>
      </c>
      <c r="E412" s="59" t="s">
        <v>3916</v>
      </c>
      <c r="I412" s="27"/>
      <c r="J412" s="27"/>
      <c r="K412" s="27"/>
    </row>
    <row r="413" spans="3:22" x14ac:dyDescent="0.35">
      <c r="C413" s="27" t="s">
        <v>7573</v>
      </c>
      <c r="D413" t="s">
        <v>3798</v>
      </c>
      <c r="E413" s="59" t="s">
        <v>3918</v>
      </c>
      <c r="I413" s="27"/>
      <c r="J413" s="27"/>
      <c r="K413" s="27"/>
    </row>
    <row r="414" spans="3:22" x14ac:dyDescent="0.35">
      <c r="C414" s="27" t="s">
        <v>7574</v>
      </c>
      <c r="D414" t="s">
        <v>3798</v>
      </c>
      <c r="E414" s="59" t="s">
        <v>4156</v>
      </c>
      <c r="I414" s="27"/>
      <c r="J414" s="27"/>
      <c r="K414" s="27"/>
      <c r="T414" t="s">
        <v>5711</v>
      </c>
      <c r="U414" t="s">
        <v>4309</v>
      </c>
      <c r="V414" t="s">
        <v>4354</v>
      </c>
    </row>
    <row r="415" spans="3:22" x14ac:dyDescent="0.35">
      <c r="C415" s="27" t="s">
        <v>7575</v>
      </c>
      <c r="D415" t="s">
        <v>3798</v>
      </c>
      <c r="E415" s="59" t="s">
        <v>4155</v>
      </c>
      <c r="I415" s="27"/>
      <c r="J415" s="27"/>
      <c r="T415" t="s">
        <v>5712</v>
      </c>
      <c r="U415" t="s">
        <v>4309</v>
      </c>
      <c r="V415" t="s">
        <v>4310</v>
      </c>
    </row>
    <row r="416" spans="3:22" x14ac:dyDescent="0.35">
      <c r="E416" t="s">
        <v>5360</v>
      </c>
      <c r="I416" s="27"/>
      <c r="J416" s="27"/>
      <c r="K416" s="27"/>
      <c r="T416" t="s">
        <v>5713</v>
      </c>
      <c r="U416" t="s">
        <v>4309</v>
      </c>
      <c r="V416" t="s">
        <v>4311</v>
      </c>
    </row>
    <row r="417" spans="3:22" x14ac:dyDescent="0.35">
      <c r="I417" s="27"/>
      <c r="J417" s="27"/>
      <c r="K417" s="27"/>
      <c r="T417" t="s">
        <v>5714</v>
      </c>
      <c r="U417" t="s">
        <v>4309</v>
      </c>
      <c r="V417" t="s">
        <v>4312</v>
      </c>
    </row>
    <row r="418" spans="3:22" x14ac:dyDescent="0.35">
      <c r="C418" t="s">
        <v>4684</v>
      </c>
      <c r="I418" s="27"/>
      <c r="J418" s="27"/>
      <c r="K418" s="27"/>
      <c r="T418" t="s">
        <v>5715</v>
      </c>
      <c r="U418" t="s">
        <v>4309</v>
      </c>
      <c r="V418" t="s">
        <v>4313</v>
      </c>
    </row>
    <row r="419" spans="3:22" x14ac:dyDescent="0.35">
      <c r="C419" t="s">
        <v>4685</v>
      </c>
      <c r="D419" t="s">
        <v>4136</v>
      </c>
      <c r="E419">
        <v>102</v>
      </c>
      <c r="I419" s="27"/>
      <c r="J419" s="27"/>
      <c r="K419" s="27"/>
      <c r="T419" t="s">
        <v>5716</v>
      </c>
      <c r="U419" t="s">
        <v>4309</v>
      </c>
      <c r="V419" t="s">
        <v>5734</v>
      </c>
    </row>
    <row r="420" spans="3:22" x14ac:dyDescent="0.35">
      <c r="I420" s="27"/>
      <c r="J420" s="27"/>
      <c r="K420" s="27"/>
      <c r="T420" t="s">
        <v>5717</v>
      </c>
      <c r="U420" t="s">
        <v>4309</v>
      </c>
      <c r="V420" t="s">
        <v>4314</v>
      </c>
    </row>
    <row r="421" spans="3:22" x14ac:dyDescent="0.35">
      <c r="C421" t="s">
        <v>4137</v>
      </c>
      <c r="D421" t="s">
        <v>3798</v>
      </c>
      <c r="E421" t="s">
        <v>3799</v>
      </c>
      <c r="I421" s="27"/>
      <c r="J421" s="27"/>
      <c r="K421" s="27"/>
      <c r="T421" t="s">
        <v>5718</v>
      </c>
      <c r="U421" t="s">
        <v>4309</v>
      </c>
      <c r="V421" t="s">
        <v>4315</v>
      </c>
    </row>
    <row r="422" spans="3:22" x14ac:dyDescent="0.35">
      <c r="C422" t="s">
        <v>3800</v>
      </c>
      <c r="D422" t="s">
        <v>3798</v>
      </c>
      <c r="E422" t="s">
        <v>3801</v>
      </c>
      <c r="I422" s="27"/>
      <c r="J422" s="27"/>
      <c r="K422" s="27"/>
      <c r="T422" t="s">
        <v>5719</v>
      </c>
      <c r="U422" t="s">
        <v>4309</v>
      </c>
      <c r="V422" t="s">
        <v>4316</v>
      </c>
    </row>
    <row r="423" spans="3:22" x14ac:dyDescent="0.35">
      <c r="C423" t="s">
        <v>3802</v>
      </c>
      <c r="D423" t="s">
        <v>3798</v>
      </c>
      <c r="E423" t="s">
        <v>3801</v>
      </c>
      <c r="I423" s="27"/>
      <c r="J423" s="27"/>
      <c r="K423" s="27"/>
      <c r="T423" t="s">
        <v>5720</v>
      </c>
      <c r="U423" t="s">
        <v>4309</v>
      </c>
      <c r="V423" t="s">
        <v>4317</v>
      </c>
    </row>
    <row r="424" spans="3:22" x14ac:dyDescent="0.35">
      <c r="C424" t="s">
        <v>3803</v>
      </c>
      <c r="D424" t="s">
        <v>3798</v>
      </c>
      <c r="E424" t="s">
        <v>3801</v>
      </c>
      <c r="I424" s="27"/>
      <c r="J424" s="27"/>
      <c r="K424" s="27"/>
      <c r="T424" t="s">
        <v>5721</v>
      </c>
      <c r="U424" t="s">
        <v>4309</v>
      </c>
      <c r="V424" t="s">
        <v>4674</v>
      </c>
    </row>
    <row r="425" spans="3:22" x14ac:dyDescent="0.35">
      <c r="C425" t="s">
        <v>3804</v>
      </c>
      <c r="D425" t="s">
        <v>3798</v>
      </c>
      <c r="E425" t="s">
        <v>3801</v>
      </c>
      <c r="I425" s="27"/>
      <c r="J425" s="27"/>
      <c r="K425" s="27"/>
      <c r="T425" t="s">
        <v>5722</v>
      </c>
      <c r="U425" t="s">
        <v>4309</v>
      </c>
      <c r="V425" t="s">
        <v>4318</v>
      </c>
    </row>
    <row r="426" spans="3:22" x14ac:dyDescent="0.35">
      <c r="C426" t="s">
        <v>3806</v>
      </c>
      <c r="D426" t="s">
        <v>3798</v>
      </c>
      <c r="E426" t="s">
        <v>3805</v>
      </c>
      <c r="I426" s="27"/>
      <c r="J426" s="27"/>
      <c r="K426" s="27"/>
      <c r="T426" t="s">
        <v>5723</v>
      </c>
      <c r="U426" t="s">
        <v>4309</v>
      </c>
      <c r="V426" t="s">
        <v>4319</v>
      </c>
    </row>
    <row r="427" spans="3:22" x14ac:dyDescent="0.35">
      <c r="C427" t="s">
        <v>3807</v>
      </c>
      <c r="D427" t="s">
        <v>3798</v>
      </c>
      <c r="E427" t="s">
        <v>3805</v>
      </c>
      <c r="I427" s="27"/>
      <c r="J427" s="27"/>
      <c r="K427" s="27"/>
      <c r="T427" t="s">
        <v>5724</v>
      </c>
      <c r="U427" t="s">
        <v>4309</v>
      </c>
      <c r="V427" t="s">
        <v>4320</v>
      </c>
    </row>
    <row r="428" spans="3:22" x14ac:dyDescent="0.35">
      <c r="C428" t="s">
        <v>3808</v>
      </c>
      <c r="D428" t="s">
        <v>3798</v>
      </c>
      <c r="E428" t="s">
        <v>3805</v>
      </c>
      <c r="I428" s="27"/>
      <c r="J428" s="27"/>
      <c r="K428" s="27"/>
      <c r="T428" t="s">
        <v>5725</v>
      </c>
      <c r="U428" t="s">
        <v>4309</v>
      </c>
      <c r="V428" t="s">
        <v>4321</v>
      </c>
    </row>
    <row r="429" spans="3:22" x14ac:dyDescent="0.35">
      <c r="C429" t="s">
        <v>3809</v>
      </c>
      <c r="D429" t="s">
        <v>3798</v>
      </c>
      <c r="E429" t="s">
        <v>3805</v>
      </c>
      <c r="I429" s="27"/>
      <c r="J429" s="27"/>
      <c r="K429" s="27"/>
      <c r="T429" t="s">
        <v>5726</v>
      </c>
      <c r="U429" t="s">
        <v>4309</v>
      </c>
      <c r="V429" t="s">
        <v>4322</v>
      </c>
    </row>
    <row r="430" spans="3:22" x14ac:dyDescent="0.35">
      <c r="C430" t="s">
        <v>3811</v>
      </c>
      <c r="D430" t="s">
        <v>3798</v>
      </c>
      <c r="E430" t="s">
        <v>3810</v>
      </c>
      <c r="I430" s="27"/>
      <c r="J430" s="27"/>
      <c r="K430" s="27"/>
      <c r="T430" t="s">
        <v>5727</v>
      </c>
      <c r="U430" t="s">
        <v>4309</v>
      </c>
      <c r="V430" t="s">
        <v>4323</v>
      </c>
    </row>
    <row r="431" spans="3:22" x14ac:dyDescent="0.35">
      <c r="C431" t="s">
        <v>3812</v>
      </c>
      <c r="D431" t="s">
        <v>3798</v>
      </c>
      <c r="E431" t="s">
        <v>3810</v>
      </c>
      <c r="I431" s="27"/>
      <c r="J431" s="27"/>
      <c r="K431" s="27"/>
      <c r="T431" t="s">
        <v>5728</v>
      </c>
      <c r="U431" t="s">
        <v>4309</v>
      </c>
      <c r="V431" t="s">
        <v>4324</v>
      </c>
    </row>
    <row r="432" spans="3:22" x14ac:dyDescent="0.35">
      <c r="C432" t="s">
        <v>3813</v>
      </c>
      <c r="D432" t="s">
        <v>3798</v>
      </c>
      <c r="E432" t="s">
        <v>3810</v>
      </c>
      <c r="I432" s="27"/>
      <c r="J432" s="27"/>
      <c r="K432" s="27"/>
      <c r="T432" t="s">
        <v>5729</v>
      </c>
      <c r="U432" t="s">
        <v>4309</v>
      </c>
      <c r="V432" t="s">
        <v>4325</v>
      </c>
    </row>
    <row r="433" spans="3:22" x14ac:dyDescent="0.35">
      <c r="C433" t="s">
        <v>3814</v>
      </c>
      <c r="D433" t="s">
        <v>3798</v>
      </c>
      <c r="E433" t="s">
        <v>3810</v>
      </c>
      <c r="I433" s="27"/>
      <c r="J433" s="27"/>
      <c r="K433" s="27"/>
      <c r="T433" t="s">
        <v>5730</v>
      </c>
      <c r="U433" t="s">
        <v>4309</v>
      </c>
      <c r="V433" t="s">
        <v>4326</v>
      </c>
    </row>
    <row r="434" spans="3:22" x14ac:dyDescent="0.35">
      <c r="C434" t="s">
        <v>3816</v>
      </c>
      <c r="D434" t="s">
        <v>3798</v>
      </c>
      <c r="E434" t="s">
        <v>3815</v>
      </c>
      <c r="I434" s="27"/>
      <c r="J434" s="27"/>
      <c r="K434" s="27"/>
      <c r="T434" t="s">
        <v>5731</v>
      </c>
      <c r="U434" t="s">
        <v>4309</v>
      </c>
      <c r="V434" t="s">
        <v>4327</v>
      </c>
    </row>
    <row r="435" spans="3:22" x14ac:dyDescent="0.35">
      <c r="C435" t="s">
        <v>3817</v>
      </c>
      <c r="D435" t="s">
        <v>3798</v>
      </c>
      <c r="E435" t="s">
        <v>3815</v>
      </c>
      <c r="I435" s="27"/>
      <c r="J435" s="27"/>
      <c r="K435" s="27"/>
      <c r="T435" t="s">
        <v>5732</v>
      </c>
      <c r="U435" t="s">
        <v>4309</v>
      </c>
      <c r="V435" t="s">
        <v>4328</v>
      </c>
    </row>
    <row r="436" spans="3:22" x14ac:dyDescent="0.35">
      <c r="C436" t="s">
        <v>3818</v>
      </c>
      <c r="D436" t="s">
        <v>3798</v>
      </c>
      <c r="E436" t="s">
        <v>3815</v>
      </c>
      <c r="I436" s="27"/>
      <c r="J436" s="27"/>
      <c r="K436" s="27"/>
      <c r="T436" t="s">
        <v>5733</v>
      </c>
      <c r="U436" t="s">
        <v>4309</v>
      </c>
      <c r="V436" t="s">
        <v>4329</v>
      </c>
    </row>
    <row r="437" spans="3:22" x14ac:dyDescent="0.35">
      <c r="C437" t="s">
        <v>3819</v>
      </c>
      <c r="D437" t="s">
        <v>3798</v>
      </c>
      <c r="E437" t="s">
        <v>3815</v>
      </c>
      <c r="I437" s="27"/>
      <c r="J437" s="27"/>
      <c r="K437" s="27"/>
      <c r="T437" t="s">
        <v>4333</v>
      </c>
      <c r="U437" t="s">
        <v>4309</v>
      </c>
      <c r="V437" t="s">
        <v>4330</v>
      </c>
    </row>
    <row r="438" spans="3:22" x14ac:dyDescent="0.35">
      <c r="C438" t="s">
        <v>3821</v>
      </c>
      <c r="D438" t="s">
        <v>3798</v>
      </c>
      <c r="E438" t="s">
        <v>3820</v>
      </c>
      <c r="I438" s="27"/>
      <c r="J438" s="27"/>
      <c r="K438" s="27"/>
      <c r="T438" t="s">
        <v>4335</v>
      </c>
      <c r="U438" t="s">
        <v>4309</v>
      </c>
      <c r="V438" t="s">
        <v>4331</v>
      </c>
    </row>
    <row r="439" spans="3:22" x14ac:dyDescent="0.35">
      <c r="C439" t="s">
        <v>3822</v>
      </c>
      <c r="D439" t="s">
        <v>3798</v>
      </c>
      <c r="E439" t="s">
        <v>3820</v>
      </c>
      <c r="I439" s="27"/>
      <c r="J439" s="27"/>
      <c r="K439" s="185"/>
      <c r="T439" t="s">
        <v>4337</v>
      </c>
      <c r="U439" t="s">
        <v>4309</v>
      </c>
      <c r="V439" t="s">
        <v>4332</v>
      </c>
    </row>
    <row r="440" spans="3:22" x14ac:dyDescent="0.35">
      <c r="C440" t="s">
        <v>3823</v>
      </c>
      <c r="D440" t="s">
        <v>3798</v>
      </c>
      <c r="E440" t="s">
        <v>3820</v>
      </c>
      <c r="I440" s="27"/>
      <c r="J440" s="185"/>
      <c r="K440" s="185"/>
      <c r="T440" t="s">
        <v>4339</v>
      </c>
      <c r="U440" t="s">
        <v>4309</v>
      </c>
      <c r="V440" t="s">
        <v>4334</v>
      </c>
    </row>
    <row r="441" spans="3:22" x14ac:dyDescent="0.35">
      <c r="C441" t="s">
        <v>3824</v>
      </c>
      <c r="D441" t="s">
        <v>3798</v>
      </c>
      <c r="E441" t="s">
        <v>3820</v>
      </c>
      <c r="I441" s="27"/>
      <c r="J441" s="185"/>
      <c r="K441" s="185"/>
      <c r="T441" t="s">
        <v>4341</v>
      </c>
      <c r="U441" t="s">
        <v>4309</v>
      </c>
      <c r="V441" t="s">
        <v>4336</v>
      </c>
    </row>
    <row r="442" spans="3:22" x14ac:dyDescent="0.35">
      <c r="C442" t="s">
        <v>3825</v>
      </c>
      <c r="D442" t="s">
        <v>3798</v>
      </c>
      <c r="E442" t="s">
        <v>3820</v>
      </c>
      <c r="I442" s="27"/>
      <c r="J442" s="185"/>
      <c r="K442" s="185"/>
      <c r="T442" t="s">
        <v>4343</v>
      </c>
      <c r="U442" t="s">
        <v>4309</v>
      </c>
      <c r="V442" t="s">
        <v>4338</v>
      </c>
    </row>
    <row r="443" spans="3:22" x14ac:dyDescent="0.35">
      <c r="C443" t="s">
        <v>3852</v>
      </c>
      <c r="D443" t="s">
        <v>3798</v>
      </c>
      <c r="E443" t="s">
        <v>3826</v>
      </c>
      <c r="I443" s="27"/>
      <c r="J443" s="185"/>
      <c r="K443" s="185"/>
      <c r="T443" t="s">
        <v>4345</v>
      </c>
      <c r="U443" t="s">
        <v>4309</v>
      </c>
      <c r="V443" t="s">
        <v>4340</v>
      </c>
    </row>
    <row r="444" spans="3:22" x14ac:dyDescent="0.35">
      <c r="C444" t="s">
        <v>3854</v>
      </c>
      <c r="D444" t="s">
        <v>3798</v>
      </c>
      <c r="E444" t="s">
        <v>3827</v>
      </c>
      <c r="I444" s="27"/>
      <c r="J444" s="185"/>
      <c r="K444" s="185"/>
      <c r="T444" t="s">
        <v>4347</v>
      </c>
      <c r="U444" t="s">
        <v>4309</v>
      </c>
      <c r="V444" t="s">
        <v>4342</v>
      </c>
    </row>
    <row r="445" spans="3:22" x14ac:dyDescent="0.35">
      <c r="C445" t="s">
        <v>3855</v>
      </c>
      <c r="D445" t="s">
        <v>3798</v>
      </c>
      <c r="E445" t="s">
        <v>3828</v>
      </c>
      <c r="I445" s="27"/>
      <c r="J445" s="185"/>
      <c r="K445" s="185"/>
      <c r="T445" t="s">
        <v>4349</v>
      </c>
      <c r="U445" t="s">
        <v>4309</v>
      </c>
      <c r="V445" t="s">
        <v>4344</v>
      </c>
    </row>
    <row r="446" spans="3:22" x14ac:dyDescent="0.35">
      <c r="C446" t="s">
        <v>3856</v>
      </c>
      <c r="D446" t="s">
        <v>3798</v>
      </c>
      <c r="E446" t="s">
        <v>3829</v>
      </c>
      <c r="I446" s="27"/>
      <c r="J446" s="185"/>
      <c r="K446" s="185"/>
      <c r="T446" t="s">
        <v>4351</v>
      </c>
      <c r="U446" t="s">
        <v>4309</v>
      </c>
      <c r="V446" t="s">
        <v>4346</v>
      </c>
    </row>
    <row r="447" spans="3:22" x14ac:dyDescent="0.35">
      <c r="C447" t="s">
        <v>3857</v>
      </c>
      <c r="D447" t="s">
        <v>3798</v>
      </c>
      <c r="E447" t="s">
        <v>3830</v>
      </c>
      <c r="I447" s="27"/>
      <c r="J447" s="185"/>
      <c r="K447" s="185"/>
      <c r="T447" t="s">
        <v>4352</v>
      </c>
      <c r="U447" t="s">
        <v>4309</v>
      </c>
      <c r="V447" t="s">
        <v>4348</v>
      </c>
    </row>
    <row r="448" spans="3:22" x14ac:dyDescent="0.35">
      <c r="C448" t="s">
        <v>3858</v>
      </c>
      <c r="D448" t="s">
        <v>3798</v>
      </c>
      <c r="E448" t="s">
        <v>3831</v>
      </c>
      <c r="I448" s="27"/>
      <c r="J448" s="185"/>
      <c r="K448" s="185"/>
      <c r="T448" s="27" t="s">
        <v>4353</v>
      </c>
      <c r="U448" s="27" t="s">
        <v>4309</v>
      </c>
      <c r="V448" t="s">
        <v>4350</v>
      </c>
    </row>
    <row r="449" spans="3:11" x14ac:dyDescent="0.35">
      <c r="C449" t="s">
        <v>3860</v>
      </c>
      <c r="D449" t="s">
        <v>3798</v>
      </c>
      <c r="E449" t="s">
        <v>3832</v>
      </c>
      <c r="I449" s="27"/>
      <c r="J449" s="185"/>
      <c r="K449" s="185"/>
    </row>
    <row r="450" spans="3:11" x14ac:dyDescent="0.35">
      <c r="C450" t="s">
        <v>3861</v>
      </c>
      <c r="D450" t="s">
        <v>3798</v>
      </c>
      <c r="E450" t="s">
        <v>3833</v>
      </c>
      <c r="I450" s="27"/>
      <c r="J450" s="185"/>
      <c r="K450" s="185"/>
    </row>
    <row r="451" spans="3:11" x14ac:dyDescent="0.35">
      <c r="C451" t="s">
        <v>3862</v>
      </c>
      <c r="D451" t="s">
        <v>3798</v>
      </c>
      <c r="E451" t="s">
        <v>3826</v>
      </c>
      <c r="I451" s="27"/>
      <c r="J451" s="185"/>
      <c r="K451" s="185"/>
    </row>
    <row r="452" spans="3:11" x14ac:dyDescent="0.35">
      <c r="C452" t="s">
        <v>3863</v>
      </c>
      <c r="D452" t="s">
        <v>3798</v>
      </c>
      <c r="E452" t="s">
        <v>3834</v>
      </c>
      <c r="I452" s="27"/>
      <c r="J452" s="185"/>
      <c r="K452" s="185"/>
    </row>
    <row r="453" spans="3:11" x14ac:dyDescent="0.35">
      <c r="C453" t="s">
        <v>3864</v>
      </c>
      <c r="D453" t="s">
        <v>3798</v>
      </c>
      <c r="E453" t="s">
        <v>3835</v>
      </c>
      <c r="I453" s="27"/>
      <c r="J453" s="185"/>
      <c r="K453" s="185"/>
    </row>
    <row r="454" spans="3:11" x14ac:dyDescent="0.35">
      <c r="C454" t="s">
        <v>3866</v>
      </c>
      <c r="D454" t="s">
        <v>3798</v>
      </c>
      <c r="E454" t="s">
        <v>3836</v>
      </c>
      <c r="I454" s="27"/>
      <c r="J454" s="185"/>
      <c r="K454" s="185"/>
    </row>
    <row r="455" spans="3:11" x14ac:dyDescent="0.35">
      <c r="C455" t="s">
        <v>3868</v>
      </c>
      <c r="D455" t="s">
        <v>3798</v>
      </c>
      <c r="E455" t="s">
        <v>3837</v>
      </c>
      <c r="I455" s="27"/>
      <c r="J455" s="185"/>
      <c r="K455" s="185"/>
    </row>
    <row r="456" spans="3:11" x14ac:dyDescent="0.35">
      <c r="C456" t="s">
        <v>3870</v>
      </c>
      <c r="D456" t="s">
        <v>3798</v>
      </c>
      <c r="E456" t="s">
        <v>3838</v>
      </c>
      <c r="I456" s="27"/>
      <c r="J456" s="185"/>
      <c r="K456" s="185"/>
    </row>
    <row r="457" spans="3:11" x14ac:dyDescent="0.35">
      <c r="C457" t="s">
        <v>3872</v>
      </c>
      <c r="D457" t="s">
        <v>3798</v>
      </c>
      <c r="E457" t="s">
        <v>3839</v>
      </c>
      <c r="I457" s="27"/>
      <c r="J457" s="185"/>
      <c r="K457" s="185"/>
    </row>
    <row r="458" spans="3:11" x14ac:dyDescent="0.35">
      <c r="C458" t="s">
        <v>3874</v>
      </c>
      <c r="D458" t="s">
        <v>3798</v>
      </c>
      <c r="E458" t="s">
        <v>4273</v>
      </c>
      <c r="I458" s="27" t="s">
        <v>5182</v>
      </c>
    </row>
    <row r="459" spans="3:11" x14ac:dyDescent="0.35">
      <c r="C459" t="s">
        <v>3876</v>
      </c>
      <c r="D459" t="s">
        <v>3798</v>
      </c>
      <c r="E459" t="s">
        <v>3840</v>
      </c>
      <c r="I459" s="27" t="s">
        <v>5182</v>
      </c>
    </row>
    <row r="460" spans="3:11" x14ac:dyDescent="0.35">
      <c r="C460" t="s">
        <v>3878</v>
      </c>
      <c r="D460" t="s">
        <v>3798</v>
      </c>
      <c r="E460" t="s">
        <v>3841</v>
      </c>
      <c r="I460" s="27" t="s">
        <v>5182</v>
      </c>
    </row>
    <row r="461" spans="3:11" x14ac:dyDescent="0.35">
      <c r="C461" t="s">
        <v>3880</v>
      </c>
      <c r="D461" t="s">
        <v>3798</v>
      </c>
      <c r="E461" t="s">
        <v>3842</v>
      </c>
      <c r="I461" s="27" t="s">
        <v>5182</v>
      </c>
    </row>
    <row r="462" spans="3:11" x14ac:dyDescent="0.35">
      <c r="C462" t="s">
        <v>3881</v>
      </c>
      <c r="D462" t="s">
        <v>3798</v>
      </c>
      <c r="E462" t="s">
        <v>3843</v>
      </c>
      <c r="I462" s="27" t="s">
        <v>5182</v>
      </c>
    </row>
    <row r="463" spans="3:11" x14ac:dyDescent="0.35">
      <c r="C463" t="s">
        <v>3883</v>
      </c>
      <c r="D463" t="s">
        <v>3798</v>
      </c>
      <c r="E463" t="s">
        <v>3844</v>
      </c>
      <c r="I463" s="27" t="s">
        <v>5182</v>
      </c>
    </row>
    <row r="464" spans="3:11" x14ac:dyDescent="0.35">
      <c r="C464" t="s">
        <v>3885</v>
      </c>
      <c r="D464" t="s">
        <v>3798</v>
      </c>
      <c r="E464" t="s">
        <v>3845</v>
      </c>
      <c r="I464" s="27" t="s">
        <v>5182</v>
      </c>
    </row>
    <row r="465" spans="3:9" x14ac:dyDescent="0.35">
      <c r="C465" t="s">
        <v>3887</v>
      </c>
      <c r="D465" t="s">
        <v>3798</v>
      </c>
      <c r="E465" t="s">
        <v>3846</v>
      </c>
      <c r="I465" s="27" t="s">
        <v>5182</v>
      </c>
    </row>
    <row r="466" spans="3:9" x14ac:dyDescent="0.35">
      <c r="C466" t="s">
        <v>3889</v>
      </c>
      <c r="D466" t="s">
        <v>3798</v>
      </c>
      <c r="E466" t="s">
        <v>4267</v>
      </c>
      <c r="I466" s="27" t="s">
        <v>5182</v>
      </c>
    </row>
    <row r="467" spans="3:9" x14ac:dyDescent="0.35">
      <c r="C467" t="s">
        <v>3891</v>
      </c>
      <c r="D467" t="s">
        <v>3798</v>
      </c>
      <c r="E467" t="s">
        <v>4268</v>
      </c>
      <c r="I467" s="27" t="s">
        <v>5182</v>
      </c>
    </row>
    <row r="468" spans="3:9" x14ac:dyDescent="0.35">
      <c r="C468" t="s">
        <v>3893</v>
      </c>
      <c r="D468" t="s">
        <v>3798</v>
      </c>
      <c r="E468" t="s">
        <v>3847</v>
      </c>
      <c r="I468" s="27" t="s">
        <v>5182</v>
      </c>
    </row>
    <row r="469" spans="3:9" x14ac:dyDescent="0.35">
      <c r="C469" t="s">
        <v>3895</v>
      </c>
      <c r="D469" t="s">
        <v>3798</v>
      </c>
      <c r="E469" t="s">
        <v>3848</v>
      </c>
      <c r="I469" s="27" t="s">
        <v>5182</v>
      </c>
    </row>
    <row r="470" spans="3:9" x14ac:dyDescent="0.35">
      <c r="C470" t="s">
        <v>3897</v>
      </c>
      <c r="D470" t="s">
        <v>3798</v>
      </c>
      <c r="E470" t="s">
        <v>3849</v>
      </c>
      <c r="I470" s="27" t="s">
        <v>5182</v>
      </c>
    </row>
    <row r="471" spans="3:9" x14ac:dyDescent="0.35">
      <c r="C471" t="s">
        <v>3899</v>
      </c>
      <c r="D471" t="s">
        <v>3798</v>
      </c>
      <c r="E471" t="s">
        <v>3850</v>
      </c>
      <c r="I471" s="27" t="s">
        <v>5182</v>
      </c>
    </row>
    <row r="472" spans="3:9" x14ac:dyDescent="0.35">
      <c r="C472" t="s">
        <v>3901</v>
      </c>
      <c r="D472" t="s">
        <v>3798</v>
      </c>
      <c r="E472" t="s">
        <v>3851</v>
      </c>
      <c r="I472" s="27" t="s">
        <v>5182</v>
      </c>
    </row>
    <row r="473" spans="3:9" x14ac:dyDescent="0.35">
      <c r="C473" t="s">
        <v>3902</v>
      </c>
      <c r="D473" t="s">
        <v>3798</v>
      </c>
      <c r="E473" t="s">
        <v>3853</v>
      </c>
      <c r="I473" s="27" t="s">
        <v>5182</v>
      </c>
    </row>
    <row r="474" spans="3:9" x14ac:dyDescent="0.35">
      <c r="C474" t="s">
        <v>3903</v>
      </c>
      <c r="D474" t="s">
        <v>3798</v>
      </c>
      <c r="E474" t="s">
        <v>3853</v>
      </c>
      <c r="I474" s="27" t="s">
        <v>5182</v>
      </c>
    </row>
    <row r="475" spans="3:9" x14ac:dyDescent="0.35">
      <c r="C475" t="s">
        <v>3905</v>
      </c>
      <c r="D475" t="s">
        <v>3798</v>
      </c>
      <c r="E475" t="s">
        <v>3853</v>
      </c>
      <c r="I475" s="27" t="s">
        <v>5182</v>
      </c>
    </row>
    <row r="476" spans="3:9" x14ac:dyDescent="0.35">
      <c r="C476" t="s">
        <v>3907</v>
      </c>
      <c r="D476" t="s">
        <v>3798</v>
      </c>
      <c r="E476" t="s">
        <v>3853</v>
      </c>
      <c r="I476" s="27" t="s">
        <v>5182</v>
      </c>
    </row>
    <row r="477" spans="3:9" x14ac:dyDescent="0.35">
      <c r="C477" t="s">
        <v>3909</v>
      </c>
      <c r="D477" t="s">
        <v>3798</v>
      </c>
      <c r="E477" t="s">
        <v>3853</v>
      </c>
      <c r="I477" s="27" t="s">
        <v>5182</v>
      </c>
    </row>
    <row r="478" spans="3:9" x14ac:dyDescent="0.35">
      <c r="C478" t="s">
        <v>3911</v>
      </c>
      <c r="D478" t="s">
        <v>3798</v>
      </c>
      <c r="E478" t="s">
        <v>3859</v>
      </c>
      <c r="I478" s="27" t="s">
        <v>5182</v>
      </c>
    </row>
    <row r="479" spans="3:9" x14ac:dyDescent="0.35">
      <c r="C479" t="s">
        <v>3913</v>
      </c>
      <c r="D479" t="s">
        <v>3798</v>
      </c>
      <c r="E479" t="s">
        <v>3859</v>
      </c>
      <c r="I479" s="27" t="s">
        <v>5182</v>
      </c>
    </row>
    <row r="480" spans="3:9" x14ac:dyDescent="0.35">
      <c r="C480" t="s">
        <v>3915</v>
      </c>
      <c r="D480" t="s">
        <v>3798</v>
      </c>
      <c r="E480" t="s">
        <v>3859</v>
      </c>
      <c r="I480" s="27" t="s">
        <v>5182</v>
      </c>
    </row>
    <row r="481" spans="3:9" x14ac:dyDescent="0.35">
      <c r="C481" t="s">
        <v>3917</v>
      </c>
      <c r="D481" t="s">
        <v>3798</v>
      </c>
      <c r="E481" t="s">
        <v>3859</v>
      </c>
      <c r="I481" s="27" t="s">
        <v>5182</v>
      </c>
    </row>
    <row r="482" spans="3:9" x14ac:dyDescent="0.35">
      <c r="C482" t="s">
        <v>3919</v>
      </c>
      <c r="D482" t="s">
        <v>3798</v>
      </c>
      <c r="E482" t="s">
        <v>3859</v>
      </c>
      <c r="I482" s="27" t="s">
        <v>5182</v>
      </c>
    </row>
    <row r="483" spans="3:9" x14ac:dyDescent="0.35">
      <c r="C483" t="s">
        <v>3921</v>
      </c>
      <c r="D483" t="s">
        <v>3798</v>
      </c>
      <c r="E483" t="s">
        <v>3865</v>
      </c>
      <c r="I483" s="27" t="s">
        <v>5182</v>
      </c>
    </row>
    <row r="484" spans="3:9" x14ac:dyDescent="0.35">
      <c r="C484" t="s">
        <v>3922</v>
      </c>
      <c r="D484" t="s">
        <v>3798</v>
      </c>
      <c r="E484" t="s">
        <v>3867</v>
      </c>
      <c r="I484" s="27" t="s">
        <v>5182</v>
      </c>
    </row>
    <row r="485" spans="3:9" x14ac:dyDescent="0.35">
      <c r="C485" t="s">
        <v>3923</v>
      </c>
      <c r="D485" t="s">
        <v>3798</v>
      </c>
      <c r="E485" t="s">
        <v>3869</v>
      </c>
      <c r="I485" s="27" t="s">
        <v>5182</v>
      </c>
    </row>
    <row r="486" spans="3:9" x14ac:dyDescent="0.35">
      <c r="C486" t="s">
        <v>3924</v>
      </c>
      <c r="D486" t="s">
        <v>3798</v>
      </c>
      <c r="E486" t="s">
        <v>3871</v>
      </c>
      <c r="I486" s="27" t="s">
        <v>5182</v>
      </c>
    </row>
    <row r="487" spans="3:9" x14ac:dyDescent="0.35">
      <c r="C487" t="s">
        <v>3925</v>
      </c>
      <c r="D487" t="s">
        <v>3798</v>
      </c>
      <c r="E487" t="s">
        <v>3873</v>
      </c>
      <c r="I487" s="27" t="s">
        <v>5182</v>
      </c>
    </row>
    <row r="488" spans="3:9" x14ac:dyDescent="0.35">
      <c r="C488" t="s">
        <v>3926</v>
      </c>
      <c r="D488" t="s">
        <v>3798</v>
      </c>
      <c r="E488" t="s">
        <v>3875</v>
      </c>
      <c r="I488" s="27" t="s">
        <v>5182</v>
      </c>
    </row>
    <row r="489" spans="3:9" x14ac:dyDescent="0.35">
      <c r="C489" t="s">
        <v>3927</v>
      </c>
      <c r="D489" t="s">
        <v>3798</v>
      </c>
      <c r="E489" t="s">
        <v>3877</v>
      </c>
      <c r="I489" s="27" t="s">
        <v>5182</v>
      </c>
    </row>
    <row r="490" spans="3:9" x14ac:dyDescent="0.35">
      <c r="C490" t="s">
        <v>3928</v>
      </c>
      <c r="D490" t="s">
        <v>3798</v>
      </c>
      <c r="E490" t="s">
        <v>3879</v>
      </c>
      <c r="I490" s="27" t="s">
        <v>5182</v>
      </c>
    </row>
    <row r="491" spans="3:9" x14ac:dyDescent="0.35">
      <c r="C491" t="s">
        <v>3929</v>
      </c>
      <c r="D491" t="s">
        <v>3798</v>
      </c>
      <c r="E491" t="s">
        <v>3877</v>
      </c>
      <c r="I491" s="27" t="s">
        <v>5182</v>
      </c>
    </row>
    <row r="492" spans="3:9" x14ac:dyDescent="0.35">
      <c r="C492" t="s">
        <v>3930</v>
      </c>
      <c r="D492" t="s">
        <v>3798</v>
      </c>
      <c r="E492" t="s">
        <v>3882</v>
      </c>
      <c r="I492" s="27" t="s">
        <v>5182</v>
      </c>
    </row>
    <row r="493" spans="3:9" x14ac:dyDescent="0.35">
      <c r="C493" t="s">
        <v>3931</v>
      </c>
      <c r="D493" t="s">
        <v>3798</v>
      </c>
      <c r="E493" t="s">
        <v>3884</v>
      </c>
      <c r="I493" s="27" t="s">
        <v>5182</v>
      </c>
    </row>
    <row r="494" spans="3:9" x14ac:dyDescent="0.35">
      <c r="C494" t="s">
        <v>3932</v>
      </c>
      <c r="D494" t="s">
        <v>3798</v>
      </c>
      <c r="E494" t="s">
        <v>3886</v>
      </c>
      <c r="I494" s="27" t="s">
        <v>5182</v>
      </c>
    </row>
    <row r="495" spans="3:9" x14ac:dyDescent="0.35">
      <c r="C495" t="s">
        <v>3933</v>
      </c>
      <c r="D495" t="s">
        <v>3798</v>
      </c>
      <c r="E495" t="s">
        <v>3888</v>
      </c>
    </row>
    <row r="496" spans="3:9" x14ac:dyDescent="0.35">
      <c r="C496" t="s">
        <v>3934</v>
      </c>
      <c r="D496" t="s">
        <v>3798</v>
      </c>
      <c r="E496" t="s">
        <v>3890</v>
      </c>
    </row>
    <row r="497" spans="3:9" x14ac:dyDescent="0.35">
      <c r="C497" t="s">
        <v>3935</v>
      </c>
      <c r="D497" t="s">
        <v>3798</v>
      </c>
      <c r="E497" t="s">
        <v>3892</v>
      </c>
    </row>
    <row r="498" spans="3:9" x14ac:dyDescent="0.35">
      <c r="C498" t="s">
        <v>3936</v>
      </c>
      <c r="D498" t="s">
        <v>3798</v>
      </c>
      <c r="E498" t="s">
        <v>3894</v>
      </c>
    </row>
    <row r="499" spans="3:9" x14ac:dyDescent="0.35">
      <c r="C499" t="s">
        <v>3937</v>
      </c>
      <c r="D499" t="s">
        <v>3798</v>
      </c>
      <c r="E499" t="s">
        <v>3896</v>
      </c>
    </row>
    <row r="500" spans="3:9" x14ac:dyDescent="0.35">
      <c r="C500" t="s">
        <v>3938</v>
      </c>
      <c r="D500" t="s">
        <v>3798</v>
      </c>
      <c r="E500" t="s">
        <v>3898</v>
      </c>
    </row>
    <row r="501" spans="3:9" x14ac:dyDescent="0.35">
      <c r="C501" t="s">
        <v>3939</v>
      </c>
      <c r="D501" t="s">
        <v>3798</v>
      </c>
      <c r="E501" t="s">
        <v>3900</v>
      </c>
    </row>
    <row r="502" spans="3:9" x14ac:dyDescent="0.35">
      <c r="C502" t="s">
        <v>3940</v>
      </c>
      <c r="D502" t="s">
        <v>3798</v>
      </c>
      <c r="E502" t="s">
        <v>3900</v>
      </c>
    </row>
    <row r="503" spans="3:9" x14ac:dyDescent="0.35">
      <c r="C503" t="s">
        <v>3941</v>
      </c>
      <c r="D503" t="s">
        <v>3798</v>
      </c>
      <c r="E503" t="s">
        <v>5450</v>
      </c>
    </row>
    <row r="504" spans="3:9" x14ac:dyDescent="0.35">
      <c r="C504" t="s">
        <v>3942</v>
      </c>
      <c r="D504" t="s">
        <v>3798</v>
      </c>
      <c r="E504" t="s">
        <v>3904</v>
      </c>
    </row>
    <row r="505" spans="3:9" x14ac:dyDescent="0.35">
      <c r="C505" t="s">
        <v>3943</v>
      </c>
      <c r="D505" t="s">
        <v>3798</v>
      </c>
      <c r="E505" t="s">
        <v>3906</v>
      </c>
    </row>
    <row r="506" spans="3:9" x14ac:dyDescent="0.35">
      <c r="C506" t="s">
        <v>3944</v>
      </c>
      <c r="D506" t="s">
        <v>3798</v>
      </c>
      <c r="E506" t="s">
        <v>3908</v>
      </c>
    </row>
    <row r="507" spans="3:9" x14ac:dyDescent="0.35">
      <c r="C507" t="s">
        <v>3945</v>
      </c>
      <c r="D507" t="s">
        <v>3798</v>
      </c>
      <c r="E507" t="s">
        <v>3910</v>
      </c>
    </row>
    <row r="508" spans="3:9" x14ac:dyDescent="0.35">
      <c r="C508" t="s">
        <v>3946</v>
      </c>
      <c r="D508" t="s">
        <v>3798</v>
      </c>
      <c r="E508" t="s">
        <v>3912</v>
      </c>
    </row>
    <row r="509" spans="3:9" x14ac:dyDescent="0.35">
      <c r="C509" t="s">
        <v>3947</v>
      </c>
      <c r="D509" t="s">
        <v>3798</v>
      </c>
      <c r="E509" t="s">
        <v>3914</v>
      </c>
    </row>
    <row r="510" spans="3:9" x14ac:dyDescent="0.35">
      <c r="C510" t="s">
        <v>3948</v>
      </c>
      <c r="D510" t="s">
        <v>3798</v>
      </c>
      <c r="E510" t="s">
        <v>4155</v>
      </c>
    </row>
    <row r="511" spans="3:9" x14ac:dyDescent="0.35">
      <c r="C511" t="s">
        <v>3949</v>
      </c>
      <c r="D511" t="s">
        <v>3798</v>
      </c>
      <c r="E511" t="s">
        <v>3918</v>
      </c>
    </row>
    <row r="512" spans="3:9" x14ac:dyDescent="0.35">
      <c r="C512" t="s">
        <v>3950</v>
      </c>
      <c r="D512" t="s">
        <v>3798</v>
      </c>
      <c r="E512" s="59" t="s">
        <v>4156</v>
      </c>
      <c r="F512" s="59" t="s">
        <v>3920</v>
      </c>
      <c r="I512" s="59" t="s">
        <v>3916</v>
      </c>
    </row>
    <row r="513" spans="3:9" x14ac:dyDescent="0.35">
      <c r="C513" t="s">
        <v>3951</v>
      </c>
      <c r="D513" t="s">
        <v>3798</v>
      </c>
      <c r="E513" s="59" t="s">
        <v>4798</v>
      </c>
      <c r="F513" s="59" t="s">
        <v>4798</v>
      </c>
      <c r="I513" s="59" t="s">
        <v>3918</v>
      </c>
    </row>
    <row r="514" spans="3:9" x14ac:dyDescent="0.35">
      <c r="C514" t="s">
        <v>4271</v>
      </c>
      <c r="D514" t="s">
        <v>3798</v>
      </c>
      <c r="E514" s="59" t="s">
        <v>3914</v>
      </c>
      <c r="F514" s="59" t="s">
        <v>3914</v>
      </c>
      <c r="I514" s="59" t="s">
        <v>4156</v>
      </c>
    </row>
    <row r="515" spans="3:9" x14ac:dyDescent="0.35">
      <c r="C515" t="s">
        <v>4272</v>
      </c>
      <c r="D515" t="s">
        <v>3798</v>
      </c>
      <c r="E515" s="59" t="s">
        <v>3916</v>
      </c>
      <c r="F515" s="59" t="s">
        <v>4796</v>
      </c>
      <c r="I515" s="59" t="s">
        <v>4155</v>
      </c>
    </row>
    <row r="516" spans="3:9" x14ac:dyDescent="0.35">
      <c r="C516" t="s">
        <v>4686</v>
      </c>
      <c r="D516" t="s">
        <v>3798</v>
      </c>
      <c r="E516" s="59" t="s">
        <v>4796</v>
      </c>
      <c r="F516" s="59" t="s">
        <v>3920</v>
      </c>
    </row>
    <row r="517" spans="3:9" x14ac:dyDescent="0.35">
      <c r="C517" t="s">
        <v>4687</v>
      </c>
      <c r="D517" t="s">
        <v>3798</v>
      </c>
      <c r="E517" s="59" t="s">
        <v>3920</v>
      </c>
    </row>
    <row r="518" spans="3:9" x14ac:dyDescent="0.35">
      <c r="C518" t="s">
        <v>4688</v>
      </c>
      <c r="D518" t="s">
        <v>3798</v>
      </c>
      <c r="E518" s="59" t="s">
        <v>4155</v>
      </c>
    </row>
    <row r="519" spans="3:9" x14ac:dyDescent="0.35">
      <c r="C519" t="s">
        <v>4689</v>
      </c>
      <c r="D519" t="s">
        <v>3798</v>
      </c>
      <c r="E519" s="59" t="s">
        <v>3920</v>
      </c>
    </row>
    <row r="520" spans="3:9" x14ac:dyDescent="0.35">
      <c r="C520" t="s">
        <v>4690</v>
      </c>
      <c r="D520" t="s">
        <v>3798</v>
      </c>
      <c r="E520" s="59" t="s">
        <v>3920</v>
      </c>
    </row>
    <row r="521" spans="3:9" x14ac:dyDescent="0.35">
      <c r="C521" t="s">
        <v>4691</v>
      </c>
      <c r="D521" t="s">
        <v>3798</v>
      </c>
      <c r="E521" s="59" t="s">
        <v>3920</v>
      </c>
    </row>
    <row r="524" spans="3:9" x14ac:dyDescent="0.35">
      <c r="C524" t="s">
        <v>4692</v>
      </c>
      <c r="D524" t="s">
        <v>4693</v>
      </c>
      <c r="E524" t="s">
        <v>4694</v>
      </c>
    </row>
    <row r="525" spans="3:9" x14ac:dyDescent="0.35">
      <c r="C525" t="s">
        <v>4695</v>
      </c>
      <c r="D525" t="s">
        <v>4136</v>
      </c>
      <c r="E525">
        <v>105</v>
      </c>
    </row>
    <row r="527" spans="3:9" x14ac:dyDescent="0.35">
      <c r="C527" s="27" t="s">
        <v>4696</v>
      </c>
      <c r="D527" t="s">
        <v>3798</v>
      </c>
      <c r="E527" t="s">
        <v>3799</v>
      </c>
    </row>
    <row r="528" spans="3:9" x14ac:dyDescent="0.35">
      <c r="C528" t="s">
        <v>4697</v>
      </c>
      <c r="D528" t="s">
        <v>3798</v>
      </c>
      <c r="E528" t="s">
        <v>3801</v>
      </c>
    </row>
    <row r="529" spans="3:5" x14ac:dyDescent="0.35">
      <c r="C529" t="s">
        <v>4698</v>
      </c>
      <c r="D529" t="s">
        <v>3798</v>
      </c>
      <c r="E529" t="s">
        <v>4139</v>
      </c>
    </row>
    <row r="530" spans="3:5" x14ac:dyDescent="0.35">
      <c r="C530" t="s">
        <v>4699</v>
      </c>
      <c r="D530" t="s">
        <v>3798</v>
      </c>
      <c r="E530" t="s">
        <v>4139</v>
      </c>
    </row>
    <row r="531" spans="3:5" x14ac:dyDescent="0.35">
      <c r="C531" t="s">
        <v>4700</v>
      </c>
      <c r="D531" t="s">
        <v>3798</v>
      </c>
      <c r="E531" t="s">
        <v>4141</v>
      </c>
    </row>
    <row r="532" spans="3:5" x14ac:dyDescent="0.35">
      <c r="C532" t="s">
        <v>4701</v>
      </c>
      <c r="D532" t="s">
        <v>3798</v>
      </c>
      <c r="E532" t="s">
        <v>4141</v>
      </c>
    </row>
    <row r="533" spans="3:5" x14ac:dyDescent="0.35">
      <c r="C533" t="s">
        <v>4702</v>
      </c>
      <c r="D533" t="s">
        <v>3798</v>
      </c>
      <c r="E533" t="s">
        <v>4140</v>
      </c>
    </row>
    <row r="534" spans="3:5" x14ac:dyDescent="0.35">
      <c r="C534" t="s">
        <v>4703</v>
      </c>
      <c r="D534" t="s">
        <v>3798</v>
      </c>
      <c r="E534" t="s">
        <v>4140</v>
      </c>
    </row>
    <row r="535" spans="3:5" x14ac:dyDescent="0.35">
      <c r="C535" t="s">
        <v>4704</v>
      </c>
      <c r="D535" t="s">
        <v>3798</v>
      </c>
      <c r="E535" t="s">
        <v>4140</v>
      </c>
    </row>
    <row r="536" spans="3:5" x14ac:dyDescent="0.35">
      <c r="C536" t="s">
        <v>4705</v>
      </c>
      <c r="D536" t="s">
        <v>3798</v>
      </c>
      <c r="E536" t="s">
        <v>4142</v>
      </c>
    </row>
    <row r="537" spans="3:5" x14ac:dyDescent="0.35">
      <c r="C537" t="s">
        <v>4706</v>
      </c>
      <c r="D537" t="s">
        <v>3798</v>
      </c>
      <c r="E537" t="s">
        <v>3828</v>
      </c>
    </row>
    <row r="538" spans="3:5" x14ac:dyDescent="0.35">
      <c r="C538" t="s">
        <v>4707</v>
      </c>
      <c r="D538" t="s">
        <v>3798</v>
      </c>
      <c r="E538" t="s">
        <v>4146</v>
      </c>
    </row>
    <row r="539" spans="3:5" x14ac:dyDescent="0.35">
      <c r="C539" t="s">
        <v>4708</v>
      </c>
      <c r="D539" t="s">
        <v>3798</v>
      </c>
      <c r="E539" t="s">
        <v>3828</v>
      </c>
    </row>
    <row r="540" spans="3:5" x14ac:dyDescent="0.35">
      <c r="C540" t="s">
        <v>4709</v>
      </c>
      <c r="D540" t="s">
        <v>3798</v>
      </c>
      <c r="E540" t="s">
        <v>4146</v>
      </c>
    </row>
    <row r="541" spans="3:5" x14ac:dyDescent="0.35">
      <c r="C541" t="s">
        <v>4710</v>
      </c>
      <c r="D541" t="s">
        <v>3798</v>
      </c>
      <c r="E541" t="s">
        <v>3828</v>
      </c>
    </row>
    <row r="542" spans="3:5" x14ac:dyDescent="0.35">
      <c r="C542" t="s">
        <v>4711</v>
      </c>
      <c r="D542" t="s">
        <v>3798</v>
      </c>
      <c r="E542" t="s">
        <v>3830</v>
      </c>
    </row>
    <row r="543" spans="3:5" x14ac:dyDescent="0.35">
      <c r="C543" t="s">
        <v>4712</v>
      </c>
      <c r="D543" t="s">
        <v>3798</v>
      </c>
      <c r="E543" t="s">
        <v>4147</v>
      </c>
    </row>
    <row r="544" spans="3:5" x14ac:dyDescent="0.35">
      <c r="C544" t="s">
        <v>4713</v>
      </c>
      <c r="D544" t="s">
        <v>3798</v>
      </c>
      <c r="E544" t="s">
        <v>4147</v>
      </c>
    </row>
    <row r="545" spans="3:5" x14ac:dyDescent="0.35">
      <c r="C545" t="s">
        <v>4714</v>
      </c>
      <c r="D545" t="s">
        <v>3798</v>
      </c>
      <c r="E545" t="s">
        <v>3830</v>
      </c>
    </row>
    <row r="546" spans="3:5" x14ac:dyDescent="0.35">
      <c r="C546" t="s">
        <v>4715</v>
      </c>
      <c r="D546" t="s">
        <v>3798</v>
      </c>
      <c r="E546" t="s">
        <v>3830</v>
      </c>
    </row>
    <row r="547" spans="3:5" x14ac:dyDescent="0.35">
      <c r="C547" t="s">
        <v>4716</v>
      </c>
      <c r="D547" t="s">
        <v>3798</v>
      </c>
      <c r="E547" t="s">
        <v>4717</v>
      </c>
    </row>
    <row r="548" spans="3:5" x14ac:dyDescent="0.35">
      <c r="C548" t="s">
        <v>4718</v>
      </c>
      <c r="D548" t="s">
        <v>3798</v>
      </c>
      <c r="E548" t="s">
        <v>4717</v>
      </c>
    </row>
    <row r="549" spans="3:5" x14ac:dyDescent="0.35">
      <c r="C549" t="s">
        <v>4719</v>
      </c>
      <c r="D549" t="s">
        <v>3798</v>
      </c>
      <c r="E549" t="s">
        <v>4717</v>
      </c>
    </row>
    <row r="550" spans="3:5" x14ac:dyDescent="0.35">
      <c r="C550" t="s">
        <v>4720</v>
      </c>
      <c r="D550" t="s">
        <v>3798</v>
      </c>
      <c r="E550" t="s">
        <v>4717</v>
      </c>
    </row>
    <row r="551" spans="3:5" x14ac:dyDescent="0.35">
      <c r="C551" t="s">
        <v>4721</v>
      </c>
      <c r="D551" t="s">
        <v>3798</v>
      </c>
      <c r="E551" t="s">
        <v>4717</v>
      </c>
    </row>
    <row r="552" spans="3:5" x14ac:dyDescent="0.35">
      <c r="C552" t="s">
        <v>4722</v>
      </c>
      <c r="D552" t="s">
        <v>3798</v>
      </c>
      <c r="E552" t="s">
        <v>4723</v>
      </c>
    </row>
    <row r="553" spans="3:5" x14ac:dyDescent="0.35">
      <c r="C553" t="s">
        <v>4724</v>
      </c>
      <c r="D553" t="s">
        <v>3798</v>
      </c>
      <c r="E553" t="s">
        <v>4723</v>
      </c>
    </row>
    <row r="554" spans="3:5" x14ac:dyDescent="0.35">
      <c r="C554" t="s">
        <v>4725</v>
      </c>
      <c r="D554" t="s">
        <v>3798</v>
      </c>
      <c r="E554" t="s">
        <v>4723</v>
      </c>
    </row>
    <row r="555" spans="3:5" x14ac:dyDescent="0.35">
      <c r="C555" t="s">
        <v>4726</v>
      </c>
      <c r="D555" t="s">
        <v>3798</v>
      </c>
      <c r="E555" t="s">
        <v>4723</v>
      </c>
    </row>
    <row r="556" spans="3:5" x14ac:dyDescent="0.35">
      <c r="C556" t="s">
        <v>4727</v>
      </c>
      <c r="D556" t="s">
        <v>3798</v>
      </c>
      <c r="E556" t="s">
        <v>4723</v>
      </c>
    </row>
    <row r="557" spans="3:5" x14ac:dyDescent="0.35">
      <c r="C557" t="s">
        <v>4728</v>
      </c>
      <c r="D557" t="s">
        <v>3798</v>
      </c>
      <c r="E557" t="s">
        <v>3833</v>
      </c>
    </row>
    <row r="558" spans="3:5" x14ac:dyDescent="0.35">
      <c r="C558" t="s">
        <v>4729</v>
      </c>
      <c r="D558" t="s">
        <v>3798</v>
      </c>
      <c r="E558" t="s">
        <v>3826</v>
      </c>
    </row>
    <row r="559" spans="3:5" x14ac:dyDescent="0.35">
      <c r="C559" t="s">
        <v>4730</v>
      </c>
      <c r="D559" t="s">
        <v>3798</v>
      </c>
      <c r="E559" t="s">
        <v>3834</v>
      </c>
    </row>
    <row r="560" spans="3:5" x14ac:dyDescent="0.35">
      <c r="C560" t="s">
        <v>4731</v>
      </c>
      <c r="D560" t="s">
        <v>3798</v>
      </c>
      <c r="E560" t="s">
        <v>3834</v>
      </c>
    </row>
    <row r="561" spans="3:5" x14ac:dyDescent="0.35">
      <c r="C561" t="s">
        <v>4732</v>
      </c>
      <c r="D561" t="s">
        <v>3798</v>
      </c>
      <c r="E561" t="s">
        <v>3834</v>
      </c>
    </row>
    <row r="562" spans="3:5" x14ac:dyDescent="0.35">
      <c r="C562" t="s">
        <v>4733</v>
      </c>
      <c r="D562" t="s">
        <v>3798</v>
      </c>
      <c r="E562" t="s">
        <v>3834</v>
      </c>
    </row>
    <row r="563" spans="3:5" x14ac:dyDescent="0.35">
      <c r="C563" t="s">
        <v>4734</v>
      </c>
      <c r="D563" t="s">
        <v>3798</v>
      </c>
      <c r="E563" t="s">
        <v>3835</v>
      </c>
    </row>
    <row r="564" spans="3:5" x14ac:dyDescent="0.35">
      <c r="C564" t="s">
        <v>4735</v>
      </c>
      <c r="D564" t="s">
        <v>3798</v>
      </c>
      <c r="E564" t="s">
        <v>3836</v>
      </c>
    </row>
    <row r="565" spans="3:5" x14ac:dyDescent="0.35">
      <c r="C565" t="s">
        <v>4736</v>
      </c>
      <c r="D565" t="s">
        <v>3798</v>
      </c>
      <c r="E565" t="s">
        <v>3837</v>
      </c>
    </row>
    <row r="566" spans="3:5" x14ac:dyDescent="0.35">
      <c r="C566" t="s">
        <v>4737</v>
      </c>
      <c r="D566" t="s">
        <v>3798</v>
      </c>
      <c r="E566" t="s">
        <v>3838</v>
      </c>
    </row>
    <row r="567" spans="3:5" x14ac:dyDescent="0.35">
      <c r="C567" t="s">
        <v>4738</v>
      </c>
      <c r="D567" t="s">
        <v>3798</v>
      </c>
      <c r="E567" t="s">
        <v>3839</v>
      </c>
    </row>
    <row r="568" spans="3:5" x14ac:dyDescent="0.35">
      <c r="C568" t="s">
        <v>4739</v>
      </c>
      <c r="D568" t="s">
        <v>3798</v>
      </c>
      <c r="E568" t="s">
        <v>4273</v>
      </c>
    </row>
    <row r="569" spans="3:5" x14ac:dyDescent="0.35">
      <c r="C569" t="s">
        <v>4740</v>
      </c>
      <c r="D569" t="s">
        <v>3798</v>
      </c>
      <c r="E569" t="s">
        <v>3840</v>
      </c>
    </row>
    <row r="570" spans="3:5" x14ac:dyDescent="0.35">
      <c r="C570" t="s">
        <v>4741</v>
      </c>
      <c r="D570" t="s">
        <v>3798</v>
      </c>
      <c r="E570" t="s">
        <v>3840</v>
      </c>
    </row>
    <row r="571" spans="3:5" x14ac:dyDescent="0.35">
      <c r="C571" t="s">
        <v>4742</v>
      </c>
      <c r="D571" t="s">
        <v>3798</v>
      </c>
      <c r="E571" t="s">
        <v>3841</v>
      </c>
    </row>
    <row r="572" spans="3:5" x14ac:dyDescent="0.35">
      <c r="C572" t="s">
        <v>4743</v>
      </c>
      <c r="D572" t="s">
        <v>3798</v>
      </c>
      <c r="E572" t="s">
        <v>3842</v>
      </c>
    </row>
    <row r="573" spans="3:5" x14ac:dyDescent="0.35">
      <c r="C573" t="s">
        <v>4744</v>
      </c>
      <c r="D573" t="s">
        <v>3798</v>
      </c>
      <c r="E573" t="s">
        <v>3843</v>
      </c>
    </row>
    <row r="574" spans="3:5" x14ac:dyDescent="0.35">
      <c r="C574" t="s">
        <v>4745</v>
      </c>
      <c r="D574" t="s">
        <v>3798</v>
      </c>
      <c r="E574" t="s">
        <v>3844</v>
      </c>
    </row>
    <row r="575" spans="3:5" x14ac:dyDescent="0.35">
      <c r="C575" t="s">
        <v>4746</v>
      </c>
      <c r="D575" t="s">
        <v>3798</v>
      </c>
      <c r="E575" t="s">
        <v>3845</v>
      </c>
    </row>
    <row r="576" spans="3:5" x14ac:dyDescent="0.35">
      <c r="C576" t="s">
        <v>4747</v>
      </c>
      <c r="D576" t="s">
        <v>3798</v>
      </c>
      <c r="E576" t="s">
        <v>3846</v>
      </c>
    </row>
    <row r="577" spans="3:24" x14ac:dyDescent="0.35">
      <c r="C577" t="s">
        <v>4748</v>
      </c>
      <c r="D577" t="s">
        <v>3798</v>
      </c>
      <c r="E577" t="s">
        <v>4267</v>
      </c>
    </row>
    <row r="578" spans="3:24" x14ac:dyDescent="0.35">
      <c r="C578" t="s">
        <v>4749</v>
      </c>
      <c r="D578" t="s">
        <v>3798</v>
      </c>
      <c r="E578" t="s">
        <v>4268</v>
      </c>
    </row>
    <row r="579" spans="3:24" x14ac:dyDescent="0.35">
      <c r="C579" t="s">
        <v>4750</v>
      </c>
      <c r="D579" t="s">
        <v>3798</v>
      </c>
      <c r="E579" t="s">
        <v>3847</v>
      </c>
    </row>
    <row r="580" spans="3:24" x14ac:dyDescent="0.35">
      <c r="C580" t="s">
        <v>4751</v>
      </c>
      <c r="D580" t="s">
        <v>3798</v>
      </c>
      <c r="E580" t="s">
        <v>3847</v>
      </c>
    </row>
    <row r="581" spans="3:24" x14ac:dyDescent="0.35">
      <c r="C581" t="s">
        <v>4752</v>
      </c>
      <c r="D581" t="s">
        <v>3798</v>
      </c>
      <c r="E581" t="s">
        <v>3847</v>
      </c>
    </row>
    <row r="582" spans="3:24" x14ac:dyDescent="0.35">
      <c r="C582" t="s">
        <v>4753</v>
      </c>
      <c r="D582" t="s">
        <v>3798</v>
      </c>
      <c r="E582" t="s">
        <v>3847</v>
      </c>
    </row>
    <row r="583" spans="3:24" x14ac:dyDescent="0.35">
      <c r="C583" t="s">
        <v>4754</v>
      </c>
      <c r="D583" t="s">
        <v>3798</v>
      </c>
      <c r="E583" t="s">
        <v>3847</v>
      </c>
      <c r="M583" s="27" t="s">
        <v>5468</v>
      </c>
      <c r="N583" t="s">
        <v>3798</v>
      </c>
      <c r="O583" t="s">
        <v>5469</v>
      </c>
      <c r="U583" s="27" t="s">
        <v>5470</v>
      </c>
      <c r="V583" t="s">
        <v>5523</v>
      </c>
      <c r="W583" t="s">
        <v>5522</v>
      </c>
      <c r="X583">
        <v>1</v>
      </c>
    </row>
    <row r="584" spans="3:24" x14ac:dyDescent="0.35">
      <c r="C584" t="s">
        <v>4755</v>
      </c>
      <c r="D584" t="s">
        <v>3798</v>
      </c>
      <c r="E584" t="s">
        <v>3851</v>
      </c>
      <c r="M584" s="27" t="s">
        <v>5470</v>
      </c>
      <c r="N584" s="27" t="s">
        <v>3798</v>
      </c>
      <c r="O584" t="s">
        <v>5471</v>
      </c>
      <c r="U584" s="27" t="s">
        <v>5472</v>
      </c>
      <c r="V584" s="27" t="s">
        <v>5523</v>
      </c>
      <c r="W584" s="27" t="s">
        <v>5522</v>
      </c>
      <c r="X584">
        <v>2</v>
      </c>
    </row>
    <row r="585" spans="3:24" x14ac:dyDescent="0.35">
      <c r="C585" t="s">
        <v>4756</v>
      </c>
      <c r="D585" t="s">
        <v>3798</v>
      </c>
      <c r="E585" t="s">
        <v>3851</v>
      </c>
      <c r="M585" s="27" t="s">
        <v>5472</v>
      </c>
      <c r="N585" s="27" t="s">
        <v>3798</v>
      </c>
      <c r="O585" t="s">
        <v>5473</v>
      </c>
      <c r="U585" s="27" t="s">
        <v>5474</v>
      </c>
      <c r="V585" s="27" t="s">
        <v>5523</v>
      </c>
      <c r="W585" s="27" t="s">
        <v>5522</v>
      </c>
      <c r="X585">
        <v>3</v>
      </c>
    </row>
    <row r="586" spans="3:24" x14ac:dyDescent="0.35">
      <c r="C586" t="s">
        <v>4757</v>
      </c>
      <c r="D586" t="s">
        <v>3798</v>
      </c>
      <c r="E586" t="s">
        <v>3851</v>
      </c>
      <c r="M586" s="27" t="s">
        <v>5474</v>
      </c>
      <c r="N586" s="27" t="s">
        <v>3798</v>
      </c>
      <c r="O586" t="s">
        <v>5475</v>
      </c>
      <c r="U586" s="27" t="s">
        <v>5476</v>
      </c>
      <c r="V586" s="27" t="s">
        <v>5523</v>
      </c>
      <c r="W586" s="27" t="s">
        <v>5522</v>
      </c>
      <c r="X586" s="27">
        <v>4</v>
      </c>
    </row>
    <row r="587" spans="3:24" x14ac:dyDescent="0.35">
      <c r="C587" t="s">
        <v>4758</v>
      </c>
      <c r="D587" t="s">
        <v>3798</v>
      </c>
      <c r="E587" t="s">
        <v>3851</v>
      </c>
      <c r="M587" s="27" t="s">
        <v>5476</v>
      </c>
      <c r="N587" s="27" t="s">
        <v>3798</v>
      </c>
      <c r="O587" t="s">
        <v>5477</v>
      </c>
      <c r="U587" s="27" t="s">
        <v>5478</v>
      </c>
      <c r="V587" s="27" t="s">
        <v>5523</v>
      </c>
      <c r="W587" s="27" t="s">
        <v>5522</v>
      </c>
      <c r="X587" s="27">
        <v>5</v>
      </c>
    </row>
    <row r="588" spans="3:24" x14ac:dyDescent="0.35">
      <c r="C588" t="s">
        <v>4759</v>
      </c>
      <c r="D588" t="s">
        <v>3798</v>
      </c>
      <c r="E588" t="s">
        <v>4153</v>
      </c>
      <c r="M588" s="27" t="s">
        <v>5478</v>
      </c>
      <c r="N588" s="27" t="s">
        <v>3798</v>
      </c>
      <c r="O588" t="s">
        <v>5479</v>
      </c>
      <c r="U588" s="27" t="s">
        <v>5480</v>
      </c>
      <c r="V588" s="27" t="s">
        <v>5523</v>
      </c>
      <c r="W588" s="27" t="s">
        <v>5522</v>
      </c>
      <c r="X588" s="27">
        <v>6</v>
      </c>
    </row>
    <row r="589" spans="3:24" x14ac:dyDescent="0.35">
      <c r="C589" t="s">
        <v>4760</v>
      </c>
      <c r="D589" t="s">
        <v>3798</v>
      </c>
      <c r="E589" t="s">
        <v>4153</v>
      </c>
      <c r="M589" s="27" t="s">
        <v>5480</v>
      </c>
      <c r="N589" s="27" t="s">
        <v>3798</v>
      </c>
      <c r="O589" t="s">
        <v>5481</v>
      </c>
      <c r="U589" s="27" t="s">
        <v>5482</v>
      </c>
      <c r="V589" s="27" t="s">
        <v>5523</v>
      </c>
      <c r="W589" s="27" t="s">
        <v>5522</v>
      </c>
      <c r="X589" s="27">
        <v>7</v>
      </c>
    </row>
    <row r="590" spans="3:24" x14ac:dyDescent="0.35">
      <c r="C590" t="s">
        <v>4761</v>
      </c>
      <c r="D590" t="s">
        <v>3798</v>
      </c>
      <c r="E590" t="s">
        <v>4153</v>
      </c>
      <c r="M590" s="27" t="s">
        <v>5482</v>
      </c>
      <c r="N590" s="27" t="s">
        <v>3798</v>
      </c>
      <c r="O590" t="s">
        <v>5483</v>
      </c>
      <c r="U590" s="27" t="s">
        <v>5484</v>
      </c>
      <c r="V590" s="27" t="s">
        <v>5523</v>
      </c>
      <c r="W590" s="27" t="s">
        <v>5522</v>
      </c>
      <c r="X590" s="27">
        <v>8</v>
      </c>
    </row>
    <row r="591" spans="3:24" x14ac:dyDescent="0.35">
      <c r="C591" t="s">
        <v>4762</v>
      </c>
      <c r="D591" t="s">
        <v>3798</v>
      </c>
      <c r="E591" t="s">
        <v>4153</v>
      </c>
      <c r="M591" s="27" t="s">
        <v>5484</v>
      </c>
      <c r="N591" s="27" t="s">
        <v>3798</v>
      </c>
      <c r="O591" t="s">
        <v>5483</v>
      </c>
      <c r="U591" s="27" t="s">
        <v>5485</v>
      </c>
      <c r="V591" s="27" t="s">
        <v>5523</v>
      </c>
      <c r="W591" s="27" t="s">
        <v>5522</v>
      </c>
      <c r="X591" s="27">
        <v>9</v>
      </c>
    </row>
    <row r="592" spans="3:24" x14ac:dyDescent="0.35">
      <c r="C592" t="s">
        <v>4763</v>
      </c>
      <c r="D592" t="s">
        <v>3798</v>
      </c>
      <c r="E592" t="s">
        <v>4764</v>
      </c>
      <c r="M592" s="27" t="s">
        <v>5485</v>
      </c>
      <c r="N592" s="27" t="s">
        <v>3798</v>
      </c>
      <c r="O592" t="s">
        <v>5486</v>
      </c>
      <c r="U592" s="27" t="s">
        <v>5487</v>
      </c>
      <c r="V592" s="27" t="s">
        <v>5523</v>
      </c>
      <c r="W592" s="27" t="s">
        <v>5522</v>
      </c>
      <c r="X592" s="27">
        <v>10</v>
      </c>
    </row>
    <row r="593" spans="3:24" x14ac:dyDescent="0.35">
      <c r="C593" t="s">
        <v>4765</v>
      </c>
      <c r="D593" t="s">
        <v>3798</v>
      </c>
      <c r="E593" t="s">
        <v>4764</v>
      </c>
      <c r="M593" s="27" t="s">
        <v>5487</v>
      </c>
      <c r="N593" s="27" t="s">
        <v>3798</v>
      </c>
      <c r="O593" t="s">
        <v>5488</v>
      </c>
      <c r="U593" s="27" t="s">
        <v>5489</v>
      </c>
      <c r="V593" s="27" t="s">
        <v>5523</v>
      </c>
      <c r="W593" s="27" t="s">
        <v>5522</v>
      </c>
      <c r="X593" s="27">
        <v>11</v>
      </c>
    </row>
    <row r="594" spans="3:24" x14ac:dyDescent="0.35">
      <c r="C594" t="s">
        <v>4766</v>
      </c>
      <c r="D594" t="s">
        <v>3798</v>
      </c>
      <c r="E594" t="s">
        <v>4764</v>
      </c>
      <c r="M594" s="27" t="s">
        <v>5489</v>
      </c>
      <c r="N594" s="27" t="s">
        <v>3798</v>
      </c>
      <c r="O594" t="s">
        <v>5488</v>
      </c>
      <c r="U594" s="27" t="s">
        <v>5490</v>
      </c>
      <c r="V594" s="27" t="s">
        <v>5523</v>
      </c>
      <c r="W594" s="27" t="s">
        <v>5522</v>
      </c>
      <c r="X594" s="27">
        <v>12</v>
      </c>
    </row>
    <row r="595" spans="3:24" x14ac:dyDescent="0.35">
      <c r="C595" t="s">
        <v>4767</v>
      </c>
      <c r="D595" t="s">
        <v>3798</v>
      </c>
      <c r="E595" t="s">
        <v>4764</v>
      </c>
      <c r="M595" s="27" t="s">
        <v>5490</v>
      </c>
      <c r="N595" s="27" t="s">
        <v>3798</v>
      </c>
      <c r="O595" t="s">
        <v>5491</v>
      </c>
      <c r="U595" s="27" t="s">
        <v>5492</v>
      </c>
      <c r="V595" s="27" t="s">
        <v>5523</v>
      </c>
      <c r="W595" s="27" t="s">
        <v>5522</v>
      </c>
      <c r="X595" s="27">
        <v>13</v>
      </c>
    </row>
    <row r="596" spans="3:24" x14ac:dyDescent="0.35">
      <c r="C596" t="s">
        <v>4768</v>
      </c>
      <c r="D596" t="s">
        <v>3798</v>
      </c>
      <c r="E596" t="s">
        <v>4764</v>
      </c>
      <c r="M596" s="27" t="s">
        <v>5492</v>
      </c>
      <c r="N596" s="27" t="s">
        <v>3798</v>
      </c>
      <c r="O596" t="s">
        <v>5493</v>
      </c>
      <c r="U596" s="27" t="s">
        <v>5494</v>
      </c>
      <c r="V596" s="27" t="s">
        <v>5523</v>
      </c>
      <c r="W596" s="27" t="s">
        <v>5522</v>
      </c>
      <c r="X596" s="27">
        <v>14</v>
      </c>
    </row>
    <row r="597" spans="3:24" x14ac:dyDescent="0.35">
      <c r="C597" t="s">
        <v>4769</v>
      </c>
      <c r="D597" t="s">
        <v>3798</v>
      </c>
      <c r="E597" t="s">
        <v>4770</v>
      </c>
      <c r="M597" s="27" t="s">
        <v>5494</v>
      </c>
      <c r="N597" s="27" t="s">
        <v>3798</v>
      </c>
      <c r="O597" t="s">
        <v>5519</v>
      </c>
      <c r="U597" s="27" t="s">
        <v>5496</v>
      </c>
      <c r="V597" s="27" t="s">
        <v>5523</v>
      </c>
      <c r="W597" s="27" t="s">
        <v>5522</v>
      </c>
      <c r="X597" s="27">
        <v>15</v>
      </c>
    </row>
    <row r="598" spans="3:24" x14ac:dyDescent="0.35">
      <c r="C598" t="s">
        <v>4771</v>
      </c>
      <c r="D598" t="s">
        <v>3798</v>
      </c>
      <c r="E598" t="s">
        <v>4770</v>
      </c>
      <c r="M598" s="27" t="s">
        <v>5496</v>
      </c>
      <c r="N598" s="27" t="s">
        <v>3798</v>
      </c>
      <c r="O598" t="s">
        <v>5521</v>
      </c>
      <c r="U598" s="27" t="s">
        <v>5497</v>
      </c>
      <c r="V598" s="27" t="s">
        <v>5523</v>
      </c>
      <c r="W598" s="27" t="s">
        <v>5522</v>
      </c>
      <c r="X598" s="27">
        <v>16</v>
      </c>
    </row>
    <row r="599" spans="3:24" x14ac:dyDescent="0.35">
      <c r="C599" t="s">
        <v>4772</v>
      </c>
      <c r="D599" t="s">
        <v>3798</v>
      </c>
      <c r="E599" t="s">
        <v>4770</v>
      </c>
      <c r="M599" s="27" t="s">
        <v>5497</v>
      </c>
      <c r="N599" s="27" t="s">
        <v>3798</v>
      </c>
      <c r="O599" t="s">
        <v>5495</v>
      </c>
      <c r="U599" s="27" t="s">
        <v>5499</v>
      </c>
      <c r="V599" s="27" t="s">
        <v>5523</v>
      </c>
      <c r="W599" s="27" t="s">
        <v>5522</v>
      </c>
      <c r="X599" s="27">
        <v>17</v>
      </c>
    </row>
    <row r="600" spans="3:24" x14ac:dyDescent="0.35">
      <c r="C600" t="s">
        <v>4773</v>
      </c>
      <c r="D600" t="s">
        <v>3798</v>
      </c>
      <c r="E600" t="s">
        <v>4770</v>
      </c>
      <c r="M600" s="27" t="s">
        <v>5499</v>
      </c>
      <c r="N600" s="27" t="s">
        <v>3798</v>
      </c>
      <c r="O600" t="s">
        <v>5495</v>
      </c>
      <c r="U600" s="27" t="s">
        <v>5500</v>
      </c>
      <c r="V600" s="27" t="s">
        <v>5523</v>
      </c>
      <c r="W600" s="27" t="s">
        <v>5522</v>
      </c>
      <c r="X600" s="27">
        <v>18</v>
      </c>
    </row>
    <row r="601" spans="3:24" x14ac:dyDescent="0.35">
      <c r="C601" t="s">
        <v>4774</v>
      </c>
      <c r="D601" t="s">
        <v>3798</v>
      </c>
      <c r="E601" t="s">
        <v>4770</v>
      </c>
      <c r="M601" s="27" t="s">
        <v>5500</v>
      </c>
      <c r="N601" s="27" t="s">
        <v>3798</v>
      </c>
      <c r="O601" t="s">
        <v>5498</v>
      </c>
      <c r="U601" s="27" t="s">
        <v>5502</v>
      </c>
      <c r="V601" s="27" t="s">
        <v>5523</v>
      </c>
      <c r="W601" s="27" t="s">
        <v>5522</v>
      </c>
      <c r="X601" s="27">
        <v>19</v>
      </c>
    </row>
    <row r="602" spans="3:24" x14ac:dyDescent="0.35">
      <c r="C602" t="s">
        <v>4775</v>
      </c>
      <c r="D602" t="s">
        <v>3798</v>
      </c>
      <c r="E602" t="s">
        <v>3892</v>
      </c>
      <c r="M602" s="27" t="s">
        <v>5502</v>
      </c>
      <c r="N602" s="27" t="s">
        <v>3798</v>
      </c>
      <c r="O602" t="s">
        <v>5498</v>
      </c>
      <c r="U602" s="27" t="s">
        <v>5503</v>
      </c>
      <c r="V602" s="27" t="s">
        <v>5523</v>
      </c>
      <c r="W602" s="27" t="s">
        <v>5522</v>
      </c>
      <c r="X602" s="27">
        <v>20</v>
      </c>
    </row>
    <row r="603" spans="3:24" x14ac:dyDescent="0.35">
      <c r="C603" t="s">
        <v>4776</v>
      </c>
      <c r="D603" t="s">
        <v>3798</v>
      </c>
      <c r="E603" t="s">
        <v>3892</v>
      </c>
      <c r="M603" s="27" t="s">
        <v>5503</v>
      </c>
      <c r="N603" s="27" t="s">
        <v>3798</v>
      </c>
      <c r="O603" t="s">
        <v>5520</v>
      </c>
      <c r="U603" s="27" t="s">
        <v>5505</v>
      </c>
      <c r="V603" s="27" t="s">
        <v>5523</v>
      </c>
      <c r="W603" s="27" t="s">
        <v>5522</v>
      </c>
      <c r="X603" s="27">
        <v>21</v>
      </c>
    </row>
    <row r="604" spans="3:24" x14ac:dyDescent="0.35">
      <c r="C604" t="s">
        <v>4777</v>
      </c>
      <c r="D604" t="s">
        <v>3798</v>
      </c>
      <c r="E604" t="s">
        <v>3892</v>
      </c>
      <c r="M604" s="27" t="s">
        <v>5505</v>
      </c>
      <c r="N604" s="27" t="s">
        <v>3798</v>
      </c>
      <c r="O604" t="s">
        <v>5501</v>
      </c>
      <c r="U604" s="27" t="s">
        <v>5507</v>
      </c>
      <c r="V604" s="27" t="s">
        <v>5523</v>
      </c>
      <c r="W604" s="27" t="s">
        <v>5522</v>
      </c>
      <c r="X604" s="27">
        <v>22</v>
      </c>
    </row>
    <row r="605" spans="3:24" x14ac:dyDescent="0.35">
      <c r="C605" t="s">
        <v>4778</v>
      </c>
      <c r="D605" t="s">
        <v>3798</v>
      </c>
      <c r="E605" t="s">
        <v>3892</v>
      </c>
      <c r="M605" s="27" t="s">
        <v>5507</v>
      </c>
      <c r="N605" s="27" t="s">
        <v>3798</v>
      </c>
      <c r="O605" t="s">
        <v>5518</v>
      </c>
      <c r="U605" s="27" t="s">
        <v>5509</v>
      </c>
      <c r="V605" s="27" t="s">
        <v>5523</v>
      </c>
      <c r="W605" s="27" t="s">
        <v>5522</v>
      </c>
      <c r="X605" s="27">
        <v>23</v>
      </c>
    </row>
    <row r="606" spans="3:24" x14ac:dyDescent="0.35">
      <c r="C606" t="s">
        <v>4779</v>
      </c>
      <c r="D606" t="s">
        <v>3798</v>
      </c>
      <c r="E606" t="s">
        <v>3892</v>
      </c>
      <c r="M606" s="27" t="s">
        <v>5509</v>
      </c>
      <c r="N606" s="27" t="s">
        <v>3798</v>
      </c>
      <c r="O606" t="s">
        <v>5506</v>
      </c>
      <c r="U606" s="27" t="s">
        <v>5511</v>
      </c>
      <c r="V606" s="27" t="s">
        <v>5523</v>
      </c>
      <c r="W606" s="27" t="s">
        <v>5522</v>
      </c>
      <c r="X606" s="27">
        <v>24</v>
      </c>
    </row>
    <row r="607" spans="3:24" x14ac:dyDescent="0.35">
      <c r="C607" t="s">
        <v>4780</v>
      </c>
      <c r="D607" t="s">
        <v>3798</v>
      </c>
      <c r="E607" t="s">
        <v>4781</v>
      </c>
      <c r="M607" s="27" t="s">
        <v>5511</v>
      </c>
      <c r="N607" s="27" t="s">
        <v>3798</v>
      </c>
      <c r="O607" t="s">
        <v>5515</v>
      </c>
      <c r="U607" s="27" t="s">
        <v>5512</v>
      </c>
      <c r="V607" s="27" t="s">
        <v>5523</v>
      </c>
      <c r="W607" s="27" t="s">
        <v>5522</v>
      </c>
      <c r="X607" s="27">
        <v>25</v>
      </c>
    </row>
    <row r="608" spans="3:24" x14ac:dyDescent="0.35">
      <c r="C608" t="s">
        <v>4782</v>
      </c>
      <c r="D608" t="s">
        <v>3798</v>
      </c>
      <c r="E608" t="s">
        <v>4781</v>
      </c>
      <c r="M608" s="27" t="s">
        <v>5512</v>
      </c>
      <c r="N608" s="27" t="s">
        <v>3798</v>
      </c>
      <c r="O608" t="s">
        <v>5510</v>
      </c>
      <c r="U608" s="27" t="s">
        <v>5514</v>
      </c>
      <c r="V608" s="27" t="s">
        <v>5523</v>
      </c>
      <c r="W608" s="27" t="s">
        <v>5522</v>
      </c>
      <c r="X608" s="27">
        <v>26</v>
      </c>
    </row>
    <row r="609" spans="3:24" x14ac:dyDescent="0.35">
      <c r="C609" t="s">
        <v>4783</v>
      </c>
      <c r="D609" t="s">
        <v>3798</v>
      </c>
      <c r="E609" t="s">
        <v>4781</v>
      </c>
      <c r="M609" s="27" t="s">
        <v>5514</v>
      </c>
      <c r="N609" s="27" t="s">
        <v>3798</v>
      </c>
      <c r="O609" t="s">
        <v>5510</v>
      </c>
      <c r="U609" s="27" t="s">
        <v>5524</v>
      </c>
      <c r="V609" s="27" t="s">
        <v>5523</v>
      </c>
      <c r="W609" s="27" t="s">
        <v>5522</v>
      </c>
      <c r="X609" s="27">
        <v>27</v>
      </c>
    </row>
    <row r="610" spans="3:24" x14ac:dyDescent="0.35">
      <c r="C610" t="s">
        <v>4784</v>
      </c>
      <c r="D610" t="s">
        <v>3798</v>
      </c>
      <c r="E610" t="s">
        <v>4781</v>
      </c>
      <c r="M610" s="27" t="s">
        <v>5524</v>
      </c>
      <c r="N610" s="27" t="s">
        <v>3798</v>
      </c>
      <c r="O610" t="s">
        <v>5579</v>
      </c>
      <c r="U610" s="27" t="s">
        <v>5525</v>
      </c>
      <c r="V610" s="27" t="s">
        <v>5523</v>
      </c>
      <c r="W610" s="27" t="s">
        <v>5522</v>
      </c>
      <c r="X610" s="27">
        <v>28</v>
      </c>
    </row>
    <row r="611" spans="3:24" x14ac:dyDescent="0.35">
      <c r="C611" t="s">
        <v>4785</v>
      </c>
      <c r="D611" t="s">
        <v>3798</v>
      </c>
      <c r="E611" t="s">
        <v>4781</v>
      </c>
      <c r="M611" s="27" t="s">
        <v>5525</v>
      </c>
      <c r="N611" s="27" t="s">
        <v>3798</v>
      </c>
      <c r="O611" t="s">
        <v>5578</v>
      </c>
      <c r="U611" s="27" t="s">
        <v>5526</v>
      </c>
      <c r="V611" s="27" t="s">
        <v>5523</v>
      </c>
      <c r="W611" s="27" t="s">
        <v>5522</v>
      </c>
      <c r="X611" s="27">
        <v>29</v>
      </c>
    </row>
    <row r="612" spans="3:24" x14ac:dyDescent="0.35">
      <c r="C612" t="s">
        <v>4786</v>
      </c>
      <c r="D612" t="s">
        <v>3798</v>
      </c>
      <c r="E612" t="s">
        <v>3910</v>
      </c>
      <c r="M612" s="27" t="s">
        <v>5526</v>
      </c>
      <c r="N612" s="27" t="s">
        <v>3798</v>
      </c>
      <c r="O612" t="s">
        <v>5517</v>
      </c>
      <c r="U612" s="27" t="s">
        <v>5527</v>
      </c>
      <c r="V612" s="27" t="s">
        <v>5523</v>
      </c>
      <c r="W612" s="27" t="s">
        <v>5522</v>
      </c>
      <c r="X612" s="27">
        <v>30</v>
      </c>
    </row>
    <row r="613" spans="3:24" x14ac:dyDescent="0.35">
      <c r="C613" t="s">
        <v>4787</v>
      </c>
      <c r="D613" t="s">
        <v>3798</v>
      </c>
      <c r="E613" t="s">
        <v>3910</v>
      </c>
      <c r="M613" s="27" t="s">
        <v>5527</v>
      </c>
      <c r="N613" s="27" t="s">
        <v>3798</v>
      </c>
      <c r="O613" t="s">
        <v>5504</v>
      </c>
      <c r="U613" s="27" t="s">
        <v>5528</v>
      </c>
      <c r="V613" s="27" t="s">
        <v>5523</v>
      </c>
      <c r="W613" s="27" t="s">
        <v>5522</v>
      </c>
      <c r="X613" s="27">
        <v>31</v>
      </c>
    </row>
    <row r="614" spans="3:24" x14ac:dyDescent="0.35">
      <c r="C614" t="s">
        <v>4788</v>
      </c>
      <c r="D614" t="s">
        <v>3798</v>
      </c>
      <c r="E614" t="s">
        <v>3910</v>
      </c>
      <c r="M614" s="27" t="s">
        <v>5528</v>
      </c>
      <c r="N614" s="27" t="s">
        <v>3798</v>
      </c>
      <c r="O614" t="s">
        <v>5584</v>
      </c>
      <c r="U614" s="27" t="s">
        <v>5529</v>
      </c>
      <c r="V614" s="27" t="s">
        <v>5523</v>
      </c>
      <c r="W614" s="27" t="s">
        <v>5522</v>
      </c>
      <c r="X614" s="27">
        <v>32</v>
      </c>
    </row>
    <row r="615" spans="3:24" x14ac:dyDescent="0.35">
      <c r="C615" t="s">
        <v>4789</v>
      </c>
      <c r="D615" t="s">
        <v>3798</v>
      </c>
      <c r="E615" t="s">
        <v>3910</v>
      </c>
      <c r="M615" s="27" t="s">
        <v>5529</v>
      </c>
      <c r="N615" s="27" t="s">
        <v>3798</v>
      </c>
      <c r="O615" t="s">
        <v>5581</v>
      </c>
      <c r="U615" s="27" t="s">
        <v>5530</v>
      </c>
      <c r="V615" s="27" t="s">
        <v>5523</v>
      </c>
      <c r="W615" s="27" t="s">
        <v>5522</v>
      </c>
      <c r="X615" s="27">
        <v>33</v>
      </c>
    </row>
    <row r="616" spans="3:24" x14ac:dyDescent="0.35">
      <c r="C616" t="s">
        <v>4790</v>
      </c>
      <c r="D616" t="s">
        <v>3798</v>
      </c>
      <c r="E616" t="s">
        <v>3910</v>
      </c>
      <c r="M616" s="27" t="s">
        <v>5530</v>
      </c>
      <c r="N616" s="27" t="s">
        <v>3798</v>
      </c>
      <c r="O616" t="s">
        <v>5580</v>
      </c>
      <c r="P616" s="27"/>
      <c r="U616" s="27" t="s">
        <v>5531</v>
      </c>
      <c r="V616" s="27" t="s">
        <v>5523</v>
      </c>
      <c r="W616" s="27" t="s">
        <v>5522</v>
      </c>
      <c r="X616" s="27">
        <v>34</v>
      </c>
    </row>
    <row r="617" spans="3:24" x14ac:dyDescent="0.35">
      <c r="C617" t="s">
        <v>4791</v>
      </c>
      <c r="D617" t="s">
        <v>3798</v>
      </c>
      <c r="E617" t="s">
        <v>3912</v>
      </c>
      <c r="M617" s="27" t="s">
        <v>5531</v>
      </c>
      <c r="N617" s="27" t="s">
        <v>3798</v>
      </c>
      <c r="O617" t="s">
        <v>5508</v>
      </c>
      <c r="P617" s="27"/>
      <c r="U617" s="27" t="s">
        <v>5532</v>
      </c>
      <c r="V617" s="27" t="s">
        <v>5523</v>
      </c>
      <c r="W617" s="27" t="s">
        <v>5522</v>
      </c>
      <c r="X617" s="27">
        <v>35</v>
      </c>
    </row>
    <row r="618" spans="3:24" x14ac:dyDescent="0.35">
      <c r="C618" t="s">
        <v>4792</v>
      </c>
      <c r="D618" t="s">
        <v>3798</v>
      </c>
      <c r="E618" t="s">
        <v>3912</v>
      </c>
      <c r="M618" s="27" t="s">
        <v>5532</v>
      </c>
      <c r="N618" s="27" t="s">
        <v>3798</v>
      </c>
      <c r="O618" t="s">
        <v>5516</v>
      </c>
      <c r="P618" s="27"/>
      <c r="U618" s="27" t="s">
        <v>5533</v>
      </c>
      <c r="V618" s="27" t="s">
        <v>5523</v>
      </c>
      <c r="W618" s="27" t="s">
        <v>5522</v>
      </c>
      <c r="X618" s="27">
        <v>36</v>
      </c>
    </row>
    <row r="619" spans="3:24" x14ac:dyDescent="0.35">
      <c r="C619" t="s">
        <v>4793</v>
      </c>
      <c r="D619" t="s">
        <v>3798</v>
      </c>
      <c r="E619" t="s">
        <v>3912</v>
      </c>
      <c r="M619" s="27" t="s">
        <v>5533</v>
      </c>
      <c r="N619" s="27" t="s">
        <v>3798</v>
      </c>
      <c r="O619" t="s">
        <v>5513</v>
      </c>
      <c r="P619" s="27"/>
      <c r="U619" s="27" t="s">
        <v>5534</v>
      </c>
      <c r="V619" s="27" t="s">
        <v>5523</v>
      </c>
      <c r="W619" s="27" t="s">
        <v>5522</v>
      </c>
      <c r="X619" s="27">
        <v>37</v>
      </c>
    </row>
    <row r="620" spans="3:24" x14ac:dyDescent="0.35">
      <c r="C620" t="s">
        <v>4794</v>
      </c>
      <c r="D620" t="s">
        <v>3798</v>
      </c>
      <c r="E620" t="s">
        <v>4796</v>
      </c>
      <c r="M620" s="27" t="s">
        <v>5534</v>
      </c>
      <c r="N620" s="27" t="s">
        <v>3798</v>
      </c>
      <c r="O620" t="s">
        <v>5513</v>
      </c>
      <c r="U620" s="27" t="s">
        <v>5535</v>
      </c>
      <c r="V620" s="27" t="s">
        <v>5523</v>
      </c>
      <c r="W620" s="27" t="s">
        <v>5522</v>
      </c>
      <c r="X620" s="27">
        <v>38</v>
      </c>
    </row>
    <row r="621" spans="3:24" x14ac:dyDescent="0.35">
      <c r="C621" t="s">
        <v>4795</v>
      </c>
      <c r="D621" t="s">
        <v>3798</v>
      </c>
      <c r="E621" t="s">
        <v>4796</v>
      </c>
      <c r="M621" s="27" t="s">
        <v>5535</v>
      </c>
      <c r="N621" s="27" t="s">
        <v>3798</v>
      </c>
      <c r="U621" s="27" t="s">
        <v>5536</v>
      </c>
      <c r="V621" s="27" t="s">
        <v>5523</v>
      </c>
      <c r="W621" s="27" t="s">
        <v>5522</v>
      </c>
      <c r="X621" s="27">
        <v>39</v>
      </c>
    </row>
    <row r="622" spans="3:24" x14ac:dyDescent="0.35">
      <c r="C622" t="s">
        <v>4797</v>
      </c>
      <c r="D622" t="s">
        <v>3798</v>
      </c>
      <c r="E622" s="59" t="s">
        <v>3918</v>
      </c>
      <c r="M622" s="27" t="s">
        <v>5536</v>
      </c>
      <c r="N622" s="27" t="s">
        <v>3798</v>
      </c>
      <c r="U622" s="27" t="s">
        <v>5537</v>
      </c>
      <c r="V622" s="27" t="s">
        <v>5523</v>
      </c>
      <c r="W622" s="27" t="s">
        <v>5522</v>
      </c>
      <c r="X622" s="27">
        <v>40</v>
      </c>
    </row>
    <row r="623" spans="3:24" x14ac:dyDescent="0.35">
      <c r="C623" t="s">
        <v>4799</v>
      </c>
      <c r="D623" t="s">
        <v>3798</v>
      </c>
      <c r="E623" s="59" t="s">
        <v>4156</v>
      </c>
      <c r="M623" s="27" t="s">
        <v>5537</v>
      </c>
      <c r="N623" s="27" t="s">
        <v>3798</v>
      </c>
      <c r="U623" s="27" t="s">
        <v>5538</v>
      </c>
      <c r="V623" s="27" t="s">
        <v>5523</v>
      </c>
      <c r="W623" s="27" t="s">
        <v>5522</v>
      </c>
      <c r="X623" s="27">
        <v>41</v>
      </c>
    </row>
    <row r="624" spans="3:24" x14ac:dyDescent="0.35">
      <c r="C624" t="s">
        <v>4800</v>
      </c>
      <c r="D624" t="s">
        <v>3798</v>
      </c>
      <c r="E624" s="59" t="s">
        <v>3914</v>
      </c>
      <c r="M624" s="27" t="s">
        <v>5538</v>
      </c>
      <c r="N624" s="27" t="s">
        <v>3798</v>
      </c>
      <c r="U624" s="27" t="s">
        <v>5539</v>
      </c>
      <c r="V624" s="27" t="s">
        <v>5523</v>
      </c>
      <c r="W624" s="27" t="s">
        <v>5522</v>
      </c>
      <c r="X624" s="27">
        <v>42</v>
      </c>
    </row>
    <row r="625" spans="3:24" x14ac:dyDescent="0.35">
      <c r="C625" t="s">
        <v>4801</v>
      </c>
      <c r="D625" t="s">
        <v>3798</v>
      </c>
      <c r="E625" s="59" t="s">
        <v>3916</v>
      </c>
      <c r="M625" s="27" t="s">
        <v>5539</v>
      </c>
      <c r="N625" s="27" t="s">
        <v>3798</v>
      </c>
      <c r="U625" s="27" t="s">
        <v>5540</v>
      </c>
      <c r="V625" s="27" t="s">
        <v>5523</v>
      </c>
      <c r="W625" s="27" t="s">
        <v>5522</v>
      </c>
      <c r="X625" s="27">
        <v>43</v>
      </c>
    </row>
    <row r="626" spans="3:24" x14ac:dyDescent="0.35">
      <c r="C626" t="s">
        <v>5190</v>
      </c>
      <c r="D626" t="s">
        <v>3798</v>
      </c>
      <c r="E626" s="59" t="s">
        <v>3920</v>
      </c>
      <c r="M626" s="27" t="s">
        <v>5540</v>
      </c>
      <c r="N626" s="27" t="s">
        <v>3798</v>
      </c>
      <c r="U626" s="27" t="s">
        <v>5541</v>
      </c>
      <c r="V626" s="27" t="s">
        <v>5523</v>
      </c>
      <c r="W626" s="27" t="s">
        <v>5522</v>
      </c>
      <c r="X626" s="27">
        <v>44</v>
      </c>
    </row>
    <row r="627" spans="3:24" x14ac:dyDescent="0.35">
      <c r="C627" t="s">
        <v>5191</v>
      </c>
      <c r="D627" t="s">
        <v>3798</v>
      </c>
      <c r="E627" s="59" t="s">
        <v>4155</v>
      </c>
      <c r="M627" s="27" t="s">
        <v>5541</v>
      </c>
      <c r="N627" s="27" t="s">
        <v>3798</v>
      </c>
      <c r="U627" s="27" t="s">
        <v>5542</v>
      </c>
      <c r="V627" s="27" t="s">
        <v>5523</v>
      </c>
      <c r="W627" s="27" t="s">
        <v>5522</v>
      </c>
      <c r="X627" s="27">
        <v>45</v>
      </c>
    </row>
    <row r="628" spans="3:24" x14ac:dyDescent="0.35">
      <c r="C628" t="s">
        <v>5192</v>
      </c>
      <c r="D628" t="s">
        <v>3798</v>
      </c>
      <c r="E628" s="59" t="s">
        <v>4796</v>
      </c>
      <c r="M628" s="27" t="s">
        <v>5542</v>
      </c>
      <c r="U628" s="27" t="s">
        <v>5543</v>
      </c>
      <c r="V628" s="27" t="s">
        <v>5523</v>
      </c>
      <c r="W628" s="27" t="s">
        <v>5522</v>
      </c>
      <c r="X628" s="27">
        <v>46</v>
      </c>
    </row>
    <row r="629" spans="3:24" x14ac:dyDescent="0.35">
      <c r="C629" t="s">
        <v>5193</v>
      </c>
      <c r="D629" t="s">
        <v>3798</v>
      </c>
      <c r="E629" s="59" t="s">
        <v>4798</v>
      </c>
      <c r="M629" s="27" t="s">
        <v>5543</v>
      </c>
      <c r="U629" s="27" t="s">
        <v>5544</v>
      </c>
      <c r="V629" s="27" t="s">
        <v>5523</v>
      </c>
      <c r="W629" s="27" t="s">
        <v>5522</v>
      </c>
      <c r="X629" s="27">
        <v>47</v>
      </c>
    </row>
    <row r="630" spans="3:24" x14ac:dyDescent="0.35">
      <c r="C630" t="s">
        <v>5194</v>
      </c>
      <c r="D630" t="s">
        <v>3798</v>
      </c>
      <c r="E630" s="59" t="s">
        <v>4796</v>
      </c>
      <c r="M630" s="27" t="s">
        <v>5544</v>
      </c>
      <c r="U630" s="27" t="s">
        <v>5545</v>
      </c>
      <c r="V630" s="27" t="s">
        <v>5523</v>
      </c>
      <c r="W630" s="27" t="s">
        <v>5522</v>
      </c>
      <c r="X630" s="27">
        <v>48</v>
      </c>
    </row>
    <row r="631" spans="3:24" x14ac:dyDescent="0.35">
      <c r="C631" t="s">
        <v>5195</v>
      </c>
      <c r="D631" t="s">
        <v>3798</v>
      </c>
      <c r="E631" s="59" t="s">
        <v>4798</v>
      </c>
      <c r="M631" s="27" t="s">
        <v>5545</v>
      </c>
      <c r="U631" s="27" t="s">
        <v>5546</v>
      </c>
      <c r="V631" s="27" t="s">
        <v>5523</v>
      </c>
      <c r="W631" s="27" t="s">
        <v>5522</v>
      </c>
      <c r="X631" s="27">
        <v>49</v>
      </c>
    </row>
    <row r="632" spans="3:24" x14ac:dyDescent="0.35">
      <c r="M632" s="27" t="s">
        <v>5546</v>
      </c>
      <c r="U632" s="27" t="s">
        <v>5547</v>
      </c>
      <c r="V632" s="27" t="s">
        <v>5523</v>
      </c>
      <c r="W632" s="27" t="s">
        <v>5522</v>
      </c>
      <c r="X632" s="27">
        <v>50</v>
      </c>
    </row>
    <row r="633" spans="3:24" x14ac:dyDescent="0.35">
      <c r="M633" s="27" t="s">
        <v>5547</v>
      </c>
      <c r="U633" s="27" t="s">
        <v>5548</v>
      </c>
      <c r="V633" s="27" t="s">
        <v>5523</v>
      </c>
      <c r="W633" s="27" t="s">
        <v>5522</v>
      </c>
      <c r="X633" s="27">
        <v>51</v>
      </c>
    </row>
    <row r="634" spans="3:24" x14ac:dyDescent="0.35">
      <c r="M634" s="27" t="s">
        <v>5548</v>
      </c>
      <c r="U634" s="27" t="s">
        <v>5549</v>
      </c>
      <c r="V634" s="27" t="s">
        <v>5523</v>
      </c>
      <c r="W634" s="27" t="s">
        <v>5522</v>
      </c>
      <c r="X634" s="27">
        <v>52</v>
      </c>
    </row>
    <row r="635" spans="3:24" x14ac:dyDescent="0.35">
      <c r="C635" t="s">
        <v>4802</v>
      </c>
      <c r="M635" s="27" t="s">
        <v>5549</v>
      </c>
      <c r="U635" s="27" t="s">
        <v>5550</v>
      </c>
      <c r="V635" s="27" t="s">
        <v>5523</v>
      </c>
      <c r="W635" s="27" t="s">
        <v>5522</v>
      </c>
      <c r="X635" s="27">
        <v>53</v>
      </c>
    </row>
    <row r="636" spans="3:24" x14ac:dyDescent="0.35">
      <c r="C636" t="s">
        <v>4803</v>
      </c>
      <c r="D636" t="s">
        <v>4136</v>
      </c>
      <c r="E636">
        <v>88</v>
      </c>
      <c r="M636" s="27" t="s">
        <v>5550</v>
      </c>
      <c r="U636" s="27" t="s">
        <v>5551</v>
      </c>
      <c r="V636" s="27" t="s">
        <v>5523</v>
      </c>
      <c r="W636" s="27" t="s">
        <v>5522</v>
      </c>
      <c r="X636" s="27">
        <v>54</v>
      </c>
    </row>
    <row r="637" spans="3:24" x14ac:dyDescent="0.35">
      <c r="M637" s="27" t="s">
        <v>5551</v>
      </c>
      <c r="U637" s="27" t="s">
        <v>5552</v>
      </c>
      <c r="V637" s="27" t="s">
        <v>5523</v>
      </c>
      <c r="W637" s="27" t="s">
        <v>5522</v>
      </c>
      <c r="X637" s="27">
        <v>55</v>
      </c>
    </row>
    <row r="638" spans="3:24" x14ac:dyDescent="0.35">
      <c r="C638" s="27" t="s">
        <v>4804</v>
      </c>
      <c r="D638" t="s">
        <v>3798</v>
      </c>
      <c r="E638" t="s">
        <v>3799</v>
      </c>
      <c r="M638" s="27" t="s">
        <v>5552</v>
      </c>
      <c r="U638" s="27" t="s">
        <v>5553</v>
      </c>
      <c r="V638" s="27" t="s">
        <v>5523</v>
      </c>
      <c r="W638" s="27" t="s">
        <v>5522</v>
      </c>
      <c r="X638" s="27">
        <v>56</v>
      </c>
    </row>
    <row r="639" spans="3:24" x14ac:dyDescent="0.35">
      <c r="C639" t="s">
        <v>4805</v>
      </c>
      <c r="D639" t="s">
        <v>3798</v>
      </c>
      <c r="E639" t="s">
        <v>3801</v>
      </c>
      <c r="M639" s="27" t="s">
        <v>5553</v>
      </c>
      <c r="U639" s="27" t="s">
        <v>5554</v>
      </c>
      <c r="V639" s="27" t="s">
        <v>5523</v>
      </c>
      <c r="W639" s="27" t="s">
        <v>5522</v>
      </c>
      <c r="X639" s="27">
        <v>57</v>
      </c>
    </row>
    <row r="640" spans="3:24" x14ac:dyDescent="0.35">
      <c r="C640" t="s">
        <v>4806</v>
      </c>
      <c r="D640" t="s">
        <v>3798</v>
      </c>
      <c r="E640" t="s">
        <v>3801</v>
      </c>
      <c r="M640" s="27" t="s">
        <v>5554</v>
      </c>
      <c r="U640" s="27" t="s">
        <v>5555</v>
      </c>
      <c r="V640" s="27" t="s">
        <v>5523</v>
      </c>
      <c r="W640" s="27" t="s">
        <v>5522</v>
      </c>
      <c r="X640" s="27">
        <v>58</v>
      </c>
    </row>
    <row r="641" spans="3:24" x14ac:dyDescent="0.35">
      <c r="C641" t="s">
        <v>4807</v>
      </c>
      <c r="D641" t="s">
        <v>3798</v>
      </c>
      <c r="E641" t="s">
        <v>4808</v>
      </c>
      <c r="M641" s="27" t="s">
        <v>5555</v>
      </c>
      <c r="U641" s="27" t="s">
        <v>5556</v>
      </c>
      <c r="V641" s="27" t="s">
        <v>5523</v>
      </c>
      <c r="W641" s="27" t="s">
        <v>5522</v>
      </c>
      <c r="X641" s="27">
        <v>59</v>
      </c>
    </row>
    <row r="642" spans="3:24" x14ac:dyDescent="0.35">
      <c r="C642" t="s">
        <v>4809</v>
      </c>
      <c r="D642" t="s">
        <v>3798</v>
      </c>
      <c r="E642" t="s">
        <v>4808</v>
      </c>
      <c r="M642" s="27" t="s">
        <v>5556</v>
      </c>
      <c r="U642" s="27" t="s">
        <v>5557</v>
      </c>
      <c r="V642" s="27" t="s">
        <v>5523</v>
      </c>
      <c r="W642" s="27" t="s">
        <v>5522</v>
      </c>
      <c r="X642" s="27">
        <v>60</v>
      </c>
    </row>
    <row r="643" spans="3:24" x14ac:dyDescent="0.35">
      <c r="C643" t="s">
        <v>4810</v>
      </c>
      <c r="D643" t="s">
        <v>3798</v>
      </c>
      <c r="E643" t="s">
        <v>4808</v>
      </c>
      <c r="M643" s="27" t="s">
        <v>5557</v>
      </c>
      <c r="U643" s="27" t="s">
        <v>5558</v>
      </c>
      <c r="V643" s="27" t="s">
        <v>5523</v>
      </c>
      <c r="W643" s="27" t="s">
        <v>5522</v>
      </c>
      <c r="X643" s="27">
        <v>61</v>
      </c>
    </row>
    <row r="644" spans="3:24" x14ac:dyDescent="0.35">
      <c r="C644" t="s">
        <v>4811</v>
      </c>
      <c r="D644" t="s">
        <v>3798</v>
      </c>
      <c r="E644" t="s">
        <v>4812</v>
      </c>
      <c r="M644" s="27" t="s">
        <v>5558</v>
      </c>
      <c r="U644" s="27" t="s">
        <v>5559</v>
      </c>
      <c r="V644" s="27" t="s">
        <v>5523</v>
      </c>
      <c r="W644" s="27" t="s">
        <v>5522</v>
      </c>
      <c r="X644" s="27">
        <v>62</v>
      </c>
    </row>
    <row r="645" spans="3:24" x14ac:dyDescent="0.35">
      <c r="C645" t="s">
        <v>4813</v>
      </c>
      <c r="D645" t="s">
        <v>3798</v>
      </c>
      <c r="E645" t="s">
        <v>4812</v>
      </c>
      <c r="M645" s="27" t="s">
        <v>5559</v>
      </c>
      <c r="U645" s="27" t="s">
        <v>5560</v>
      </c>
      <c r="V645" s="27" t="s">
        <v>5523</v>
      </c>
      <c r="W645" s="27" t="s">
        <v>5522</v>
      </c>
      <c r="X645" s="27">
        <v>63</v>
      </c>
    </row>
    <row r="646" spans="3:24" x14ac:dyDescent="0.35">
      <c r="C646" t="s">
        <v>4814</v>
      </c>
      <c r="D646" t="s">
        <v>3798</v>
      </c>
      <c r="E646" t="s">
        <v>4812</v>
      </c>
      <c r="M646" s="27" t="s">
        <v>5560</v>
      </c>
      <c r="U646" s="27" t="s">
        <v>5561</v>
      </c>
      <c r="V646" s="27" t="s">
        <v>5523</v>
      </c>
      <c r="W646" s="27" t="s">
        <v>5522</v>
      </c>
      <c r="X646" s="27">
        <v>64</v>
      </c>
    </row>
    <row r="647" spans="3:24" x14ac:dyDescent="0.35">
      <c r="C647" t="s">
        <v>4815</v>
      </c>
      <c r="D647" t="s">
        <v>3798</v>
      </c>
      <c r="E647" t="s">
        <v>4142</v>
      </c>
      <c r="M647" s="27" t="s">
        <v>5561</v>
      </c>
      <c r="U647" s="27" t="s">
        <v>5562</v>
      </c>
      <c r="V647" s="27" t="s">
        <v>5523</v>
      </c>
      <c r="W647" s="27" t="s">
        <v>5522</v>
      </c>
      <c r="X647" s="27">
        <v>65</v>
      </c>
    </row>
    <row r="648" spans="3:24" x14ac:dyDescent="0.35">
      <c r="C648" t="s">
        <v>4816</v>
      </c>
      <c r="D648" t="s">
        <v>3798</v>
      </c>
      <c r="E648" t="s">
        <v>4817</v>
      </c>
      <c r="M648" s="27" t="s">
        <v>5562</v>
      </c>
      <c r="U648" s="27" t="s">
        <v>5563</v>
      </c>
      <c r="V648" s="27" t="s">
        <v>5523</v>
      </c>
      <c r="W648" s="27" t="s">
        <v>5522</v>
      </c>
      <c r="X648" s="27">
        <v>66</v>
      </c>
    </row>
    <row r="649" spans="3:24" x14ac:dyDescent="0.35">
      <c r="C649" t="s">
        <v>4818</v>
      </c>
      <c r="D649" t="s">
        <v>3798</v>
      </c>
      <c r="E649" t="s">
        <v>4817</v>
      </c>
      <c r="M649" s="27" t="s">
        <v>5563</v>
      </c>
      <c r="U649" s="27" t="s">
        <v>5564</v>
      </c>
      <c r="V649" s="27" t="s">
        <v>5523</v>
      </c>
      <c r="W649" s="27" t="s">
        <v>5522</v>
      </c>
      <c r="X649" s="27">
        <v>67</v>
      </c>
    </row>
    <row r="650" spans="3:24" x14ac:dyDescent="0.35">
      <c r="C650" t="s">
        <v>4819</v>
      </c>
      <c r="D650" t="s">
        <v>3798</v>
      </c>
      <c r="E650" t="s">
        <v>4817</v>
      </c>
      <c r="M650" s="27" t="s">
        <v>5564</v>
      </c>
      <c r="U650" s="27" t="s">
        <v>5565</v>
      </c>
      <c r="V650" s="27" t="s">
        <v>5523</v>
      </c>
      <c r="W650" s="27" t="s">
        <v>5522</v>
      </c>
      <c r="X650" s="27">
        <v>68</v>
      </c>
    </row>
    <row r="651" spans="3:24" x14ac:dyDescent="0.35">
      <c r="C651" t="s">
        <v>4820</v>
      </c>
      <c r="D651" t="s">
        <v>3798</v>
      </c>
      <c r="E651" t="s">
        <v>4817</v>
      </c>
      <c r="M651" s="27" t="s">
        <v>5565</v>
      </c>
      <c r="U651" s="27" t="s">
        <v>5566</v>
      </c>
      <c r="V651" s="27" t="s">
        <v>5523</v>
      </c>
      <c r="W651" s="27" t="s">
        <v>5522</v>
      </c>
      <c r="X651" s="27">
        <v>69</v>
      </c>
    </row>
    <row r="652" spans="3:24" x14ac:dyDescent="0.35">
      <c r="C652" t="s">
        <v>4821</v>
      </c>
      <c r="D652" t="s">
        <v>3798</v>
      </c>
      <c r="E652" t="s">
        <v>4817</v>
      </c>
      <c r="M652" s="27" t="s">
        <v>5566</v>
      </c>
      <c r="U652" s="27" t="s">
        <v>5567</v>
      </c>
      <c r="V652" s="27" t="s">
        <v>5523</v>
      </c>
      <c r="W652" s="27" t="s">
        <v>5522</v>
      </c>
      <c r="X652" s="27">
        <v>70</v>
      </c>
    </row>
    <row r="653" spans="3:24" x14ac:dyDescent="0.35">
      <c r="C653" t="s">
        <v>4822</v>
      </c>
      <c r="D653" t="s">
        <v>3798</v>
      </c>
      <c r="E653" t="s">
        <v>4823</v>
      </c>
      <c r="M653" s="27" t="s">
        <v>5567</v>
      </c>
      <c r="U653" s="27" t="s">
        <v>5568</v>
      </c>
      <c r="V653" s="27" t="s">
        <v>5523</v>
      </c>
      <c r="W653" s="27" t="s">
        <v>5522</v>
      </c>
      <c r="X653" s="27">
        <v>71</v>
      </c>
    </row>
    <row r="654" spans="3:24" x14ac:dyDescent="0.35">
      <c r="C654" t="s">
        <v>4824</v>
      </c>
      <c r="D654" t="s">
        <v>3798</v>
      </c>
      <c r="E654" t="s">
        <v>4823</v>
      </c>
      <c r="M654" s="27" t="s">
        <v>5568</v>
      </c>
      <c r="U654" s="27" t="s">
        <v>5569</v>
      </c>
      <c r="V654" s="27" t="s">
        <v>5523</v>
      </c>
      <c r="W654" s="27" t="s">
        <v>5522</v>
      </c>
      <c r="X654" s="27">
        <v>72</v>
      </c>
    </row>
    <row r="655" spans="3:24" x14ac:dyDescent="0.35">
      <c r="C655" t="s">
        <v>4825</v>
      </c>
      <c r="D655" t="s">
        <v>3798</v>
      </c>
      <c r="E655" t="s">
        <v>4826</v>
      </c>
      <c r="M655" s="27" t="s">
        <v>5569</v>
      </c>
    </row>
    <row r="656" spans="3:24" x14ac:dyDescent="0.35">
      <c r="C656" t="s">
        <v>4827</v>
      </c>
      <c r="D656" t="s">
        <v>3798</v>
      </c>
      <c r="E656" t="s">
        <v>4826</v>
      </c>
    </row>
    <row r="657" spans="3:5" x14ac:dyDescent="0.35">
      <c r="C657" t="s">
        <v>4828</v>
      </c>
      <c r="D657" t="s">
        <v>3798</v>
      </c>
      <c r="E657" t="s">
        <v>4826</v>
      </c>
    </row>
    <row r="658" spans="3:5" x14ac:dyDescent="0.35">
      <c r="C658" t="s">
        <v>4829</v>
      </c>
      <c r="D658" t="s">
        <v>3798</v>
      </c>
      <c r="E658" t="s">
        <v>3837</v>
      </c>
    </row>
    <row r="659" spans="3:5" x14ac:dyDescent="0.35">
      <c r="C659" t="s">
        <v>4830</v>
      </c>
      <c r="D659" t="s">
        <v>3798</v>
      </c>
      <c r="E659" t="s">
        <v>3837</v>
      </c>
    </row>
    <row r="660" spans="3:5" x14ac:dyDescent="0.35">
      <c r="C660" t="s">
        <v>4831</v>
      </c>
      <c r="D660" t="s">
        <v>3798</v>
      </c>
      <c r="E660" t="s">
        <v>3837</v>
      </c>
    </row>
    <row r="661" spans="3:5" x14ac:dyDescent="0.35">
      <c r="C661" t="s">
        <v>4832</v>
      </c>
      <c r="D661" t="s">
        <v>3798</v>
      </c>
      <c r="E661" t="s">
        <v>4833</v>
      </c>
    </row>
    <row r="662" spans="3:5" x14ac:dyDescent="0.35">
      <c r="C662" t="s">
        <v>4834</v>
      </c>
      <c r="D662" t="s">
        <v>3798</v>
      </c>
      <c r="E662" t="s">
        <v>4833</v>
      </c>
    </row>
    <row r="663" spans="3:5" x14ac:dyDescent="0.35">
      <c r="C663" t="s">
        <v>4835</v>
      </c>
      <c r="D663" t="s">
        <v>3798</v>
      </c>
      <c r="E663" t="s">
        <v>4833</v>
      </c>
    </row>
    <row r="664" spans="3:5" x14ac:dyDescent="0.35">
      <c r="C664" t="s">
        <v>4836</v>
      </c>
      <c r="D664" t="s">
        <v>3798</v>
      </c>
      <c r="E664" t="s">
        <v>3842</v>
      </c>
    </row>
    <row r="665" spans="3:5" x14ac:dyDescent="0.35">
      <c r="C665" t="s">
        <v>4837</v>
      </c>
      <c r="D665" t="s">
        <v>3798</v>
      </c>
      <c r="E665" t="s">
        <v>3842</v>
      </c>
    </row>
    <row r="666" spans="3:5" x14ac:dyDescent="0.35">
      <c r="C666" t="s">
        <v>4838</v>
      </c>
      <c r="D666" t="s">
        <v>3798</v>
      </c>
      <c r="E666" t="s">
        <v>3842</v>
      </c>
    </row>
    <row r="667" spans="3:5" x14ac:dyDescent="0.35">
      <c r="C667" t="s">
        <v>4839</v>
      </c>
      <c r="D667" t="s">
        <v>3798</v>
      </c>
      <c r="E667" t="s">
        <v>3842</v>
      </c>
    </row>
    <row r="668" spans="3:5" x14ac:dyDescent="0.35">
      <c r="C668" t="s">
        <v>4840</v>
      </c>
      <c r="D668" t="s">
        <v>3798</v>
      </c>
      <c r="E668" t="s">
        <v>3843</v>
      </c>
    </row>
    <row r="669" spans="3:5" x14ac:dyDescent="0.35">
      <c r="C669" t="s">
        <v>4841</v>
      </c>
      <c r="D669" t="s">
        <v>3798</v>
      </c>
      <c r="E669" t="s">
        <v>3843</v>
      </c>
    </row>
    <row r="670" spans="3:5" x14ac:dyDescent="0.35">
      <c r="C670" t="s">
        <v>4842</v>
      </c>
      <c r="D670" t="s">
        <v>3798</v>
      </c>
      <c r="E670" t="s">
        <v>3843</v>
      </c>
    </row>
    <row r="671" spans="3:5" x14ac:dyDescent="0.35">
      <c r="C671" t="s">
        <v>4843</v>
      </c>
      <c r="D671" t="s">
        <v>3798</v>
      </c>
      <c r="E671" t="s">
        <v>4844</v>
      </c>
    </row>
    <row r="672" spans="3:5" x14ac:dyDescent="0.35">
      <c r="C672" t="s">
        <v>4845</v>
      </c>
      <c r="D672" t="s">
        <v>3798</v>
      </c>
      <c r="E672" t="s">
        <v>4844</v>
      </c>
    </row>
    <row r="673" spans="3:5" x14ac:dyDescent="0.35">
      <c r="C673" t="s">
        <v>4846</v>
      </c>
      <c r="D673" t="s">
        <v>3798</v>
      </c>
      <c r="E673" t="s">
        <v>3844</v>
      </c>
    </row>
    <row r="674" spans="3:5" x14ac:dyDescent="0.35">
      <c r="C674" t="s">
        <v>4847</v>
      </c>
      <c r="D674" t="s">
        <v>3798</v>
      </c>
      <c r="E674" t="s">
        <v>3844</v>
      </c>
    </row>
    <row r="675" spans="3:5" x14ac:dyDescent="0.35">
      <c r="C675" t="s">
        <v>4848</v>
      </c>
      <c r="D675" t="s">
        <v>3798</v>
      </c>
      <c r="E675" t="s">
        <v>3844</v>
      </c>
    </row>
    <row r="676" spans="3:5" x14ac:dyDescent="0.35">
      <c r="C676" t="s">
        <v>4849</v>
      </c>
      <c r="D676" t="s">
        <v>3798</v>
      </c>
      <c r="E676" t="s">
        <v>3844</v>
      </c>
    </row>
    <row r="677" spans="3:5" x14ac:dyDescent="0.35">
      <c r="C677" t="s">
        <v>4850</v>
      </c>
      <c r="D677" t="s">
        <v>3798</v>
      </c>
      <c r="E677" t="s">
        <v>4154</v>
      </c>
    </row>
    <row r="678" spans="3:5" x14ac:dyDescent="0.35">
      <c r="C678" t="s">
        <v>4851</v>
      </c>
      <c r="D678" t="s">
        <v>3798</v>
      </c>
      <c r="E678" t="s">
        <v>4154</v>
      </c>
    </row>
    <row r="679" spans="3:5" x14ac:dyDescent="0.35">
      <c r="C679" t="s">
        <v>4852</v>
      </c>
      <c r="D679" t="s">
        <v>3798</v>
      </c>
      <c r="E679" t="s">
        <v>4154</v>
      </c>
    </row>
    <row r="680" spans="3:5" x14ac:dyDescent="0.35">
      <c r="C680" t="s">
        <v>4853</v>
      </c>
      <c r="D680" t="s">
        <v>3798</v>
      </c>
      <c r="E680" t="s">
        <v>3867</v>
      </c>
    </row>
    <row r="681" spans="3:5" x14ac:dyDescent="0.35">
      <c r="C681" t="s">
        <v>4854</v>
      </c>
      <c r="D681" t="s">
        <v>3798</v>
      </c>
      <c r="E681" t="s">
        <v>3867</v>
      </c>
    </row>
    <row r="682" spans="3:5" x14ac:dyDescent="0.35">
      <c r="C682" t="s">
        <v>4855</v>
      </c>
      <c r="D682" t="s">
        <v>3798</v>
      </c>
      <c r="E682" t="s">
        <v>3867</v>
      </c>
    </row>
    <row r="683" spans="3:5" x14ac:dyDescent="0.35">
      <c r="C683" t="s">
        <v>4856</v>
      </c>
      <c r="D683" t="s">
        <v>3798</v>
      </c>
      <c r="E683" t="s">
        <v>3869</v>
      </c>
    </row>
    <row r="684" spans="3:5" x14ac:dyDescent="0.35">
      <c r="C684" t="s">
        <v>4857</v>
      </c>
      <c r="D684" t="s">
        <v>3798</v>
      </c>
      <c r="E684" t="s">
        <v>3869</v>
      </c>
    </row>
    <row r="685" spans="3:5" x14ac:dyDescent="0.35">
      <c r="C685" t="s">
        <v>4858</v>
      </c>
      <c r="D685" t="s">
        <v>3798</v>
      </c>
      <c r="E685" t="s">
        <v>3869</v>
      </c>
    </row>
    <row r="686" spans="3:5" x14ac:dyDescent="0.35">
      <c r="C686" t="s">
        <v>4859</v>
      </c>
      <c r="D686" t="s">
        <v>3798</v>
      </c>
      <c r="E686" t="s">
        <v>3865</v>
      </c>
    </row>
    <row r="687" spans="3:5" x14ac:dyDescent="0.35">
      <c r="C687" t="s">
        <v>4860</v>
      </c>
      <c r="D687" t="s">
        <v>3798</v>
      </c>
      <c r="E687" t="s">
        <v>3867</v>
      </c>
    </row>
    <row r="688" spans="3:5" x14ac:dyDescent="0.35">
      <c r="C688" t="s">
        <v>4861</v>
      </c>
      <c r="D688" t="s">
        <v>3798</v>
      </c>
      <c r="E688" t="s">
        <v>3869</v>
      </c>
    </row>
    <row r="689" spans="3:5" x14ac:dyDescent="0.35">
      <c r="C689" t="s">
        <v>4862</v>
      </c>
      <c r="D689" t="s">
        <v>3798</v>
      </c>
      <c r="E689" t="s">
        <v>3871</v>
      </c>
    </row>
    <row r="690" spans="3:5" x14ac:dyDescent="0.35">
      <c r="C690" t="s">
        <v>4863</v>
      </c>
      <c r="D690" t="s">
        <v>3798</v>
      </c>
      <c r="E690" t="s">
        <v>3873</v>
      </c>
    </row>
    <row r="691" spans="3:5" x14ac:dyDescent="0.35">
      <c r="C691" t="s">
        <v>4864</v>
      </c>
      <c r="D691" t="s">
        <v>3798</v>
      </c>
      <c r="E691" t="s">
        <v>3875</v>
      </c>
    </row>
    <row r="692" spans="3:5" x14ac:dyDescent="0.35">
      <c r="C692" t="s">
        <v>4865</v>
      </c>
      <c r="D692" t="s">
        <v>3798</v>
      </c>
      <c r="E692" t="s">
        <v>3877</v>
      </c>
    </row>
    <row r="693" spans="3:5" x14ac:dyDescent="0.35">
      <c r="C693" t="s">
        <v>4866</v>
      </c>
      <c r="D693" t="s">
        <v>3798</v>
      </c>
      <c r="E693" t="s">
        <v>3879</v>
      </c>
    </row>
    <row r="694" spans="3:5" x14ac:dyDescent="0.35">
      <c r="C694" t="s">
        <v>4867</v>
      </c>
      <c r="D694" t="s">
        <v>3798</v>
      </c>
      <c r="E694" t="s">
        <v>3877</v>
      </c>
    </row>
    <row r="695" spans="3:5" x14ac:dyDescent="0.35">
      <c r="C695" t="s">
        <v>4868</v>
      </c>
      <c r="D695" t="s">
        <v>3798</v>
      </c>
      <c r="E695" t="s">
        <v>3882</v>
      </c>
    </row>
    <row r="696" spans="3:5" x14ac:dyDescent="0.35">
      <c r="C696" t="s">
        <v>4869</v>
      </c>
      <c r="D696" t="s">
        <v>3798</v>
      </c>
      <c r="E696" t="s">
        <v>3884</v>
      </c>
    </row>
    <row r="697" spans="3:5" x14ac:dyDescent="0.35">
      <c r="C697" t="s">
        <v>4870</v>
      </c>
      <c r="D697" t="s">
        <v>3798</v>
      </c>
      <c r="E697" t="s">
        <v>3886</v>
      </c>
    </row>
    <row r="698" spans="3:5" x14ac:dyDescent="0.35">
      <c r="C698" t="s">
        <v>4871</v>
      </c>
      <c r="D698" t="s">
        <v>3798</v>
      </c>
      <c r="E698" t="s">
        <v>3888</v>
      </c>
    </row>
    <row r="699" spans="3:5" x14ac:dyDescent="0.35">
      <c r="C699" t="s">
        <v>4872</v>
      </c>
      <c r="D699" t="s">
        <v>3798</v>
      </c>
      <c r="E699" t="s">
        <v>3890</v>
      </c>
    </row>
    <row r="700" spans="3:5" x14ac:dyDescent="0.35">
      <c r="C700" t="s">
        <v>4873</v>
      </c>
      <c r="D700" t="s">
        <v>3798</v>
      </c>
      <c r="E700" t="s">
        <v>3892</v>
      </c>
    </row>
    <row r="701" spans="3:5" x14ac:dyDescent="0.35">
      <c r="C701" t="s">
        <v>4874</v>
      </c>
      <c r="D701" t="s">
        <v>3798</v>
      </c>
      <c r="E701" t="s">
        <v>3894</v>
      </c>
    </row>
    <row r="702" spans="3:5" x14ac:dyDescent="0.35">
      <c r="C702" t="s">
        <v>4875</v>
      </c>
      <c r="D702" t="s">
        <v>3798</v>
      </c>
      <c r="E702" t="s">
        <v>3896</v>
      </c>
    </row>
    <row r="703" spans="3:5" x14ac:dyDescent="0.35">
      <c r="C703" t="s">
        <v>4876</v>
      </c>
      <c r="D703" t="s">
        <v>3798</v>
      </c>
      <c r="E703" t="s">
        <v>3898</v>
      </c>
    </row>
    <row r="704" spans="3:5" x14ac:dyDescent="0.35">
      <c r="C704" t="s">
        <v>4877</v>
      </c>
      <c r="D704" t="s">
        <v>3798</v>
      </c>
      <c r="E704" t="s">
        <v>3900</v>
      </c>
    </row>
    <row r="705" spans="3:8" x14ac:dyDescent="0.35">
      <c r="C705" t="s">
        <v>4878</v>
      </c>
      <c r="D705" t="s">
        <v>3798</v>
      </c>
      <c r="E705" t="s">
        <v>3900</v>
      </c>
    </row>
    <row r="706" spans="3:8" x14ac:dyDescent="0.35">
      <c r="C706" t="s">
        <v>4879</v>
      </c>
      <c r="D706" t="s">
        <v>3798</v>
      </c>
      <c r="E706" t="s">
        <v>5450</v>
      </c>
    </row>
    <row r="707" spans="3:8" x14ac:dyDescent="0.35">
      <c r="C707" t="s">
        <v>4880</v>
      </c>
      <c r="D707" t="s">
        <v>3798</v>
      </c>
      <c r="E707" t="s">
        <v>3904</v>
      </c>
    </row>
    <row r="708" spans="3:8" x14ac:dyDescent="0.35">
      <c r="C708" t="s">
        <v>4881</v>
      </c>
      <c r="D708" t="s">
        <v>3798</v>
      </c>
      <c r="E708" t="s">
        <v>3906</v>
      </c>
    </row>
    <row r="709" spans="3:8" x14ac:dyDescent="0.35">
      <c r="C709" t="s">
        <v>4882</v>
      </c>
      <c r="D709" t="s">
        <v>3798</v>
      </c>
      <c r="E709" t="s">
        <v>3908</v>
      </c>
    </row>
    <row r="710" spans="3:8" x14ac:dyDescent="0.35">
      <c r="C710" t="s">
        <v>4883</v>
      </c>
      <c r="D710" t="s">
        <v>3798</v>
      </c>
      <c r="E710" t="s">
        <v>3910</v>
      </c>
    </row>
    <row r="711" spans="3:8" x14ac:dyDescent="0.35">
      <c r="C711" t="s">
        <v>4884</v>
      </c>
      <c r="D711" t="s">
        <v>3798</v>
      </c>
      <c r="E711" t="s">
        <v>3912</v>
      </c>
    </row>
    <row r="712" spans="3:8" x14ac:dyDescent="0.35">
      <c r="C712" t="s">
        <v>4885</v>
      </c>
      <c r="D712" t="s">
        <v>3798</v>
      </c>
      <c r="E712" t="s">
        <v>3914</v>
      </c>
    </row>
    <row r="713" spans="3:8" x14ac:dyDescent="0.35">
      <c r="C713" t="s">
        <v>4886</v>
      </c>
      <c r="D713" t="s">
        <v>3798</v>
      </c>
      <c r="E713" t="s">
        <v>4155</v>
      </c>
      <c r="H713" s="27" t="s">
        <v>3914</v>
      </c>
    </row>
    <row r="714" spans="3:8" x14ac:dyDescent="0.35">
      <c r="C714" t="s">
        <v>4887</v>
      </c>
      <c r="D714" t="s">
        <v>3798</v>
      </c>
      <c r="E714" t="s">
        <v>3914</v>
      </c>
      <c r="H714" s="27" t="s">
        <v>4155</v>
      </c>
    </row>
    <row r="715" spans="3:8" x14ac:dyDescent="0.35">
      <c r="C715" t="s">
        <v>4888</v>
      </c>
      <c r="D715" t="s">
        <v>3798</v>
      </c>
      <c r="E715" t="s">
        <v>3914</v>
      </c>
      <c r="H715" s="27" t="s">
        <v>3918</v>
      </c>
    </row>
    <row r="716" spans="3:8" x14ac:dyDescent="0.35">
      <c r="C716" t="s">
        <v>4889</v>
      </c>
      <c r="D716" t="s">
        <v>3798</v>
      </c>
      <c r="E716" s="59" t="s">
        <v>4798</v>
      </c>
      <c r="H716" s="59" t="s">
        <v>4156</v>
      </c>
    </row>
    <row r="717" spans="3:8" x14ac:dyDescent="0.35">
      <c r="C717" t="s">
        <v>4890</v>
      </c>
      <c r="D717" t="s">
        <v>3798</v>
      </c>
      <c r="E717" s="59" t="s">
        <v>3918</v>
      </c>
      <c r="H717" s="59" t="s">
        <v>4798</v>
      </c>
    </row>
    <row r="718" spans="3:8" x14ac:dyDescent="0.35">
      <c r="C718" t="s">
        <v>4891</v>
      </c>
      <c r="D718" t="s">
        <v>3798</v>
      </c>
      <c r="E718" s="59" t="s">
        <v>3916</v>
      </c>
      <c r="H718" s="59" t="s">
        <v>3914</v>
      </c>
    </row>
    <row r="719" spans="3:8" x14ac:dyDescent="0.35">
      <c r="C719" t="s">
        <v>4892</v>
      </c>
      <c r="D719" t="s">
        <v>3798</v>
      </c>
      <c r="E719" s="59" t="s">
        <v>3920</v>
      </c>
      <c r="H719" s="59" t="s">
        <v>3916</v>
      </c>
    </row>
    <row r="720" spans="3:8" x14ac:dyDescent="0.35">
      <c r="C720" t="s">
        <v>5196</v>
      </c>
      <c r="D720" t="s">
        <v>3798</v>
      </c>
      <c r="E720" s="59" t="s">
        <v>4796</v>
      </c>
      <c r="H720" s="59" t="s">
        <v>4796</v>
      </c>
    </row>
    <row r="721" spans="3:9" x14ac:dyDescent="0.35">
      <c r="C721" t="s">
        <v>5197</v>
      </c>
      <c r="D721" t="s">
        <v>3798</v>
      </c>
      <c r="E721" s="59" t="s">
        <v>3914</v>
      </c>
      <c r="H721" s="59" t="s">
        <v>3920</v>
      </c>
    </row>
    <row r="722" spans="3:9" x14ac:dyDescent="0.35">
      <c r="C722" t="s">
        <v>5198</v>
      </c>
      <c r="D722" t="s">
        <v>3798</v>
      </c>
      <c r="E722" s="59" t="s">
        <v>4155</v>
      </c>
      <c r="H722" s="59" t="s">
        <v>4155</v>
      </c>
    </row>
    <row r="723" spans="3:9" x14ac:dyDescent="0.35">
      <c r="C723" t="s">
        <v>5199</v>
      </c>
      <c r="D723" t="s">
        <v>3798</v>
      </c>
      <c r="E723" s="59" t="s">
        <v>4155</v>
      </c>
      <c r="H723" s="59" t="s">
        <v>3920</v>
      </c>
    </row>
    <row r="724" spans="3:9" x14ac:dyDescent="0.35">
      <c r="C724" t="s">
        <v>5200</v>
      </c>
      <c r="D724" t="s">
        <v>3798</v>
      </c>
      <c r="E724" s="59" t="s">
        <v>3914</v>
      </c>
      <c r="H724" s="59" t="s">
        <v>3920</v>
      </c>
    </row>
    <row r="725" spans="3:9" x14ac:dyDescent="0.35">
      <c r="C725" t="s">
        <v>5201</v>
      </c>
      <c r="D725" t="s">
        <v>3798</v>
      </c>
      <c r="E725" s="59" t="s">
        <v>4155</v>
      </c>
      <c r="H725" s="59" t="s">
        <v>3920</v>
      </c>
    </row>
    <row r="729" spans="3:9" x14ac:dyDescent="0.35">
      <c r="C729" t="s">
        <v>4893</v>
      </c>
      <c r="D729" t="s">
        <v>4894</v>
      </c>
      <c r="E729" t="s">
        <v>4895</v>
      </c>
      <c r="F729" t="s">
        <v>4896</v>
      </c>
      <c r="G729" t="s">
        <v>4897</v>
      </c>
      <c r="H729" t="s">
        <v>4898</v>
      </c>
      <c r="I729" t="s">
        <v>2761</v>
      </c>
    </row>
    <row r="730" spans="3:9" x14ac:dyDescent="0.35">
      <c r="C730" t="s">
        <v>4899</v>
      </c>
      <c r="D730" t="s">
        <v>4136</v>
      </c>
      <c r="E730">
        <v>95</v>
      </c>
    </row>
    <row r="732" spans="3:9" x14ac:dyDescent="0.35">
      <c r="C732" s="27" t="s">
        <v>4900</v>
      </c>
      <c r="D732" t="s">
        <v>3798</v>
      </c>
      <c r="E732" t="s">
        <v>3799</v>
      </c>
    </row>
    <row r="733" spans="3:9" x14ac:dyDescent="0.35">
      <c r="C733" t="s">
        <v>4901</v>
      </c>
      <c r="D733" t="s">
        <v>3798</v>
      </c>
      <c r="E733" t="s">
        <v>4902</v>
      </c>
    </row>
    <row r="734" spans="3:9" x14ac:dyDescent="0.35">
      <c r="C734" t="s">
        <v>4903</v>
      </c>
      <c r="D734" t="s">
        <v>3798</v>
      </c>
      <c r="E734" t="s">
        <v>4904</v>
      </c>
    </row>
    <row r="735" spans="3:9" x14ac:dyDescent="0.35">
      <c r="C735" t="s">
        <v>4905</v>
      </c>
      <c r="D735" t="s">
        <v>3798</v>
      </c>
      <c r="E735" t="s">
        <v>4906</v>
      </c>
    </row>
    <row r="736" spans="3:9" x14ac:dyDescent="0.35">
      <c r="C736" t="s">
        <v>4907</v>
      </c>
      <c r="D736" t="s">
        <v>3798</v>
      </c>
      <c r="E736" t="s">
        <v>4141</v>
      </c>
    </row>
    <row r="737" spans="3:5" x14ac:dyDescent="0.35">
      <c r="C737" t="s">
        <v>4908</v>
      </c>
      <c r="D737" t="s">
        <v>3798</v>
      </c>
      <c r="E737" t="s">
        <v>4139</v>
      </c>
    </row>
    <row r="738" spans="3:5" x14ac:dyDescent="0.35">
      <c r="C738" t="s">
        <v>4909</v>
      </c>
      <c r="D738" t="s">
        <v>3798</v>
      </c>
      <c r="E738" t="s">
        <v>4140</v>
      </c>
    </row>
    <row r="739" spans="3:5" x14ac:dyDescent="0.35">
      <c r="C739" t="s">
        <v>4910</v>
      </c>
      <c r="D739" t="s">
        <v>3798</v>
      </c>
      <c r="E739" t="s">
        <v>4140</v>
      </c>
    </row>
    <row r="740" spans="3:5" x14ac:dyDescent="0.35">
      <c r="C740" t="s">
        <v>4911</v>
      </c>
      <c r="D740" t="s">
        <v>3798</v>
      </c>
      <c r="E740" t="s">
        <v>4142</v>
      </c>
    </row>
    <row r="741" spans="3:5" x14ac:dyDescent="0.35">
      <c r="C741" t="s">
        <v>4912</v>
      </c>
      <c r="D741" t="s">
        <v>3798</v>
      </c>
      <c r="E741" t="s">
        <v>4142</v>
      </c>
    </row>
    <row r="742" spans="3:5" x14ac:dyDescent="0.35">
      <c r="C742" t="s">
        <v>4913</v>
      </c>
      <c r="D742" t="s">
        <v>3798</v>
      </c>
      <c r="E742" t="s">
        <v>4914</v>
      </c>
    </row>
    <row r="743" spans="3:5" x14ac:dyDescent="0.35">
      <c r="C743" t="s">
        <v>4915</v>
      </c>
      <c r="D743" t="s">
        <v>3798</v>
      </c>
      <c r="E743" t="s">
        <v>4916</v>
      </c>
    </row>
    <row r="744" spans="3:5" x14ac:dyDescent="0.35">
      <c r="C744" t="s">
        <v>4917</v>
      </c>
      <c r="D744" t="s">
        <v>3798</v>
      </c>
      <c r="E744" t="s">
        <v>4146</v>
      </c>
    </row>
    <row r="745" spans="3:5" x14ac:dyDescent="0.35">
      <c r="C745" t="s">
        <v>4918</v>
      </c>
      <c r="D745" t="s">
        <v>3798</v>
      </c>
      <c r="E745" t="s">
        <v>4146</v>
      </c>
    </row>
    <row r="746" spans="3:5" x14ac:dyDescent="0.35">
      <c r="C746" t="s">
        <v>4919</v>
      </c>
      <c r="D746" t="s">
        <v>3798</v>
      </c>
      <c r="E746" t="s">
        <v>3828</v>
      </c>
    </row>
    <row r="747" spans="3:5" x14ac:dyDescent="0.35">
      <c r="C747" t="s">
        <v>4920</v>
      </c>
      <c r="D747" t="s">
        <v>3798</v>
      </c>
      <c r="E747" t="s">
        <v>3828</v>
      </c>
    </row>
    <row r="748" spans="3:5" x14ac:dyDescent="0.35">
      <c r="C748" t="s">
        <v>4921</v>
      </c>
      <c r="D748" t="s">
        <v>3798</v>
      </c>
      <c r="E748" t="s">
        <v>3830</v>
      </c>
    </row>
    <row r="749" spans="3:5" x14ac:dyDescent="0.35">
      <c r="C749" t="s">
        <v>4922</v>
      </c>
      <c r="D749" t="s">
        <v>3798</v>
      </c>
      <c r="E749" t="s">
        <v>3830</v>
      </c>
    </row>
    <row r="750" spans="3:5" x14ac:dyDescent="0.35">
      <c r="C750" t="s">
        <v>4923</v>
      </c>
      <c r="D750" t="s">
        <v>3798</v>
      </c>
      <c r="E750" t="s">
        <v>3830</v>
      </c>
    </row>
    <row r="751" spans="3:5" x14ac:dyDescent="0.35">
      <c r="C751" t="s">
        <v>4924</v>
      </c>
      <c r="D751" t="s">
        <v>3798</v>
      </c>
      <c r="E751" t="s">
        <v>3833</v>
      </c>
    </row>
    <row r="752" spans="3:5" x14ac:dyDescent="0.35">
      <c r="C752" t="s">
        <v>4925</v>
      </c>
      <c r="D752" t="s">
        <v>3798</v>
      </c>
      <c r="E752" t="s">
        <v>3833</v>
      </c>
    </row>
    <row r="753" spans="3:5" x14ac:dyDescent="0.35">
      <c r="C753" t="s">
        <v>4926</v>
      </c>
      <c r="D753" t="s">
        <v>3798</v>
      </c>
      <c r="E753" t="s">
        <v>3826</v>
      </c>
    </row>
    <row r="754" spans="3:5" x14ac:dyDescent="0.35">
      <c r="C754" t="s">
        <v>4927</v>
      </c>
      <c r="D754" t="s">
        <v>3798</v>
      </c>
      <c r="E754" t="s">
        <v>3834</v>
      </c>
    </row>
    <row r="755" spans="3:5" x14ac:dyDescent="0.35">
      <c r="C755" t="s">
        <v>4928</v>
      </c>
      <c r="D755" t="s">
        <v>3798</v>
      </c>
      <c r="E755" t="s">
        <v>4273</v>
      </c>
    </row>
    <row r="756" spans="3:5" x14ac:dyDescent="0.35">
      <c r="C756" t="s">
        <v>4929</v>
      </c>
      <c r="D756" t="s">
        <v>3798</v>
      </c>
      <c r="E756" t="s">
        <v>3836</v>
      </c>
    </row>
    <row r="757" spans="3:5" x14ac:dyDescent="0.35">
      <c r="C757" t="s">
        <v>4930</v>
      </c>
      <c r="D757" t="s">
        <v>3798</v>
      </c>
      <c r="E757" t="s">
        <v>3837</v>
      </c>
    </row>
    <row r="758" spans="3:5" x14ac:dyDescent="0.35">
      <c r="C758" t="s">
        <v>4931</v>
      </c>
      <c r="D758" t="s">
        <v>3798</v>
      </c>
      <c r="E758" t="s">
        <v>4273</v>
      </c>
    </row>
    <row r="759" spans="3:5" x14ac:dyDescent="0.35">
      <c r="C759" t="s">
        <v>4932</v>
      </c>
      <c r="D759" t="s">
        <v>3798</v>
      </c>
      <c r="E759" t="s">
        <v>4273</v>
      </c>
    </row>
    <row r="760" spans="3:5" x14ac:dyDescent="0.35">
      <c r="C760" t="s">
        <v>4933</v>
      </c>
      <c r="D760" t="s">
        <v>3798</v>
      </c>
      <c r="E760" t="s">
        <v>3840</v>
      </c>
    </row>
    <row r="761" spans="3:5" x14ac:dyDescent="0.35">
      <c r="C761" t="s">
        <v>4934</v>
      </c>
      <c r="D761" t="s">
        <v>3798</v>
      </c>
      <c r="E761" t="s">
        <v>3841</v>
      </c>
    </row>
    <row r="762" spans="3:5" x14ac:dyDescent="0.35">
      <c r="C762" t="s">
        <v>4935</v>
      </c>
      <c r="D762" t="s">
        <v>3798</v>
      </c>
      <c r="E762" t="s">
        <v>3842</v>
      </c>
    </row>
    <row r="763" spans="3:5" x14ac:dyDescent="0.35">
      <c r="C763" t="s">
        <v>4936</v>
      </c>
      <c r="D763" t="s">
        <v>3798</v>
      </c>
      <c r="E763" t="s">
        <v>3843</v>
      </c>
    </row>
    <row r="764" spans="3:5" x14ac:dyDescent="0.35">
      <c r="C764" t="s">
        <v>4937</v>
      </c>
      <c r="D764" t="s">
        <v>3798</v>
      </c>
      <c r="E764" t="s">
        <v>3844</v>
      </c>
    </row>
    <row r="765" spans="3:5" x14ac:dyDescent="0.35">
      <c r="C765" t="s">
        <v>4938</v>
      </c>
      <c r="D765" t="s">
        <v>3798</v>
      </c>
      <c r="E765" t="s">
        <v>3845</v>
      </c>
    </row>
    <row r="766" spans="3:5" x14ac:dyDescent="0.35">
      <c r="C766" t="s">
        <v>4939</v>
      </c>
      <c r="D766" t="s">
        <v>3798</v>
      </c>
      <c r="E766" t="s">
        <v>4268</v>
      </c>
    </row>
    <row r="767" spans="3:5" x14ac:dyDescent="0.35">
      <c r="C767" t="s">
        <v>4940</v>
      </c>
      <c r="D767" t="s">
        <v>3798</v>
      </c>
      <c r="E767" t="s">
        <v>4267</v>
      </c>
    </row>
    <row r="768" spans="3:5" x14ac:dyDescent="0.35">
      <c r="C768" t="s">
        <v>4941</v>
      </c>
      <c r="D768" t="s">
        <v>3798</v>
      </c>
      <c r="E768" t="s">
        <v>3846</v>
      </c>
    </row>
    <row r="769" spans="3:5" x14ac:dyDescent="0.35">
      <c r="C769" t="s">
        <v>4942</v>
      </c>
      <c r="D769" t="s">
        <v>3798</v>
      </c>
      <c r="E769" t="s">
        <v>3847</v>
      </c>
    </row>
    <row r="770" spans="3:5" x14ac:dyDescent="0.35">
      <c r="C770" t="s">
        <v>4943</v>
      </c>
      <c r="D770" t="s">
        <v>3798</v>
      </c>
      <c r="E770" t="s">
        <v>3848</v>
      </c>
    </row>
    <row r="771" spans="3:5" x14ac:dyDescent="0.35">
      <c r="C771" t="s">
        <v>4944</v>
      </c>
      <c r="D771" t="s">
        <v>3798</v>
      </c>
      <c r="E771" t="s">
        <v>3849</v>
      </c>
    </row>
    <row r="772" spans="3:5" x14ac:dyDescent="0.35">
      <c r="C772" t="s">
        <v>4945</v>
      </c>
      <c r="D772" t="s">
        <v>3798</v>
      </c>
      <c r="E772" t="s">
        <v>3850</v>
      </c>
    </row>
    <row r="773" spans="3:5" x14ac:dyDescent="0.35">
      <c r="C773" t="s">
        <v>4946</v>
      </c>
      <c r="D773" t="s">
        <v>3798</v>
      </c>
      <c r="E773" t="s">
        <v>3851</v>
      </c>
    </row>
    <row r="774" spans="3:5" x14ac:dyDescent="0.35">
      <c r="C774" t="s">
        <v>4947</v>
      </c>
      <c r="D774" t="s">
        <v>3798</v>
      </c>
      <c r="E774" t="s">
        <v>4148</v>
      </c>
    </row>
    <row r="775" spans="3:5" x14ac:dyDescent="0.35">
      <c r="C775" t="s">
        <v>4948</v>
      </c>
      <c r="D775" t="s">
        <v>3798</v>
      </c>
      <c r="E775" t="s">
        <v>3853</v>
      </c>
    </row>
    <row r="776" spans="3:5" x14ac:dyDescent="0.35">
      <c r="C776" t="s">
        <v>4949</v>
      </c>
      <c r="D776" t="s">
        <v>3798</v>
      </c>
      <c r="E776" t="s">
        <v>4149</v>
      </c>
    </row>
    <row r="777" spans="3:5" x14ac:dyDescent="0.35">
      <c r="C777" t="s">
        <v>4950</v>
      </c>
      <c r="D777" t="s">
        <v>3798</v>
      </c>
      <c r="E777" t="s">
        <v>4150</v>
      </c>
    </row>
    <row r="778" spans="3:5" x14ac:dyDescent="0.35">
      <c r="C778" t="s">
        <v>4951</v>
      </c>
      <c r="D778" t="s">
        <v>3798</v>
      </c>
      <c r="E778" t="s">
        <v>4151</v>
      </c>
    </row>
    <row r="779" spans="3:5" x14ac:dyDescent="0.35">
      <c r="C779" t="s">
        <v>4952</v>
      </c>
      <c r="D779" t="s">
        <v>3798</v>
      </c>
      <c r="E779" t="s">
        <v>4152</v>
      </c>
    </row>
    <row r="780" spans="3:5" x14ac:dyDescent="0.35">
      <c r="C780" t="s">
        <v>4953</v>
      </c>
      <c r="D780" t="s">
        <v>3798</v>
      </c>
      <c r="E780" t="s">
        <v>4153</v>
      </c>
    </row>
    <row r="781" spans="3:5" x14ac:dyDescent="0.35">
      <c r="C781" t="s">
        <v>4954</v>
      </c>
      <c r="D781" t="s">
        <v>3798</v>
      </c>
      <c r="E781" t="s">
        <v>4154</v>
      </c>
    </row>
    <row r="782" spans="3:5" x14ac:dyDescent="0.35">
      <c r="C782" t="s">
        <v>4955</v>
      </c>
      <c r="D782" t="s">
        <v>3798</v>
      </c>
      <c r="E782" t="s">
        <v>3865</v>
      </c>
    </row>
    <row r="783" spans="3:5" x14ac:dyDescent="0.35">
      <c r="C783" t="s">
        <v>4956</v>
      </c>
      <c r="D783" t="s">
        <v>3798</v>
      </c>
      <c r="E783" t="s">
        <v>3867</v>
      </c>
    </row>
    <row r="784" spans="3:5" x14ac:dyDescent="0.35">
      <c r="C784" t="s">
        <v>4957</v>
      </c>
      <c r="D784" t="s">
        <v>3798</v>
      </c>
      <c r="E784" t="s">
        <v>3869</v>
      </c>
    </row>
    <row r="785" spans="3:5" x14ac:dyDescent="0.35">
      <c r="C785" t="s">
        <v>4958</v>
      </c>
      <c r="D785" t="s">
        <v>3798</v>
      </c>
      <c r="E785" t="s">
        <v>3871</v>
      </c>
    </row>
    <row r="786" spans="3:5" x14ac:dyDescent="0.35">
      <c r="C786" t="s">
        <v>4959</v>
      </c>
      <c r="D786" t="s">
        <v>3798</v>
      </c>
      <c r="E786" t="s">
        <v>3873</v>
      </c>
    </row>
    <row r="787" spans="3:5" x14ac:dyDescent="0.35">
      <c r="C787" t="s">
        <v>4960</v>
      </c>
      <c r="D787" t="s">
        <v>3798</v>
      </c>
      <c r="E787" t="s">
        <v>3875</v>
      </c>
    </row>
    <row r="788" spans="3:5" x14ac:dyDescent="0.35">
      <c r="C788" t="s">
        <v>4961</v>
      </c>
      <c r="D788" t="s">
        <v>3798</v>
      </c>
      <c r="E788" t="s">
        <v>3877</v>
      </c>
    </row>
    <row r="789" spans="3:5" x14ac:dyDescent="0.35">
      <c r="C789" t="s">
        <v>4962</v>
      </c>
      <c r="D789" t="s">
        <v>3798</v>
      </c>
      <c r="E789" t="s">
        <v>3879</v>
      </c>
    </row>
    <row r="790" spans="3:5" x14ac:dyDescent="0.35">
      <c r="C790" t="s">
        <v>4963</v>
      </c>
      <c r="D790" t="s">
        <v>3798</v>
      </c>
      <c r="E790" t="s">
        <v>3877</v>
      </c>
    </row>
    <row r="791" spans="3:5" x14ac:dyDescent="0.35">
      <c r="C791" t="s">
        <v>4964</v>
      </c>
      <c r="D791" t="s">
        <v>3798</v>
      </c>
      <c r="E791" t="s">
        <v>3882</v>
      </c>
    </row>
    <row r="792" spans="3:5" x14ac:dyDescent="0.35">
      <c r="C792" t="s">
        <v>4965</v>
      </c>
      <c r="D792" t="s">
        <v>3798</v>
      </c>
      <c r="E792" t="s">
        <v>3884</v>
      </c>
    </row>
    <row r="793" spans="3:5" x14ac:dyDescent="0.35">
      <c r="C793" t="s">
        <v>4966</v>
      </c>
      <c r="D793" t="s">
        <v>3798</v>
      </c>
      <c r="E793" t="s">
        <v>3886</v>
      </c>
    </row>
    <row r="794" spans="3:5" x14ac:dyDescent="0.35">
      <c r="C794" t="s">
        <v>4967</v>
      </c>
      <c r="D794" t="s">
        <v>3798</v>
      </c>
      <c r="E794" t="s">
        <v>3888</v>
      </c>
    </row>
    <row r="795" spans="3:5" x14ac:dyDescent="0.35">
      <c r="C795" t="s">
        <v>4968</v>
      </c>
      <c r="D795" t="s">
        <v>3798</v>
      </c>
      <c r="E795" t="s">
        <v>3890</v>
      </c>
    </row>
    <row r="796" spans="3:5" x14ac:dyDescent="0.35">
      <c r="C796" t="s">
        <v>4969</v>
      </c>
      <c r="D796" t="s">
        <v>3798</v>
      </c>
      <c r="E796" t="s">
        <v>3892</v>
      </c>
    </row>
    <row r="797" spans="3:5" x14ac:dyDescent="0.35">
      <c r="C797" t="s">
        <v>4970</v>
      </c>
      <c r="D797" t="s">
        <v>3798</v>
      </c>
      <c r="E797" t="s">
        <v>3894</v>
      </c>
    </row>
    <row r="798" spans="3:5" x14ac:dyDescent="0.35">
      <c r="C798" t="s">
        <v>4971</v>
      </c>
      <c r="D798" t="s">
        <v>3798</v>
      </c>
      <c r="E798" t="s">
        <v>3896</v>
      </c>
    </row>
    <row r="799" spans="3:5" x14ac:dyDescent="0.35">
      <c r="C799" t="s">
        <v>4972</v>
      </c>
      <c r="D799" t="s">
        <v>3798</v>
      </c>
      <c r="E799" t="s">
        <v>3898</v>
      </c>
    </row>
    <row r="800" spans="3:5" x14ac:dyDescent="0.35">
      <c r="C800" t="s">
        <v>4973</v>
      </c>
      <c r="D800" t="s">
        <v>3798</v>
      </c>
      <c r="E800" t="s">
        <v>3900</v>
      </c>
    </row>
    <row r="801" spans="3:5" x14ac:dyDescent="0.35">
      <c r="C801" t="s">
        <v>4974</v>
      </c>
      <c r="D801" t="s">
        <v>3798</v>
      </c>
      <c r="E801" t="s">
        <v>3900</v>
      </c>
    </row>
    <row r="802" spans="3:5" x14ac:dyDescent="0.35">
      <c r="C802" t="s">
        <v>4975</v>
      </c>
      <c r="D802" t="s">
        <v>3798</v>
      </c>
      <c r="E802" t="s">
        <v>5450</v>
      </c>
    </row>
    <row r="803" spans="3:5" x14ac:dyDescent="0.35">
      <c r="C803" t="s">
        <v>4976</v>
      </c>
      <c r="D803" t="s">
        <v>3798</v>
      </c>
      <c r="E803" s="27" t="s">
        <v>5450</v>
      </c>
    </row>
    <row r="804" spans="3:5" x14ac:dyDescent="0.35">
      <c r="C804" t="s">
        <v>4977</v>
      </c>
      <c r="D804" t="s">
        <v>3798</v>
      </c>
      <c r="E804" t="s">
        <v>3904</v>
      </c>
    </row>
    <row r="805" spans="3:5" x14ac:dyDescent="0.35">
      <c r="C805" t="s">
        <v>4978</v>
      </c>
      <c r="D805" t="s">
        <v>3798</v>
      </c>
      <c r="E805" s="27" t="s">
        <v>3904</v>
      </c>
    </row>
    <row r="806" spans="3:5" x14ac:dyDescent="0.35">
      <c r="C806" t="s">
        <v>4979</v>
      </c>
      <c r="D806" t="s">
        <v>3798</v>
      </c>
      <c r="E806" t="s">
        <v>3906</v>
      </c>
    </row>
    <row r="807" spans="3:5" x14ac:dyDescent="0.35">
      <c r="C807" t="s">
        <v>4980</v>
      </c>
      <c r="D807" t="s">
        <v>3798</v>
      </c>
      <c r="E807" s="27" t="s">
        <v>3906</v>
      </c>
    </row>
    <row r="808" spans="3:5" x14ac:dyDescent="0.35">
      <c r="C808" t="s">
        <v>4981</v>
      </c>
      <c r="D808" t="s">
        <v>3798</v>
      </c>
      <c r="E808" t="s">
        <v>3908</v>
      </c>
    </row>
    <row r="809" spans="3:5" x14ac:dyDescent="0.35">
      <c r="C809" t="s">
        <v>4982</v>
      </c>
      <c r="D809" t="s">
        <v>3798</v>
      </c>
      <c r="E809" s="27" t="s">
        <v>3908</v>
      </c>
    </row>
    <row r="810" spans="3:5" x14ac:dyDescent="0.35">
      <c r="C810" t="s">
        <v>4983</v>
      </c>
      <c r="D810" t="s">
        <v>3798</v>
      </c>
      <c r="E810" t="s">
        <v>3910</v>
      </c>
    </row>
    <row r="811" spans="3:5" x14ac:dyDescent="0.35">
      <c r="C811" t="s">
        <v>4984</v>
      </c>
      <c r="D811" t="s">
        <v>3798</v>
      </c>
      <c r="E811" s="27" t="s">
        <v>3910</v>
      </c>
    </row>
    <row r="812" spans="3:5" x14ac:dyDescent="0.35">
      <c r="C812" t="s">
        <v>4985</v>
      </c>
      <c r="D812" t="s">
        <v>3798</v>
      </c>
      <c r="E812" t="s">
        <v>3912</v>
      </c>
    </row>
    <row r="813" spans="3:5" x14ac:dyDescent="0.35">
      <c r="C813" t="s">
        <v>4986</v>
      </c>
      <c r="D813" t="s">
        <v>3798</v>
      </c>
      <c r="E813" s="27" t="s">
        <v>3912</v>
      </c>
    </row>
    <row r="814" spans="3:5" x14ac:dyDescent="0.35">
      <c r="C814" t="s">
        <v>4987</v>
      </c>
      <c r="D814" t="s">
        <v>3798</v>
      </c>
      <c r="E814" t="s">
        <v>4155</v>
      </c>
    </row>
    <row r="815" spans="3:5" x14ac:dyDescent="0.35">
      <c r="C815" t="s">
        <v>4988</v>
      </c>
      <c r="D815" t="s">
        <v>3798</v>
      </c>
      <c r="E815" t="s">
        <v>4796</v>
      </c>
    </row>
    <row r="816" spans="3:5" x14ac:dyDescent="0.35">
      <c r="C816" t="s">
        <v>4989</v>
      </c>
      <c r="D816" t="s">
        <v>3798</v>
      </c>
      <c r="E816" s="27" t="s">
        <v>4796</v>
      </c>
    </row>
    <row r="817" spans="3:6" x14ac:dyDescent="0.35">
      <c r="C817" t="s">
        <v>4990</v>
      </c>
      <c r="D817" t="s">
        <v>3798</v>
      </c>
      <c r="E817" s="59" t="s">
        <v>3918</v>
      </c>
    </row>
    <row r="818" spans="3:6" x14ac:dyDescent="0.35">
      <c r="C818" t="s">
        <v>4991</v>
      </c>
      <c r="D818" t="s">
        <v>3798</v>
      </c>
      <c r="E818" s="59" t="s">
        <v>4798</v>
      </c>
    </row>
    <row r="819" spans="3:6" x14ac:dyDescent="0.35">
      <c r="C819" t="s">
        <v>4992</v>
      </c>
      <c r="D819" t="s">
        <v>3798</v>
      </c>
      <c r="E819" s="59" t="s">
        <v>4796</v>
      </c>
    </row>
    <row r="820" spans="3:6" x14ac:dyDescent="0.35">
      <c r="C820" t="s">
        <v>4993</v>
      </c>
      <c r="D820" t="s">
        <v>3798</v>
      </c>
      <c r="E820" s="59" t="s">
        <v>4796</v>
      </c>
    </row>
    <row r="821" spans="3:6" x14ac:dyDescent="0.35">
      <c r="C821" t="s">
        <v>5202</v>
      </c>
      <c r="D821" t="s">
        <v>3798</v>
      </c>
      <c r="E821" s="59" t="s">
        <v>3914</v>
      </c>
    </row>
    <row r="822" spans="3:6" x14ac:dyDescent="0.35">
      <c r="C822" t="s">
        <v>5203</v>
      </c>
      <c r="D822" t="s">
        <v>3798</v>
      </c>
      <c r="E822" s="59" t="s">
        <v>3916</v>
      </c>
    </row>
    <row r="823" spans="3:6" x14ac:dyDescent="0.35">
      <c r="C823" t="s">
        <v>5204</v>
      </c>
      <c r="D823" t="s">
        <v>3798</v>
      </c>
      <c r="E823" s="59" t="s">
        <v>3918</v>
      </c>
    </row>
    <row r="824" spans="3:6" x14ac:dyDescent="0.35">
      <c r="C824" t="s">
        <v>5205</v>
      </c>
      <c r="D824" t="s">
        <v>3798</v>
      </c>
      <c r="E824" s="59" t="s">
        <v>4155</v>
      </c>
    </row>
    <row r="825" spans="3:6" x14ac:dyDescent="0.35">
      <c r="C825" t="s">
        <v>5206</v>
      </c>
      <c r="D825" t="s">
        <v>3798</v>
      </c>
      <c r="E825" s="59" t="s">
        <v>4155</v>
      </c>
    </row>
    <row r="826" spans="3:6" x14ac:dyDescent="0.35">
      <c r="C826" t="s">
        <v>5207</v>
      </c>
      <c r="D826" t="s">
        <v>3798</v>
      </c>
      <c r="E826" s="59" t="s">
        <v>3920</v>
      </c>
    </row>
    <row r="829" spans="3:6" x14ac:dyDescent="0.35">
      <c r="C829" t="s">
        <v>4994</v>
      </c>
      <c r="D829" t="s">
        <v>4896</v>
      </c>
      <c r="E829" t="s">
        <v>4897</v>
      </c>
      <c r="F829" t="s">
        <v>2761</v>
      </c>
    </row>
    <row r="830" spans="3:6" x14ac:dyDescent="0.35">
      <c r="C830" t="s">
        <v>4995</v>
      </c>
      <c r="D830" t="s">
        <v>4136</v>
      </c>
      <c r="E830">
        <v>95</v>
      </c>
    </row>
    <row r="832" spans="3:6" x14ac:dyDescent="0.35">
      <c r="C832" s="27" t="s">
        <v>4996</v>
      </c>
      <c r="D832" t="s">
        <v>3798</v>
      </c>
      <c r="E832" t="s">
        <v>3799</v>
      </c>
    </row>
    <row r="833" spans="3:5" x14ac:dyDescent="0.35">
      <c r="C833" t="s">
        <v>4997</v>
      </c>
      <c r="D833" t="s">
        <v>3798</v>
      </c>
      <c r="E833" t="s">
        <v>4902</v>
      </c>
    </row>
    <row r="834" spans="3:5" x14ac:dyDescent="0.35">
      <c r="C834" t="s">
        <v>4998</v>
      </c>
      <c r="D834" t="s">
        <v>3798</v>
      </c>
      <c r="E834" t="s">
        <v>4138</v>
      </c>
    </row>
    <row r="835" spans="3:5" x14ac:dyDescent="0.35">
      <c r="C835" t="s">
        <v>4999</v>
      </c>
      <c r="D835" t="s">
        <v>3798</v>
      </c>
      <c r="E835" t="s">
        <v>4906</v>
      </c>
    </row>
    <row r="836" spans="3:5" x14ac:dyDescent="0.35">
      <c r="C836" t="s">
        <v>5000</v>
      </c>
      <c r="D836" t="s">
        <v>3798</v>
      </c>
      <c r="E836" t="s">
        <v>4139</v>
      </c>
    </row>
    <row r="837" spans="3:5" x14ac:dyDescent="0.35">
      <c r="C837" t="s">
        <v>5001</v>
      </c>
      <c r="D837" t="s">
        <v>3798</v>
      </c>
      <c r="E837" t="s">
        <v>4141</v>
      </c>
    </row>
    <row r="838" spans="3:5" x14ac:dyDescent="0.35">
      <c r="C838" t="s">
        <v>5002</v>
      </c>
      <c r="D838" t="s">
        <v>3798</v>
      </c>
      <c r="E838" t="s">
        <v>4141</v>
      </c>
    </row>
    <row r="839" spans="3:5" x14ac:dyDescent="0.35">
      <c r="C839" t="s">
        <v>5003</v>
      </c>
      <c r="D839" t="s">
        <v>3798</v>
      </c>
      <c r="E839" t="s">
        <v>4141</v>
      </c>
    </row>
    <row r="840" spans="3:5" x14ac:dyDescent="0.35">
      <c r="C840" t="s">
        <v>5004</v>
      </c>
      <c r="D840" t="s">
        <v>3798</v>
      </c>
      <c r="E840" t="s">
        <v>4142</v>
      </c>
    </row>
    <row r="841" spans="3:5" x14ac:dyDescent="0.35">
      <c r="C841" t="s">
        <v>5005</v>
      </c>
      <c r="D841" t="s">
        <v>3798</v>
      </c>
      <c r="E841" t="s">
        <v>4142</v>
      </c>
    </row>
    <row r="842" spans="3:5" x14ac:dyDescent="0.35">
      <c r="C842" t="s">
        <v>5006</v>
      </c>
      <c r="D842" t="s">
        <v>3798</v>
      </c>
      <c r="E842" t="s">
        <v>4144</v>
      </c>
    </row>
    <row r="843" spans="3:5" x14ac:dyDescent="0.35">
      <c r="C843" t="s">
        <v>5007</v>
      </c>
      <c r="D843" t="s">
        <v>3798</v>
      </c>
      <c r="E843" t="s">
        <v>4916</v>
      </c>
    </row>
    <row r="844" spans="3:5" x14ac:dyDescent="0.35">
      <c r="C844" t="s">
        <v>5008</v>
      </c>
      <c r="D844" t="s">
        <v>3798</v>
      </c>
      <c r="E844" t="s">
        <v>4146</v>
      </c>
    </row>
    <row r="845" spans="3:5" x14ac:dyDescent="0.35">
      <c r="C845" t="s">
        <v>5009</v>
      </c>
      <c r="D845" t="s">
        <v>3798</v>
      </c>
      <c r="E845" t="s">
        <v>4146</v>
      </c>
    </row>
    <row r="846" spans="3:5" x14ac:dyDescent="0.35">
      <c r="C846" t="s">
        <v>5010</v>
      </c>
      <c r="D846" t="s">
        <v>3798</v>
      </c>
      <c r="E846" t="s">
        <v>3827</v>
      </c>
    </row>
    <row r="847" spans="3:5" x14ac:dyDescent="0.35">
      <c r="C847" t="s">
        <v>5011</v>
      </c>
      <c r="D847" t="s">
        <v>3798</v>
      </c>
      <c r="E847" t="s">
        <v>3827</v>
      </c>
    </row>
    <row r="848" spans="3:5" x14ac:dyDescent="0.35">
      <c r="C848" t="s">
        <v>5012</v>
      </c>
      <c r="D848" t="s">
        <v>3798</v>
      </c>
      <c r="E848" t="s">
        <v>3832</v>
      </c>
    </row>
    <row r="849" spans="3:5" x14ac:dyDescent="0.35">
      <c r="C849" t="s">
        <v>5013</v>
      </c>
      <c r="D849" t="s">
        <v>3798</v>
      </c>
      <c r="E849" t="s">
        <v>3832</v>
      </c>
    </row>
    <row r="850" spans="3:5" x14ac:dyDescent="0.35">
      <c r="C850" t="s">
        <v>5014</v>
      </c>
      <c r="D850" t="s">
        <v>3798</v>
      </c>
      <c r="E850" t="s">
        <v>3832</v>
      </c>
    </row>
    <row r="851" spans="3:5" x14ac:dyDescent="0.35">
      <c r="C851" t="s">
        <v>5015</v>
      </c>
      <c r="D851" t="s">
        <v>3798</v>
      </c>
      <c r="E851" t="s">
        <v>3833</v>
      </c>
    </row>
    <row r="852" spans="3:5" x14ac:dyDescent="0.35">
      <c r="C852" t="s">
        <v>5016</v>
      </c>
      <c r="D852" t="s">
        <v>3798</v>
      </c>
      <c r="E852" t="s">
        <v>3833</v>
      </c>
    </row>
    <row r="853" spans="3:5" x14ac:dyDescent="0.35">
      <c r="C853" t="s">
        <v>5017</v>
      </c>
      <c r="D853" t="s">
        <v>3798</v>
      </c>
      <c r="E853" t="s">
        <v>3831</v>
      </c>
    </row>
    <row r="854" spans="3:5" x14ac:dyDescent="0.35">
      <c r="C854" t="s">
        <v>5018</v>
      </c>
      <c r="D854" t="s">
        <v>3798</v>
      </c>
      <c r="E854" t="s">
        <v>3831</v>
      </c>
    </row>
    <row r="855" spans="3:5" x14ac:dyDescent="0.35">
      <c r="C855" t="s">
        <v>5019</v>
      </c>
      <c r="D855" t="s">
        <v>3798</v>
      </c>
      <c r="E855" t="s">
        <v>4273</v>
      </c>
    </row>
    <row r="856" spans="3:5" x14ac:dyDescent="0.35">
      <c r="C856" t="s">
        <v>5020</v>
      </c>
      <c r="D856" t="s">
        <v>3798</v>
      </c>
      <c r="E856" t="s">
        <v>4273</v>
      </c>
    </row>
    <row r="857" spans="3:5" x14ac:dyDescent="0.35">
      <c r="C857" t="s">
        <v>5021</v>
      </c>
      <c r="D857" t="s">
        <v>3798</v>
      </c>
      <c r="E857" t="s">
        <v>3837</v>
      </c>
    </row>
    <row r="858" spans="3:5" x14ac:dyDescent="0.35">
      <c r="C858" t="s">
        <v>5022</v>
      </c>
      <c r="D858" t="s">
        <v>3798</v>
      </c>
      <c r="E858" t="s">
        <v>4273</v>
      </c>
    </row>
    <row r="859" spans="3:5" x14ac:dyDescent="0.35">
      <c r="C859" t="s">
        <v>5023</v>
      </c>
      <c r="D859" t="s">
        <v>3798</v>
      </c>
      <c r="E859" t="s">
        <v>3840</v>
      </c>
    </row>
    <row r="860" spans="3:5" x14ac:dyDescent="0.35">
      <c r="C860" t="s">
        <v>5024</v>
      </c>
      <c r="D860" t="s">
        <v>3798</v>
      </c>
      <c r="E860" t="s">
        <v>3839</v>
      </c>
    </row>
    <row r="861" spans="3:5" x14ac:dyDescent="0.35">
      <c r="C861" t="s">
        <v>5025</v>
      </c>
      <c r="D861" t="s">
        <v>3798</v>
      </c>
      <c r="E861" t="s">
        <v>3839</v>
      </c>
    </row>
    <row r="862" spans="3:5" x14ac:dyDescent="0.35">
      <c r="C862" t="s">
        <v>5026</v>
      </c>
      <c r="D862" t="s">
        <v>3798</v>
      </c>
      <c r="E862" t="s">
        <v>3842</v>
      </c>
    </row>
    <row r="863" spans="3:5" x14ac:dyDescent="0.35">
      <c r="C863" t="s">
        <v>5027</v>
      </c>
      <c r="D863" t="s">
        <v>3798</v>
      </c>
      <c r="E863" t="s">
        <v>3843</v>
      </c>
    </row>
    <row r="864" spans="3:5" x14ac:dyDescent="0.35">
      <c r="C864" t="s">
        <v>5028</v>
      </c>
      <c r="D864" t="s">
        <v>3798</v>
      </c>
      <c r="E864" t="s">
        <v>3844</v>
      </c>
    </row>
    <row r="865" spans="3:5" x14ac:dyDescent="0.35">
      <c r="C865" t="s">
        <v>5029</v>
      </c>
      <c r="D865" t="s">
        <v>3798</v>
      </c>
      <c r="E865" t="s">
        <v>3840</v>
      </c>
    </row>
    <row r="866" spans="3:5" x14ac:dyDescent="0.35">
      <c r="C866" t="s">
        <v>5030</v>
      </c>
      <c r="D866" t="s">
        <v>3798</v>
      </c>
      <c r="E866" t="s">
        <v>4268</v>
      </c>
    </row>
    <row r="867" spans="3:5" x14ac:dyDescent="0.35">
      <c r="C867" t="s">
        <v>5031</v>
      </c>
      <c r="D867" t="s">
        <v>3798</v>
      </c>
      <c r="E867" t="s">
        <v>4267</v>
      </c>
    </row>
    <row r="868" spans="3:5" x14ac:dyDescent="0.35">
      <c r="C868" t="s">
        <v>5032</v>
      </c>
      <c r="D868" t="s">
        <v>3798</v>
      </c>
      <c r="E868" t="s">
        <v>4267</v>
      </c>
    </row>
    <row r="869" spans="3:5" x14ac:dyDescent="0.35">
      <c r="C869" t="s">
        <v>5033</v>
      </c>
      <c r="D869" t="s">
        <v>3798</v>
      </c>
      <c r="E869" t="s">
        <v>3848</v>
      </c>
    </row>
    <row r="870" spans="3:5" x14ac:dyDescent="0.35">
      <c r="C870" t="s">
        <v>5034</v>
      </c>
      <c r="D870" t="s">
        <v>3798</v>
      </c>
      <c r="E870" t="s">
        <v>3848</v>
      </c>
    </row>
    <row r="871" spans="3:5" x14ac:dyDescent="0.35">
      <c r="C871" t="s">
        <v>5035</v>
      </c>
      <c r="D871" t="s">
        <v>3798</v>
      </c>
      <c r="E871" t="s">
        <v>5036</v>
      </c>
    </row>
    <row r="872" spans="3:5" x14ac:dyDescent="0.35">
      <c r="C872" t="s">
        <v>5037</v>
      </c>
      <c r="D872" t="s">
        <v>3798</v>
      </c>
      <c r="E872" t="s">
        <v>5036</v>
      </c>
    </row>
    <row r="873" spans="3:5" x14ac:dyDescent="0.35">
      <c r="C873" t="s">
        <v>5038</v>
      </c>
      <c r="D873" t="s">
        <v>3798</v>
      </c>
      <c r="E873" t="s">
        <v>5036</v>
      </c>
    </row>
    <row r="874" spans="3:5" x14ac:dyDescent="0.35">
      <c r="C874" t="s">
        <v>5039</v>
      </c>
      <c r="D874" t="s">
        <v>3798</v>
      </c>
      <c r="E874" t="s">
        <v>5036</v>
      </c>
    </row>
    <row r="875" spans="3:5" x14ac:dyDescent="0.35">
      <c r="C875" t="s">
        <v>5040</v>
      </c>
      <c r="D875" t="s">
        <v>3798</v>
      </c>
      <c r="E875" t="s">
        <v>5036</v>
      </c>
    </row>
    <row r="876" spans="3:5" x14ac:dyDescent="0.35">
      <c r="C876" t="s">
        <v>5041</v>
      </c>
      <c r="D876" t="s">
        <v>3798</v>
      </c>
      <c r="E876" t="s">
        <v>4150</v>
      </c>
    </row>
    <row r="877" spans="3:5" x14ac:dyDescent="0.35">
      <c r="C877" t="s">
        <v>5042</v>
      </c>
      <c r="D877" t="s">
        <v>3798</v>
      </c>
      <c r="E877" t="s">
        <v>4151</v>
      </c>
    </row>
    <row r="878" spans="3:5" x14ac:dyDescent="0.35">
      <c r="C878" t="s">
        <v>5043</v>
      </c>
      <c r="D878" t="s">
        <v>3798</v>
      </c>
      <c r="E878" t="s">
        <v>4152</v>
      </c>
    </row>
    <row r="879" spans="3:5" x14ac:dyDescent="0.35">
      <c r="C879" t="s">
        <v>5044</v>
      </c>
      <c r="D879" t="s">
        <v>3798</v>
      </c>
      <c r="E879" t="s">
        <v>4150</v>
      </c>
    </row>
    <row r="880" spans="3:5" x14ac:dyDescent="0.35">
      <c r="C880" t="s">
        <v>5045</v>
      </c>
      <c r="D880" t="s">
        <v>3798</v>
      </c>
      <c r="E880" t="s">
        <v>4154</v>
      </c>
    </row>
    <row r="881" spans="3:5" x14ac:dyDescent="0.35">
      <c r="C881" t="s">
        <v>5046</v>
      </c>
      <c r="D881" t="s">
        <v>3798</v>
      </c>
      <c r="E881" t="s">
        <v>3865</v>
      </c>
    </row>
    <row r="882" spans="3:5" x14ac:dyDescent="0.35">
      <c r="C882" t="s">
        <v>5047</v>
      </c>
      <c r="D882" t="s">
        <v>3798</v>
      </c>
      <c r="E882" t="s">
        <v>3867</v>
      </c>
    </row>
    <row r="883" spans="3:5" x14ac:dyDescent="0.35">
      <c r="C883" t="s">
        <v>5048</v>
      </c>
      <c r="D883" t="s">
        <v>3798</v>
      </c>
      <c r="E883" t="s">
        <v>3869</v>
      </c>
    </row>
    <row r="884" spans="3:5" x14ac:dyDescent="0.35">
      <c r="C884" t="s">
        <v>5049</v>
      </c>
      <c r="D884" t="s">
        <v>3798</v>
      </c>
      <c r="E884" t="s">
        <v>3871</v>
      </c>
    </row>
    <row r="885" spans="3:5" x14ac:dyDescent="0.35">
      <c r="C885" t="s">
        <v>5050</v>
      </c>
      <c r="D885" t="s">
        <v>3798</v>
      </c>
      <c r="E885" t="s">
        <v>3873</v>
      </c>
    </row>
    <row r="886" spans="3:5" x14ac:dyDescent="0.35">
      <c r="C886" t="s">
        <v>5051</v>
      </c>
      <c r="D886" t="s">
        <v>3798</v>
      </c>
      <c r="E886" t="s">
        <v>3875</v>
      </c>
    </row>
    <row r="887" spans="3:5" x14ac:dyDescent="0.35">
      <c r="C887" t="s">
        <v>5052</v>
      </c>
      <c r="D887" t="s">
        <v>3798</v>
      </c>
      <c r="E887" t="s">
        <v>3877</v>
      </c>
    </row>
    <row r="888" spans="3:5" x14ac:dyDescent="0.35">
      <c r="C888" t="s">
        <v>5053</v>
      </c>
      <c r="D888" t="s">
        <v>3798</v>
      </c>
      <c r="E888" t="s">
        <v>3879</v>
      </c>
    </row>
    <row r="889" spans="3:5" x14ac:dyDescent="0.35">
      <c r="C889" t="s">
        <v>5054</v>
      </c>
      <c r="D889" t="s">
        <v>3798</v>
      </c>
      <c r="E889" t="s">
        <v>3877</v>
      </c>
    </row>
    <row r="890" spans="3:5" x14ac:dyDescent="0.35">
      <c r="C890" t="s">
        <v>5055</v>
      </c>
      <c r="D890" t="s">
        <v>3798</v>
      </c>
      <c r="E890" t="s">
        <v>3882</v>
      </c>
    </row>
    <row r="891" spans="3:5" x14ac:dyDescent="0.35">
      <c r="C891" t="s">
        <v>5056</v>
      </c>
      <c r="D891" t="s">
        <v>3798</v>
      </c>
      <c r="E891" t="s">
        <v>3884</v>
      </c>
    </row>
    <row r="892" spans="3:5" x14ac:dyDescent="0.35">
      <c r="C892" t="s">
        <v>5057</v>
      </c>
      <c r="D892" t="s">
        <v>3798</v>
      </c>
      <c r="E892" t="s">
        <v>3886</v>
      </c>
    </row>
    <row r="893" spans="3:5" x14ac:dyDescent="0.35">
      <c r="C893" t="s">
        <v>5058</v>
      </c>
      <c r="D893" t="s">
        <v>3798</v>
      </c>
      <c r="E893" t="s">
        <v>3888</v>
      </c>
    </row>
    <row r="894" spans="3:5" x14ac:dyDescent="0.35">
      <c r="C894" t="s">
        <v>5059</v>
      </c>
      <c r="D894" t="s">
        <v>3798</v>
      </c>
      <c r="E894" t="s">
        <v>3890</v>
      </c>
    </row>
    <row r="895" spans="3:5" x14ac:dyDescent="0.35">
      <c r="C895" t="s">
        <v>5060</v>
      </c>
      <c r="D895" t="s">
        <v>3798</v>
      </c>
      <c r="E895" t="s">
        <v>3892</v>
      </c>
    </row>
    <row r="896" spans="3:5" x14ac:dyDescent="0.35">
      <c r="C896" t="s">
        <v>5061</v>
      </c>
      <c r="D896" t="s">
        <v>3798</v>
      </c>
      <c r="E896" t="s">
        <v>3894</v>
      </c>
    </row>
    <row r="897" spans="3:5" x14ac:dyDescent="0.35">
      <c r="C897" t="s">
        <v>5062</v>
      </c>
      <c r="D897" t="s">
        <v>3798</v>
      </c>
      <c r="E897" t="s">
        <v>3896</v>
      </c>
    </row>
    <row r="898" spans="3:5" x14ac:dyDescent="0.35">
      <c r="C898" t="s">
        <v>5063</v>
      </c>
      <c r="D898" t="s">
        <v>3798</v>
      </c>
      <c r="E898" t="s">
        <v>3898</v>
      </c>
    </row>
    <row r="899" spans="3:5" x14ac:dyDescent="0.35">
      <c r="C899" t="s">
        <v>5064</v>
      </c>
      <c r="D899" t="s">
        <v>3798</v>
      </c>
      <c r="E899" t="s">
        <v>3900</v>
      </c>
    </row>
    <row r="900" spans="3:5" x14ac:dyDescent="0.35">
      <c r="C900" t="s">
        <v>5065</v>
      </c>
      <c r="D900" t="s">
        <v>3798</v>
      </c>
      <c r="E900" t="s">
        <v>3900</v>
      </c>
    </row>
    <row r="901" spans="3:5" x14ac:dyDescent="0.35">
      <c r="C901" t="s">
        <v>5066</v>
      </c>
      <c r="D901" t="s">
        <v>3798</v>
      </c>
      <c r="E901" s="27" t="s">
        <v>5450</v>
      </c>
    </row>
    <row r="902" spans="3:5" x14ac:dyDescent="0.35">
      <c r="C902" t="s">
        <v>5067</v>
      </c>
      <c r="D902" t="s">
        <v>3798</v>
      </c>
      <c r="E902" s="27" t="s">
        <v>5450</v>
      </c>
    </row>
    <row r="903" spans="3:5" x14ac:dyDescent="0.35">
      <c r="C903" t="s">
        <v>5068</v>
      </c>
      <c r="D903" t="s">
        <v>3798</v>
      </c>
      <c r="E903" s="27" t="s">
        <v>3904</v>
      </c>
    </row>
    <row r="904" spans="3:5" x14ac:dyDescent="0.35">
      <c r="C904" t="s">
        <v>5069</v>
      </c>
      <c r="D904" t="s">
        <v>3798</v>
      </c>
      <c r="E904" s="27" t="s">
        <v>3904</v>
      </c>
    </row>
    <row r="905" spans="3:5" x14ac:dyDescent="0.35">
      <c r="C905" t="s">
        <v>5070</v>
      </c>
      <c r="D905" t="s">
        <v>3798</v>
      </c>
      <c r="E905" s="27" t="s">
        <v>3906</v>
      </c>
    </row>
    <row r="906" spans="3:5" x14ac:dyDescent="0.35">
      <c r="C906" t="s">
        <v>5071</v>
      </c>
      <c r="D906" t="s">
        <v>3798</v>
      </c>
      <c r="E906" s="27" t="s">
        <v>3906</v>
      </c>
    </row>
    <row r="907" spans="3:5" x14ac:dyDescent="0.35">
      <c r="C907" t="s">
        <v>5072</v>
      </c>
      <c r="D907" t="s">
        <v>3798</v>
      </c>
      <c r="E907" s="27" t="s">
        <v>3908</v>
      </c>
    </row>
    <row r="908" spans="3:5" x14ac:dyDescent="0.35">
      <c r="C908" t="s">
        <v>5073</v>
      </c>
      <c r="D908" t="s">
        <v>3798</v>
      </c>
      <c r="E908" s="27" t="s">
        <v>3908</v>
      </c>
    </row>
    <row r="909" spans="3:5" x14ac:dyDescent="0.35">
      <c r="C909" t="s">
        <v>5074</v>
      </c>
      <c r="D909" t="s">
        <v>3798</v>
      </c>
      <c r="E909" s="27" t="s">
        <v>3910</v>
      </c>
    </row>
    <row r="910" spans="3:5" x14ac:dyDescent="0.35">
      <c r="C910" t="s">
        <v>5075</v>
      </c>
      <c r="D910" t="s">
        <v>3798</v>
      </c>
      <c r="E910" s="27" t="s">
        <v>3910</v>
      </c>
    </row>
    <row r="911" spans="3:5" x14ac:dyDescent="0.35">
      <c r="C911" t="s">
        <v>5076</v>
      </c>
      <c r="D911" t="s">
        <v>3798</v>
      </c>
      <c r="E911" s="27" t="s">
        <v>3912</v>
      </c>
    </row>
    <row r="912" spans="3:5" x14ac:dyDescent="0.35">
      <c r="C912" t="s">
        <v>5077</v>
      </c>
      <c r="D912" t="s">
        <v>3798</v>
      </c>
      <c r="E912" s="27" t="s">
        <v>3912</v>
      </c>
    </row>
    <row r="913" spans="3:8" x14ac:dyDescent="0.35">
      <c r="C913" t="s">
        <v>5078</v>
      </c>
      <c r="D913" t="s">
        <v>3798</v>
      </c>
      <c r="E913" t="s">
        <v>3920</v>
      </c>
    </row>
    <row r="914" spans="3:8" x14ac:dyDescent="0.35">
      <c r="C914" t="s">
        <v>5079</v>
      </c>
      <c r="D914" t="s">
        <v>3798</v>
      </c>
      <c r="E914" t="s">
        <v>3920</v>
      </c>
    </row>
    <row r="915" spans="3:8" x14ac:dyDescent="0.35">
      <c r="C915" t="s">
        <v>5080</v>
      </c>
      <c r="D915" t="s">
        <v>3798</v>
      </c>
      <c r="E915" t="s">
        <v>4796</v>
      </c>
    </row>
    <row r="916" spans="3:8" x14ac:dyDescent="0.35">
      <c r="C916" t="s">
        <v>5081</v>
      </c>
      <c r="D916" t="s">
        <v>3798</v>
      </c>
      <c r="E916" t="s">
        <v>4798</v>
      </c>
      <c r="H916" s="28"/>
    </row>
    <row r="917" spans="3:8" x14ac:dyDescent="0.35">
      <c r="C917" t="s">
        <v>5082</v>
      </c>
      <c r="D917" t="s">
        <v>3798</v>
      </c>
      <c r="E917" s="59" t="s">
        <v>4796</v>
      </c>
    </row>
    <row r="918" spans="3:8" x14ac:dyDescent="0.35">
      <c r="C918" t="s">
        <v>5083</v>
      </c>
      <c r="D918" t="s">
        <v>3798</v>
      </c>
      <c r="E918" s="59" t="s">
        <v>4155</v>
      </c>
    </row>
    <row r="919" spans="3:8" x14ac:dyDescent="0.35">
      <c r="C919" t="s">
        <v>5084</v>
      </c>
      <c r="D919" t="s">
        <v>3798</v>
      </c>
      <c r="E919" s="59" t="s">
        <v>4796</v>
      </c>
    </row>
    <row r="920" spans="3:8" x14ac:dyDescent="0.35">
      <c r="C920" t="s">
        <v>5208</v>
      </c>
      <c r="D920" t="s">
        <v>3798</v>
      </c>
      <c r="E920" s="59" t="s">
        <v>4796</v>
      </c>
    </row>
    <row r="921" spans="3:8" x14ac:dyDescent="0.35">
      <c r="C921" t="s">
        <v>5209</v>
      </c>
      <c r="D921" t="s">
        <v>3798</v>
      </c>
      <c r="E921" s="59" t="s">
        <v>4796</v>
      </c>
    </row>
    <row r="922" spans="3:8" x14ac:dyDescent="0.35">
      <c r="C922" t="s">
        <v>5210</v>
      </c>
      <c r="D922" t="s">
        <v>3798</v>
      </c>
      <c r="E922" s="59" t="s">
        <v>4796</v>
      </c>
    </row>
    <row r="923" spans="3:8" x14ac:dyDescent="0.35">
      <c r="C923" t="s">
        <v>5211</v>
      </c>
      <c r="D923" t="s">
        <v>3798</v>
      </c>
      <c r="E923" s="59" t="s">
        <v>4796</v>
      </c>
    </row>
    <row r="924" spans="3:8" x14ac:dyDescent="0.35">
      <c r="C924" t="s">
        <v>5212</v>
      </c>
      <c r="D924" t="s">
        <v>3798</v>
      </c>
      <c r="E924" s="59" t="s">
        <v>4796</v>
      </c>
    </row>
    <row r="925" spans="3:8" x14ac:dyDescent="0.35">
      <c r="C925" t="s">
        <v>5213</v>
      </c>
      <c r="D925" t="s">
        <v>3798</v>
      </c>
      <c r="E925" s="59" t="s">
        <v>4796</v>
      </c>
    </row>
    <row r="926" spans="3:8" x14ac:dyDescent="0.35">
      <c r="C926" t="s">
        <v>5214</v>
      </c>
      <c r="D926" t="s">
        <v>3798</v>
      </c>
      <c r="E926" s="59" t="s">
        <v>4796</v>
      </c>
    </row>
    <row r="928" spans="3:8" x14ac:dyDescent="0.35">
      <c r="C928" t="s">
        <v>4684</v>
      </c>
    </row>
    <row r="929" spans="3:5" x14ac:dyDescent="0.35">
      <c r="C929" t="s">
        <v>5085</v>
      </c>
      <c r="D929" t="s">
        <v>4136</v>
      </c>
      <c r="E929">
        <v>103</v>
      </c>
    </row>
    <row r="931" spans="3:5" x14ac:dyDescent="0.35">
      <c r="C931" s="27" t="s">
        <v>5086</v>
      </c>
      <c r="D931" t="s">
        <v>3798</v>
      </c>
      <c r="E931" t="s">
        <v>3799</v>
      </c>
    </row>
    <row r="932" spans="3:5" x14ac:dyDescent="0.35">
      <c r="C932" t="s">
        <v>5087</v>
      </c>
      <c r="D932" t="s">
        <v>3798</v>
      </c>
      <c r="E932" t="s">
        <v>3801</v>
      </c>
    </row>
    <row r="933" spans="3:5" x14ac:dyDescent="0.35">
      <c r="C933" t="s">
        <v>5088</v>
      </c>
      <c r="D933" t="s">
        <v>3798</v>
      </c>
      <c r="E933" t="s">
        <v>3801</v>
      </c>
    </row>
    <row r="934" spans="3:5" x14ac:dyDescent="0.35">
      <c r="C934" t="s">
        <v>5089</v>
      </c>
      <c r="D934" t="s">
        <v>3798</v>
      </c>
      <c r="E934" t="s">
        <v>3801</v>
      </c>
    </row>
    <row r="935" spans="3:5" x14ac:dyDescent="0.35">
      <c r="C935" t="s">
        <v>5090</v>
      </c>
      <c r="D935" t="s">
        <v>3798</v>
      </c>
      <c r="E935" t="s">
        <v>3801</v>
      </c>
    </row>
    <row r="936" spans="3:5" x14ac:dyDescent="0.35">
      <c r="C936" t="s">
        <v>5091</v>
      </c>
      <c r="D936" t="s">
        <v>3798</v>
      </c>
      <c r="E936" t="s">
        <v>3805</v>
      </c>
    </row>
    <row r="937" spans="3:5" x14ac:dyDescent="0.35">
      <c r="C937" t="s">
        <v>5092</v>
      </c>
      <c r="D937" t="s">
        <v>3798</v>
      </c>
      <c r="E937" t="s">
        <v>3805</v>
      </c>
    </row>
    <row r="938" spans="3:5" x14ac:dyDescent="0.35">
      <c r="C938" t="s">
        <v>5093</v>
      </c>
      <c r="D938" t="s">
        <v>3798</v>
      </c>
      <c r="E938" t="s">
        <v>3805</v>
      </c>
    </row>
    <row r="939" spans="3:5" x14ac:dyDescent="0.35">
      <c r="C939" t="s">
        <v>5094</v>
      </c>
      <c r="D939" t="s">
        <v>3798</v>
      </c>
      <c r="E939" t="s">
        <v>3805</v>
      </c>
    </row>
    <row r="940" spans="3:5" x14ac:dyDescent="0.35">
      <c r="C940" t="s">
        <v>5095</v>
      </c>
      <c r="D940" t="s">
        <v>3798</v>
      </c>
      <c r="E940" t="s">
        <v>3810</v>
      </c>
    </row>
    <row r="941" spans="3:5" x14ac:dyDescent="0.35">
      <c r="C941" t="s">
        <v>5096</v>
      </c>
      <c r="D941" t="s">
        <v>3798</v>
      </c>
      <c r="E941" t="s">
        <v>3810</v>
      </c>
    </row>
    <row r="942" spans="3:5" x14ac:dyDescent="0.35">
      <c r="C942" t="s">
        <v>5097</v>
      </c>
      <c r="D942" t="s">
        <v>3798</v>
      </c>
      <c r="E942" t="s">
        <v>3810</v>
      </c>
    </row>
    <row r="943" spans="3:5" x14ac:dyDescent="0.35">
      <c r="C943" t="s">
        <v>5098</v>
      </c>
      <c r="D943" t="s">
        <v>3798</v>
      </c>
      <c r="E943" t="s">
        <v>3810</v>
      </c>
    </row>
    <row r="944" spans="3:5" x14ac:dyDescent="0.35">
      <c r="C944" t="s">
        <v>5099</v>
      </c>
      <c r="D944" t="s">
        <v>3798</v>
      </c>
      <c r="E944" t="s">
        <v>3815</v>
      </c>
    </row>
    <row r="945" spans="3:5" x14ac:dyDescent="0.35">
      <c r="C945" t="s">
        <v>5100</v>
      </c>
      <c r="D945" t="s">
        <v>3798</v>
      </c>
      <c r="E945" t="s">
        <v>3815</v>
      </c>
    </row>
    <row r="946" spans="3:5" x14ac:dyDescent="0.35">
      <c r="C946" t="s">
        <v>5101</v>
      </c>
      <c r="D946" t="s">
        <v>3798</v>
      </c>
      <c r="E946" t="s">
        <v>3815</v>
      </c>
    </row>
    <row r="947" spans="3:5" x14ac:dyDescent="0.35">
      <c r="C947" t="s">
        <v>5102</v>
      </c>
      <c r="D947" t="s">
        <v>3798</v>
      </c>
      <c r="E947" t="s">
        <v>3815</v>
      </c>
    </row>
    <row r="948" spans="3:5" x14ac:dyDescent="0.35">
      <c r="C948" t="s">
        <v>5103</v>
      </c>
      <c r="D948" t="s">
        <v>3798</v>
      </c>
      <c r="E948" t="s">
        <v>3820</v>
      </c>
    </row>
    <row r="949" spans="3:5" x14ac:dyDescent="0.35">
      <c r="C949" t="s">
        <v>5104</v>
      </c>
      <c r="D949" t="s">
        <v>3798</v>
      </c>
      <c r="E949" t="s">
        <v>3820</v>
      </c>
    </row>
    <row r="950" spans="3:5" x14ac:dyDescent="0.35">
      <c r="C950" t="s">
        <v>5105</v>
      </c>
      <c r="D950" t="s">
        <v>3798</v>
      </c>
      <c r="E950" t="s">
        <v>3820</v>
      </c>
    </row>
    <row r="951" spans="3:5" x14ac:dyDescent="0.35">
      <c r="C951" t="s">
        <v>5106</v>
      </c>
      <c r="D951" t="s">
        <v>3798</v>
      </c>
      <c r="E951" t="s">
        <v>3820</v>
      </c>
    </row>
    <row r="952" spans="3:5" x14ac:dyDescent="0.35">
      <c r="C952" t="s">
        <v>5107</v>
      </c>
      <c r="D952" t="s">
        <v>3798</v>
      </c>
      <c r="E952" t="s">
        <v>3820</v>
      </c>
    </row>
    <row r="953" spans="3:5" x14ac:dyDescent="0.35">
      <c r="C953" t="s">
        <v>5108</v>
      </c>
      <c r="D953" t="s">
        <v>3798</v>
      </c>
      <c r="E953" t="s">
        <v>3826</v>
      </c>
    </row>
    <row r="954" spans="3:5" x14ac:dyDescent="0.35">
      <c r="C954" t="s">
        <v>5109</v>
      </c>
      <c r="D954" t="s">
        <v>3798</v>
      </c>
      <c r="E954" t="s">
        <v>3827</v>
      </c>
    </row>
    <row r="955" spans="3:5" x14ac:dyDescent="0.35">
      <c r="C955" t="s">
        <v>5110</v>
      </c>
      <c r="D955" t="s">
        <v>3798</v>
      </c>
      <c r="E955" t="s">
        <v>3828</v>
      </c>
    </row>
    <row r="956" spans="3:5" x14ac:dyDescent="0.35">
      <c r="C956" t="s">
        <v>5111</v>
      </c>
      <c r="D956" t="s">
        <v>3798</v>
      </c>
      <c r="E956" t="s">
        <v>3829</v>
      </c>
    </row>
    <row r="957" spans="3:5" x14ac:dyDescent="0.35">
      <c r="C957" t="s">
        <v>5112</v>
      </c>
      <c r="D957" t="s">
        <v>3798</v>
      </c>
      <c r="E957" t="s">
        <v>3830</v>
      </c>
    </row>
    <row r="958" spans="3:5" x14ac:dyDescent="0.35">
      <c r="C958" t="s">
        <v>5113</v>
      </c>
      <c r="D958" t="s">
        <v>3798</v>
      </c>
      <c r="E958" t="s">
        <v>3831</v>
      </c>
    </row>
    <row r="959" spans="3:5" x14ac:dyDescent="0.35">
      <c r="C959" t="s">
        <v>5114</v>
      </c>
      <c r="D959" t="s">
        <v>3798</v>
      </c>
      <c r="E959" t="s">
        <v>3832</v>
      </c>
    </row>
    <row r="960" spans="3:5" x14ac:dyDescent="0.35">
      <c r="C960" t="s">
        <v>5115</v>
      </c>
      <c r="D960" t="s">
        <v>3798</v>
      </c>
      <c r="E960" t="s">
        <v>3833</v>
      </c>
    </row>
    <row r="961" spans="3:5" x14ac:dyDescent="0.35">
      <c r="C961" t="s">
        <v>5116</v>
      </c>
      <c r="D961" t="s">
        <v>3798</v>
      </c>
      <c r="E961" t="s">
        <v>3826</v>
      </c>
    </row>
    <row r="962" spans="3:5" x14ac:dyDescent="0.35">
      <c r="C962" t="s">
        <v>5117</v>
      </c>
      <c r="D962" t="s">
        <v>3798</v>
      </c>
      <c r="E962" t="s">
        <v>3834</v>
      </c>
    </row>
    <row r="963" spans="3:5" x14ac:dyDescent="0.35">
      <c r="C963" t="s">
        <v>5118</v>
      </c>
      <c r="D963" t="s">
        <v>3798</v>
      </c>
      <c r="E963" t="s">
        <v>3835</v>
      </c>
    </row>
    <row r="964" spans="3:5" x14ac:dyDescent="0.35">
      <c r="C964" t="s">
        <v>5119</v>
      </c>
      <c r="D964" t="s">
        <v>3798</v>
      </c>
      <c r="E964" t="s">
        <v>3836</v>
      </c>
    </row>
    <row r="965" spans="3:5" x14ac:dyDescent="0.35">
      <c r="C965" t="s">
        <v>5120</v>
      </c>
      <c r="D965" t="s">
        <v>3798</v>
      </c>
      <c r="E965" t="s">
        <v>3837</v>
      </c>
    </row>
    <row r="966" spans="3:5" x14ac:dyDescent="0.35">
      <c r="C966" t="s">
        <v>5121</v>
      </c>
      <c r="D966" t="s">
        <v>3798</v>
      </c>
      <c r="E966" t="s">
        <v>3838</v>
      </c>
    </row>
    <row r="967" spans="3:5" x14ac:dyDescent="0.35">
      <c r="C967" t="s">
        <v>5122</v>
      </c>
      <c r="D967" t="s">
        <v>3798</v>
      </c>
      <c r="E967" t="s">
        <v>3839</v>
      </c>
    </row>
    <row r="968" spans="3:5" x14ac:dyDescent="0.35">
      <c r="C968" t="s">
        <v>5123</v>
      </c>
      <c r="D968" t="s">
        <v>3798</v>
      </c>
      <c r="E968" t="s">
        <v>4273</v>
      </c>
    </row>
    <row r="969" spans="3:5" x14ac:dyDescent="0.35">
      <c r="C969" t="s">
        <v>5124</v>
      </c>
      <c r="D969" t="s">
        <v>3798</v>
      </c>
      <c r="E969" t="s">
        <v>3840</v>
      </c>
    </row>
    <row r="970" spans="3:5" x14ac:dyDescent="0.35">
      <c r="C970" t="s">
        <v>5125</v>
      </c>
      <c r="D970" t="s">
        <v>3798</v>
      </c>
      <c r="E970" t="s">
        <v>3841</v>
      </c>
    </row>
    <row r="971" spans="3:5" x14ac:dyDescent="0.35">
      <c r="C971" t="s">
        <v>5126</v>
      </c>
      <c r="D971" t="s">
        <v>3798</v>
      </c>
      <c r="E971" t="s">
        <v>3842</v>
      </c>
    </row>
    <row r="972" spans="3:5" x14ac:dyDescent="0.35">
      <c r="C972" t="s">
        <v>5127</v>
      </c>
      <c r="D972" t="s">
        <v>3798</v>
      </c>
      <c r="E972" t="s">
        <v>3843</v>
      </c>
    </row>
    <row r="973" spans="3:5" x14ac:dyDescent="0.35">
      <c r="C973" t="s">
        <v>5128</v>
      </c>
      <c r="D973" t="s">
        <v>3798</v>
      </c>
      <c r="E973" t="s">
        <v>3844</v>
      </c>
    </row>
    <row r="974" spans="3:5" x14ac:dyDescent="0.35">
      <c r="C974" t="s">
        <v>5129</v>
      </c>
      <c r="D974" t="s">
        <v>3798</v>
      </c>
      <c r="E974" t="s">
        <v>3845</v>
      </c>
    </row>
    <row r="975" spans="3:5" x14ac:dyDescent="0.35">
      <c r="C975" t="s">
        <v>5130</v>
      </c>
      <c r="D975" t="s">
        <v>3798</v>
      </c>
      <c r="E975" t="s">
        <v>3846</v>
      </c>
    </row>
    <row r="976" spans="3:5" x14ac:dyDescent="0.35">
      <c r="C976" t="s">
        <v>5131</v>
      </c>
      <c r="D976" t="s">
        <v>3798</v>
      </c>
      <c r="E976" t="s">
        <v>4267</v>
      </c>
    </row>
    <row r="977" spans="3:5" x14ac:dyDescent="0.35">
      <c r="C977" t="s">
        <v>5132</v>
      </c>
      <c r="D977" t="s">
        <v>3798</v>
      </c>
      <c r="E977" t="s">
        <v>4268</v>
      </c>
    </row>
    <row r="978" spans="3:5" x14ac:dyDescent="0.35">
      <c r="C978" t="s">
        <v>5133</v>
      </c>
      <c r="D978" t="s">
        <v>3798</v>
      </c>
      <c r="E978" t="s">
        <v>3847</v>
      </c>
    </row>
    <row r="979" spans="3:5" x14ac:dyDescent="0.35">
      <c r="C979" t="s">
        <v>5134</v>
      </c>
      <c r="D979" t="s">
        <v>3798</v>
      </c>
      <c r="E979" t="s">
        <v>3848</v>
      </c>
    </row>
    <row r="980" spans="3:5" x14ac:dyDescent="0.35">
      <c r="C980" t="s">
        <v>5135</v>
      </c>
      <c r="D980" t="s">
        <v>3798</v>
      </c>
      <c r="E980" t="s">
        <v>3849</v>
      </c>
    </row>
    <row r="981" spans="3:5" x14ac:dyDescent="0.35">
      <c r="C981" t="s">
        <v>5136</v>
      </c>
      <c r="D981" t="s">
        <v>3798</v>
      </c>
      <c r="E981" t="s">
        <v>3850</v>
      </c>
    </row>
    <row r="982" spans="3:5" x14ac:dyDescent="0.35">
      <c r="C982" t="s">
        <v>5137</v>
      </c>
      <c r="D982" t="s">
        <v>3798</v>
      </c>
      <c r="E982" t="s">
        <v>3851</v>
      </c>
    </row>
    <row r="983" spans="3:5" x14ac:dyDescent="0.35">
      <c r="C983" t="s">
        <v>5138</v>
      </c>
      <c r="D983" t="s">
        <v>3798</v>
      </c>
      <c r="E983" t="s">
        <v>3853</v>
      </c>
    </row>
    <row r="984" spans="3:5" x14ac:dyDescent="0.35">
      <c r="C984" t="s">
        <v>5139</v>
      </c>
      <c r="D984" t="s">
        <v>3798</v>
      </c>
      <c r="E984" t="s">
        <v>3853</v>
      </c>
    </row>
    <row r="985" spans="3:5" x14ac:dyDescent="0.35">
      <c r="C985" t="s">
        <v>5140</v>
      </c>
      <c r="D985" t="s">
        <v>3798</v>
      </c>
      <c r="E985" t="s">
        <v>3853</v>
      </c>
    </row>
    <row r="986" spans="3:5" x14ac:dyDescent="0.35">
      <c r="C986" t="s">
        <v>5141</v>
      </c>
      <c r="D986" t="s">
        <v>3798</v>
      </c>
      <c r="E986" t="s">
        <v>3853</v>
      </c>
    </row>
    <row r="987" spans="3:5" x14ac:dyDescent="0.35">
      <c r="C987" t="s">
        <v>5142</v>
      </c>
      <c r="D987" t="s">
        <v>3798</v>
      </c>
      <c r="E987" t="s">
        <v>3853</v>
      </c>
    </row>
    <row r="988" spans="3:5" x14ac:dyDescent="0.35">
      <c r="C988" t="s">
        <v>5143</v>
      </c>
      <c r="D988" t="s">
        <v>3798</v>
      </c>
      <c r="E988" t="s">
        <v>3859</v>
      </c>
    </row>
    <row r="989" spans="3:5" x14ac:dyDescent="0.35">
      <c r="C989" t="s">
        <v>5144</v>
      </c>
      <c r="D989" t="s">
        <v>3798</v>
      </c>
      <c r="E989" t="s">
        <v>3859</v>
      </c>
    </row>
    <row r="990" spans="3:5" x14ac:dyDescent="0.35">
      <c r="C990" t="s">
        <v>5145</v>
      </c>
      <c r="D990" t="s">
        <v>3798</v>
      </c>
      <c r="E990" t="s">
        <v>3859</v>
      </c>
    </row>
    <row r="991" spans="3:5" x14ac:dyDescent="0.35">
      <c r="C991" t="s">
        <v>5146</v>
      </c>
      <c r="D991" t="s">
        <v>3798</v>
      </c>
      <c r="E991" t="s">
        <v>3859</v>
      </c>
    </row>
    <row r="992" spans="3:5" x14ac:dyDescent="0.35">
      <c r="C992" t="s">
        <v>5147</v>
      </c>
      <c r="D992" t="s">
        <v>3798</v>
      </c>
      <c r="E992" t="s">
        <v>3859</v>
      </c>
    </row>
    <row r="993" spans="3:5" x14ac:dyDescent="0.35">
      <c r="C993" t="s">
        <v>5148</v>
      </c>
      <c r="D993" t="s">
        <v>3798</v>
      </c>
      <c r="E993" t="s">
        <v>3865</v>
      </c>
    </row>
    <row r="994" spans="3:5" x14ac:dyDescent="0.35">
      <c r="C994" t="s">
        <v>5149</v>
      </c>
      <c r="D994" t="s">
        <v>3798</v>
      </c>
      <c r="E994" t="s">
        <v>3867</v>
      </c>
    </row>
    <row r="995" spans="3:5" x14ac:dyDescent="0.35">
      <c r="C995" t="s">
        <v>5150</v>
      </c>
      <c r="D995" t="s">
        <v>3798</v>
      </c>
      <c r="E995" t="s">
        <v>3869</v>
      </c>
    </row>
    <row r="996" spans="3:5" x14ac:dyDescent="0.35">
      <c r="C996" t="s">
        <v>5151</v>
      </c>
      <c r="D996" t="s">
        <v>3798</v>
      </c>
      <c r="E996" t="s">
        <v>3871</v>
      </c>
    </row>
    <row r="997" spans="3:5" x14ac:dyDescent="0.35">
      <c r="C997" t="s">
        <v>5152</v>
      </c>
      <c r="D997" t="s">
        <v>3798</v>
      </c>
      <c r="E997" t="s">
        <v>3873</v>
      </c>
    </row>
    <row r="998" spans="3:5" x14ac:dyDescent="0.35">
      <c r="C998" t="s">
        <v>5153</v>
      </c>
      <c r="D998" t="s">
        <v>3798</v>
      </c>
      <c r="E998" t="s">
        <v>3875</v>
      </c>
    </row>
    <row r="999" spans="3:5" x14ac:dyDescent="0.35">
      <c r="C999" t="s">
        <v>5154</v>
      </c>
      <c r="D999" t="s">
        <v>3798</v>
      </c>
      <c r="E999" t="s">
        <v>3877</v>
      </c>
    </row>
    <row r="1000" spans="3:5" x14ac:dyDescent="0.35">
      <c r="C1000" t="s">
        <v>5155</v>
      </c>
      <c r="D1000" t="s">
        <v>3798</v>
      </c>
      <c r="E1000" t="s">
        <v>3879</v>
      </c>
    </row>
    <row r="1001" spans="3:5" x14ac:dyDescent="0.35">
      <c r="C1001" t="s">
        <v>5156</v>
      </c>
      <c r="D1001" t="s">
        <v>3798</v>
      </c>
      <c r="E1001" t="s">
        <v>3877</v>
      </c>
    </row>
    <row r="1002" spans="3:5" x14ac:dyDescent="0.35">
      <c r="C1002" t="s">
        <v>5157</v>
      </c>
      <c r="D1002" t="s">
        <v>3798</v>
      </c>
      <c r="E1002" t="s">
        <v>3882</v>
      </c>
    </row>
    <row r="1003" spans="3:5" x14ac:dyDescent="0.35">
      <c r="C1003" t="s">
        <v>5158</v>
      </c>
      <c r="D1003" t="s">
        <v>3798</v>
      </c>
      <c r="E1003" t="s">
        <v>3884</v>
      </c>
    </row>
    <row r="1004" spans="3:5" x14ac:dyDescent="0.35">
      <c r="C1004" t="s">
        <v>5159</v>
      </c>
      <c r="D1004" t="s">
        <v>3798</v>
      </c>
      <c r="E1004" t="s">
        <v>3886</v>
      </c>
    </row>
    <row r="1005" spans="3:5" x14ac:dyDescent="0.35">
      <c r="C1005" t="s">
        <v>5160</v>
      </c>
      <c r="D1005" t="s">
        <v>3798</v>
      </c>
      <c r="E1005" t="s">
        <v>3888</v>
      </c>
    </row>
    <row r="1006" spans="3:5" x14ac:dyDescent="0.35">
      <c r="C1006" t="s">
        <v>5161</v>
      </c>
      <c r="D1006" t="s">
        <v>3798</v>
      </c>
      <c r="E1006" t="s">
        <v>3890</v>
      </c>
    </row>
    <row r="1007" spans="3:5" x14ac:dyDescent="0.35">
      <c r="C1007" t="s">
        <v>5162</v>
      </c>
      <c r="D1007" t="s">
        <v>3798</v>
      </c>
      <c r="E1007" t="s">
        <v>3892</v>
      </c>
    </row>
    <row r="1008" spans="3:5" x14ac:dyDescent="0.35">
      <c r="C1008" t="s">
        <v>5163</v>
      </c>
      <c r="D1008" t="s">
        <v>3798</v>
      </c>
      <c r="E1008" t="s">
        <v>3894</v>
      </c>
    </row>
    <row r="1009" spans="3:8" x14ac:dyDescent="0.35">
      <c r="C1009" t="s">
        <v>5164</v>
      </c>
      <c r="D1009" t="s">
        <v>3798</v>
      </c>
      <c r="E1009" t="s">
        <v>3896</v>
      </c>
    </row>
    <row r="1010" spans="3:8" x14ac:dyDescent="0.35">
      <c r="C1010" t="s">
        <v>5165</v>
      </c>
      <c r="D1010" t="s">
        <v>3798</v>
      </c>
      <c r="E1010" t="s">
        <v>3898</v>
      </c>
    </row>
    <row r="1011" spans="3:8" x14ac:dyDescent="0.35">
      <c r="C1011" t="s">
        <v>5166</v>
      </c>
      <c r="D1011" t="s">
        <v>3798</v>
      </c>
      <c r="E1011" t="s">
        <v>3900</v>
      </c>
    </row>
    <row r="1012" spans="3:8" x14ac:dyDescent="0.35">
      <c r="C1012" t="s">
        <v>5167</v>
      </c>
      <c r="D1012" t="s">
        <v>3798</v>
      </c>
      <c r="E1012" t="s">
        <v>3900</v>
      </c>
    </row>
    <row r="1013" spans="3:8" x14ac:dyDescent="0.35">
      <c r="C1013" t="s">
        <v>5168</v>
      </c>
      <c r="D1013" t="s">
        <v>3798</v>
      </c>
      <c r="E1013" s="27" t="s">
        <v>5450</v>
      </c>
    </row>
    <row r="1014" spans="3:8" x14ac:dyDescent="0.35">
      <c r="C1014" t="s">
        <v>5169</v>
      </c>
      <c r="D1014" t="s">
        <v>3798</v>
      </c>
      <c r="E1014" s="27" t="s">
        <v>5450</v>
      </c>
    </row>
    <row r="1015" spans="3:8" x14ac:dyDescent="0.35">
      <c r="C1015" t="s">
        <v>5170</v>
      </c>
      <c r="D1015" t="s">
        <v>3798</v>
      </c>
      <c r="E1015" s="27" t="s">
        <v>3904</v>
      </c>
    </row>
    <row r="1016" spans="3:8" x14ac:dyDescent="0.35">
      <c r="C1016" t="s">
        <v>5171</v>
      </c>
      <c r="D1016" t="s">
        <v>3798</v>
      </c>
      <c r="E1016" s="27" t="s">
        <v>3904</v>
      </c>
    </row>
    <row r="1017" spans="3:8" x14ac:dyDescent="0.35">
      <c r="C1017" t="s">
        <v>5172</v>
      </c>
      <c r="D1017" t="s">
        <v>3798</v>
      </c>
      <c r="E1017" s="27" t="s">
        <v>3906</v>
      </c>
    </row>
    <row r="1018" spans="3:8" x14ac:dyDescent="0.35">
      <c r="C1018" t="s">
        <v>5173</v>
      </c>
      <c r="D1018" t="s">
        <v>3798</v>
      </c>
      <c r="E1018" s="27" t="s">
        <v>3906</v>
      </c>
    </row>
    <row r="1019" spans="3:8" x14ac:dyDescent="0.35">
      <c r="C1019" t="s">
        <v>5174</v>
      </c>
      <c r="D1019" t="s">
        <v>3798</v>
      </c>
      <c r="E1019" s="27" t="s">
        <v>3908</v>
      </c>
    </row>
    <row r="1020" spans="3:8" x14ac:dyDescent="0.35">
      <c r="C1020" t="s">
        <v>5175</v>
      </c>
      <c r="D1020" t="s">
        <v>3798</v>
      </c>
      <c r="E1020" s="27" t="s">
        <v>3908</v>
      </c>
    </row>
    <row r="1021" spans="3:8" x14ac:dyDescent="0.35">
      <c r="C1021" t="s">
        <v>5176</v>
      </c>
      <c r="D1021" t="s">
        <v>3798</v>
      </c>
      <c r="E1021" s="27" t="s">
        <v>3910</v>
      </c>
    </row>
    <row r="1022" spans="3:8" x14ac:dyDescent="0.35">
      <c r="C1022" t="s">
        <v>5177</v>
      </c>
      <c r="D1022" t="s">
        <v>3798</v>
      </c>
      <c r="E1022" s="27" t="s">
        <v>3910</v>
      </c>
      <c r="H1022" s="27"/>
    </row>
    <row r="1023" spans="3:8" x14ac:dyDescent="0.35">
      <c r="C1023" t="s">
        <v>5178</v>
      </c>
      <c r="D1023" t="s">
        <v>3798</v>
      </c>
      <c r="E1023" s="27" t="s">
        <v>3912</v>
      </c>
      <c r="H1023" s="27"/>
    </row>
    <row r="1024" spans="3:8" x14ac:dyDescent="0.35">
      <c r="C1024" t="s">
        <v>5179</v>
      </c>
      <c r="D1024" t="s">
        <v>3798</v>
      </c>
      <c r="E1024" s="27" t="s">
        <v>3912</v>
      </c>
      <c r="H1024" s="27"/>
    </row>
    <row r="1025" spans="3:8" x14ac:dyDescent="0.35">
      <c r="C1025" t="s">
        <v>5180</v>
      </c>
      <c r="D1025" t="s">
        <v>3798</v>
      </c>
      <c r="E1025" s="27" t="s">
        <v>4155</v>
      </c>
      <c r="H1025" s="59"/>
    </row>
    <row r="1026" spans="3:8" x14ac:dyDescent="0.35">
      <c r="C1026" t="s">
        <v>5181</v>
      </c>
      <c r="D1026" t="s">
        <v>3798</v>
      </c>
      <c r="E1026" s="59" t="s">
        <v>4796</v>
      </c>
      <c r="H1026" s="59"/>
    </row>
    <row r="1027" spans="3:8" x14ac:dyDescent="0.35">
      <c r="C1027" t="s">
        <v>5215</v>
      </c>
      <c r="D1027" t="s">
        <v>3798</v>
      </c>
      <c r="E1027" s="59" t="s">
        <v>4796</v>
      </c>
      <c r="H1027" s="59"/>
    </row>
    <row r="1028" spans="3:8" x14ac:dyDescent="0.35">
      <c r="C1028" t="s">
        <v>5216</v>
      </c>
      <c r="D1028" t="s">
        <v>3798</v>
      </c>
      <c r="E1028" s="59" t="s">
        <v>3916</v>
      </c>
      <c r="H1028" s="59"/>
    </row>
    <row r="1029" spans="3:8" x14ac:dyDescent="0.35">
      <c r="C1029" t="s">
        <v>5217</v>
      </c>
      <c r="D1029" t="s">
        <v>3798</v>
      </c>
      <c r="E1029" s="59" t="s">
        <v>3920</v>
      </c>
      <c r="H1029" s="59"/>
    </row>
    <row r="1030" spans="3:8" x14ac:dyDescent="0.35">
      <c r="C1030" t="s">
        <v>5218</v>
      </c>
      <c r="D1030" t="s">
        <v>3798</v>
      </c>
      <c r="E1030" s="59" t="s">
        <v>3914</v>
      </c>
      <c r="H1030" s="59"/>
    </row>
    <row r="1031" spans="3:8" x14ac:dyDescent="0.35">
      <c r="C1031" t="s">
        <v>5219</v>
      </c>
      <c r="D1031" t="s">
        <v>3798</v>
      </c>
      <c r="E1031" s="59" t="s">
        <v>4155</v>
      </c>
      <c r="H1031" s="59"/>
    </row>
    <row r="1032" spans="3:8" x14ac:dyDescent="0.35">
      <c r="C1032" t="s">
        <v>5220</v>
      </c>
      <c r="D1032" t="s">
        <v>3798</v>
      </c>
      <c r="E1032" s="59" t="s">
        <v>3918</v>
      </c>
      <c r="H1032" s="59"/>
    </row>
    <row r="1033" spans="3:8" x14ac:dyDescent="0.35">
      <c r="C1033" t="s">
        <v>5221</v>
      </c>
      <c r="D1033" t="s">
        <v>3798</v>
      </c>
      <c r="E1033" s="59" t="s">
        <v>3920</v>
      </c>
      <c r="H1033" s="59"/>
    </row>
    <row r="1034" spans="3:8" x14ac:dyDescent="0.35">
      <c r="H1034" s="59"/>
    </row>
    <row r="1037" spans="3:8" x14ac:dyDescent="0.35">
      <c r="C1037" s="27" t="s">
        <v>5233</v>
      </c>
      <c r="D1037" s="27"/>
      <c r="E1037" s="27"/>
      <c r="F1037" s="27"/>
      <c r="G1037" s="27"/>
      <c r="H1037" s="27"/>
    </row>
    <row r="1038" spans="3:8" x14ac:dyDescent="0.35">
      <c r="C1038" s="27" t="s">
        <v>5336</v>
      </c>
      <c r="D1038" s="27" t="s">
        <v>4136</v>
      </c>
      <c r="E1038" s="27">
        <v>103</v>
      </c>
      <c r="F1038" s="27"/>
      <c r="G1038" s="27"/>
      <c r="H1038" s="27"/>
    </row>
    <row r="1039" spans="3:8" x14ac:dyDescent="0.35">
      <c r="C1039" s="27"/>
      <c r="D1039" s="27"/>
      <c r="E1039" s="27"/>
      <c r="F1039" s="27"/>
      <c r="G1039" s="27"/>
      <c r="H1039" s="27"/>
    </row>
    <row r="1040" spans="3:8" x14ac:dyDescent="0.35">
      <c r="C1040" s="27" t="s">
        <v>5234</v>
      </c>
      <c r="D1040" s="27" t="s">
        <v>3798</v>
      </c>
      <c r="E1040" s="27" t="s">
        <v>3799</v>
      </c>
      <c r="F1040" s="27"/>
      <c r="G1040" s="27"/>
      <c r="H1040" s="27"/>
    </row>
    <row r="1041" spans="3:12" x14ac:dyDescent="0.35">
      <c r="C1041" s="27" t="s">
        <v>5235</v>
      </c>
      <c r="D1041" s="27" t="s">
        <v>3798</v>
      </c>
      <c r="E1041" s="27" t="s">
        <v>5342</v>
      </c>
      <c r="F1041" s="27"/>
      <c r="G1041" s="27"/>
      <c r="H1041" s="27"/>
      <c r="I1041" t="s">
        <v>5342</v>
      </c>
    </row>
    <row r="1042" spans="3:12" x14ac:dyDescent="0.35">
      <c r="C1042" s="27" t="s">
        <v>5236</v>
      </c>
      <c r="D1042" s="27" t="s">
        <v>3798</v>
      </c>
      <c r="E1042" s="27" t="s">
        <v>4139</v>
      </c>
      <c r="F1042" s="27"/>
      <c r="G1042" s="27"/>
      <c r="H1042" s="27"/>
    </row>
    <row r="1043" spans="3:12" x14ac:dyDescent="0.35">
      <c r="C1043" s="27" t="s">
        <v>5237</v>
      </c>
      <c r="D1043" s="27" t="s">
        <v>3798</v>
      </c>
      <c r="E1043" s="27" t="s">
        <v>4142</v>
      </c>
      <c r="F1043" s="27"/>
      <c r="G1043" s="27"/>
      <c r="H1043" s="27"/>
      <c r="I1043" t="s">
        <v>4139</v>
      </c>
    </row>
    <row r="1044" spans="3:12" x14ac:dyDescent="0.35">
      <c r="C1044" s="27" t="s">
        <v>5238</v>
      </c>
      <c r="D1044" s="27" t="s">
        <v>3798</v>
      </c>
      <c r="E1044" s="27" t="s">
        <v>4146</v>
      </c>
      <c r="F1044" s="27"/>
      <c r="G1044" s="27"/>
      <c r="H1044" s="27"/>
    </row>
    <row r="1045" spans="3:12" x14ac:dyDescent="0.35">
      <c r="C1045" s="27" t="s">
        <v>5239</v>
      </c>
      <c r="D1045" s="27" t="s">
        <v>3798</v>
      </c>
      <c r="E1045" s="27" t="s">
        <v>4146</v>
      </c>
      <c r="F1045" s="27"/>
      <c r="G1045" s="27"/>
      <c r="H1045" s="27"/>
      <c r="I1045" t="s">
        <v>4142</v>
      </c>
    </row>
    <row r="1046" spans="3:12" x14ac:dyDescent="0.35">
      <c r="C1046" s="27" t="s">
        <v>5337</v>
      </c>
      <c r="D1046" s="27" t="s">
        <v>3798</v>
      </c>
      <c r="E1046" s="27" t="s">
        <v>4146</v>
      </c>
      <c r="F1046" s="27"/>
      <c r="G1046" s="27"/>
      <c r="H1046" s="27"/>
    </row>
    <row r="1047" spans="3:12" x14ac:dyDescent="0.35">
      <c r="C1047" s="27" t="s">
        <v>5240</v>
      </c>
      <c r="D1047" s="27" t="s">
        <v>3798</v>
      </c>
      <c r="E1047" s="27" t="s">
        <v>4146</v>
      </c>
      <c r="F1047" s="27"/>
      <c r="G1047" s="27"/>
      <c r="H1047" s="27"/>
      <c r="I1047" t="s">
        <v>4146</v>
      </c>
    </row>
    <row r="1048" spans="3:12" x14ac:dyDescent="0.35">
      <c r="C1048" s="27" t="s">
        <v>5241</v>
      </c>
      <c r="D1048" s="27" t="s">
        <v>3798</v>
      </c>
      <c r="E1048" s="27" t="s">
        <v>5343</v>
      </c>
      <c r="F1048" s="27"/>
      <c r="G1048" s="27"/>
      <c r="H1048" s="27"/>
    </row>
    <row r="1049" spans="3:12" x14ac:dyDescent="0.35">
      <c r="C1049" s="27" t="s">
        <v>5242</v>
      </c>
      <c r="D1049" s="27" t="s">
        <v>3798</v>
      </c>
      <c r="E1049" s="27" t="s">
        <v>5343</v>
      </c>
      <c r="F1049" s="27"/>
      <c r="G1049" s="27"/>
      <c r="H1049" s="27"/>
    </row>
    <row r="1050" spans="3:12" x14ac:dyDescent="0.35">
      <c r="C1050" s="27" t="s">
        <v>5243</v>
      </c>
      <c r="D1050" s="27" t="s">
        <v>3798</v>
      </c>
      <c r="E1050" s="27" t="s">
        <v>5344</v>
      </c>
      <c r="F1050" s="27"/>
      <c r="G1050" s="27"/>
      <c r="H1050" s="27"/>
    </row>
    <row r="1051" spans="3:12" x14ac:dyDescent="0.35">
      <c r="C1051" s="27" t="s">
        <v>5244</v>
      </c>
      <c r="D1051" s="27" t="s">
        <v>3798</v>
      </c>
      <c r="E1051" s="27" t="s">
        <v>5344</v>
      </c>
      <c r="F1051" s="27"/>
      <c r="G1051" s="27"/>
      <c r="H1051" s="27"/>
      <c r="L1051" t="s">
        <v>5344</v>
      </c>
    </row>
    <row r="1052" spans="3:12" x14ac:dyDescent="0.35">
      <c r="C1052" s="27" t="s">
        <v>5245</v>
      </c>
      <c r="D1052" s="27" t="s">
        <v>3798</v>
      </c>
      <c r="E1052" s="27" t="s">
        <v>4916</v>
      </c>
      <c r="F1052" s="27"/>
      <c r="G1052" s="27"/>
      <c r="H1052" s="27"/>
      <c r="J1052" s="27"/>
      <c r="L1052" t="s">
        <v>4916</v>
      </c>
    </row>
    <row r="1053" spans="3:12" x14ac:dyDescent="0.35">
      <c r="C1053" s="27" t="s">
        <v>5246</v>
      </c>
      <c r="D1053" s="27" t="s">
        <v>3798</v>
      </c>
      <c r="E1053" s="27" t="s">
        <v>4916</v>
      </c>
      <c r="F1053" s="27"/>
      <c r="G1053" s="27"/>
      <c r="H1053" s="27"/>
      <c r="J1053" s="27"/>
      <c r="L1053" t="s">
        <v>5345</v>
      </c>
    </row>
    <row r="1054" spans="3:12" x14ac:dyDescent="0.35">
      <c r="C1054" s="27" t="s">
        <v>5247</v>
      </c>
      <c r="D1054" s="27" t="s">
        <v>3798</v>
      </c>
      <c r="E1054" s="27" t="s">
        <v>5345</v>
      </c>
      <c r="F1054" s="27"/>
      <c r="G1054" s="27"/>
      <c r="H1054" s="27"/>
      <c r="J1054" s="27"/>
    </row>
    <row r="1055" spans="3:12" x14ac:dyDescent="0.35">
      <c r="C1055" s="27" t="s">
        <v>5248</v>
      </c>
      <c r="D1055" s="27" t="s">
        <v>3798</v>
      </c>
      <c r="E1055" s="27" t="s">
        <v>5345</v>
      </c>
      <c r="F1055" s="27"/>
      <c r="G1055" s="27"/>
      <c r="H1055" s="27"/>
      <c r="J1055" s="27"/>
    </row>
    <row r="1056" spans="3:12" x14ac:dyDescent="0.35">
      <c r="C1056" s="27" t="s">
        <v>5249</v>
      </c>
      <c r="D1056" s="27" t="s">
        <v>3798</v>
      </c>
      <c r="E1056" s="27" t="s">
        <v>3833</v>
      </c>
      <c r="F1056" s="27"/>
      <c r="G1056" s="27"/>
      <c r="H1056" s="27"/>
      <c r="J1056" s="27"/>
    </row>
    <row r="1057" spans="3:10" x14ac:dyDescent="0.35">
      <c r="C1057" s="27" t="s">
        <v>5250</v>
      </c>
      <c r="D1057" s="27" t="s">
        <v>3798</v>
      </c>
      <c r="E1057" s="27" t="s">
        <v>3833</v>
      </c>
      <c r="F1057" s="27"/>
      <c r="G1057" s="27"/>
      <c r="H1057" s="27"/>
      <c r="J1057" s="27"/>
    </row>
    <row r="1058" spans="3:10" x14ac:dyDescent="0.35">
      <c r="C1058" s="27" t="s">
        <v>5251</v>
      </c>
      <c r="D1058" s="27" t="s">
        <v>3798</v>
      </c>
      <c r="E1058" s="27" t="s">
        <v>5346</v>
      </c>
      <c r="F1058" s="27"/>
      <c r="G1058" s="27"/>
      <c r="H1058" s="27"/>
      <c r="I1058" t="s">
        <v>3833</v>
      </c>
      <c r="J1058" s="27"/>
    </row>
    <row r="1059" spans="3:10" x14ac:dyDescent="0.35">
      <c r="C1059" s="27" t="s">
        <v>5252</v>
      </c>
      <c r="D1059" s="27" t="s">
        <v>3798</v>
      </c>
      <c r="E1059" s="27" t="s">
        <v>5346</v>
      </c>
      <c r="F1059" s="27"/>
      <c r="G1059" s="27"/>
      <c r="H1059" s="27"/>
      <c r="I1059" t="s">
        <v>5346</v>
      </c>
      <c r="J1059" s="27"/>
    </row>
    <row r="1060" spans="3:10" x14ac:dyDescent="0.35">
      <c r="C1060" s="27" t="s">
        <v>5253</v>
      </c>
      <c r="D1060" s="27" t="s">
        <v>3798</v>
      </c>
      <c r="E1060" s="27" t="s">
        <v>4147</v>
      </c>
      <c r="F1060" s="27"/>
      <c r="G1060" s="27"/>
      <c r="H1060" s="27"/>
      <c r="I1060" t="s">
        <v>4147</v>
      </c>
      <c r="J1060" s="27"/>
    </row>
    <row r="1061" spans="3:10" x14ac:dyDescent="0.35">
      <c r="C1061" s="27" t="s">
        <v>5254</v>
      </c>
      <c r="D1061" s="27" t="s">
        <v>3798</v>
      </c>
      <c r="E1061" s="27" t="s">
        <v>4147</v>
      </c>
      <c r="F1061" s="27"/>
      <c r="G1061" s="27"/>
      <c r="H1061" s="27"/>
      <c r="I1061" t="s">
        <v>3838</v>
      </c>
      <c r="J1061" s="27"/>
    </row>
    <row r="1062" spans="3:10" x14ac:dyDescent="0.35">
      <c r="C1062" s="27" t="s">
        <v>5255</v>
      </c>
      <c r="D1062" s="27" t="s">
        <v>3798</v>
      </c>
      <c r="E1062" s="27" t="s">
        <v>3838</v>
      </c>
      <c r="F1062" s="27"/>
      <c r="G1062" s="27"/>
      <c r="H1062" s="27"/>
      <c r="I1062" t="s">
        <v>5347</v>
      </c>
      <c r="J1062" s="27"/>
    </row>
    <row r="1063" spans="3:10" x14ac:dyDescent="0.35">
      <c r="C1063" s="27" t="s">
        <v>5256</v>
      </c>
      <c r="D1063" s="27" t="s">
        <v>3798</v>
      </c>
      <c r="E1063" s="27" t="s">
        <v>3838</v>
      </c>
      <c r="F1063" s="27"/>
      <c r="G1063" s="27"/>
      <c r="H1063" s="27"/>
      <c r="I1063" t="s">
        <v>4273</v>
      </c>
      <c r="J1063" s="27"/>
    </row>
    <row r="1064" spans="3:10" x14ac:dyDescent="0.35">
      <c r="C1064" s="27" t="s">
        <v>5257</v>
      </c>
      <c r="D1064" s="27" t="s">
        <v>3798</v>
      </c>
      <c r="E1064" s="27" t="s">
        <v>3835</v>
      </c>
      <c r="F1064" s="27"/>
      <c r="G1064" s="27"/>
      <c r="H1064" s="27"/>
      <c r="I1064" t="s">
        <v>3840</v>
      </c>
      <c r="J1064" s="27"/>
    </row>
    <row r="1065" spans="3:10" x14ac:dyDescent="0.35">
      <c r="C1065" s="27" t="s">
        <v>5258</v>
      </c>
      <c r="D1065" s="27" t="s">
        <v>3798</v>
      </c>
      <c r="E1065" s="27" t="s">
        <v>3835</v>
      </c>
      <c r="F1065" s="27"/>
      <c r="G1065" s="27"/>
      <c r="H1065" s="27"/>
      <c r="J1065" s="27"/>
    </row>
    <row r="1066" spans="3:10" x14ac:dyDescent="0.35">
      <c r="C1066" s="27" t="s">
        <v>5259</v>
      </c>
      <c r="D1066" s="27" t="s">
        <v>3798</v>
      </c>
      <c r="E1066" s="27" t="s">
        <v>5347</v>
      </c>
      <c r="F1066" s="27"/>
      <c r="G1066" s="27"/>
      <c r="J1066" s="27"/>
    </row>
    <row r="1067" spans="3:10" x14ac:dyDescent="0.35">
      <c r="C1067" s="27" t="s">
        <v>5260</v>
      </c>
      <c r="D1067" s="27" t="s">
        <v>3798</v>
      </c>
      <c r="E1067" s="27" t="s">
        <v>5347</v>
      </c>
      <c r="F1067" s="27"/>
      <c r="G1067" s="27"/>
      <c r="H1067" s="27"/>
    </row>
    <row r="1068" spans="3:10" x14ac:dyDescent="0.35">
      <c r="C1068" s="27" t="s">
        <v>5261</v>
      </c>
      <c r="D1068" s="27" t="s">
        <v>3798</v>
      </c>
      <c r="E1068" s="27" t="s">
        <v>5347</v>
      </c>
      <c r="F1068" s="27"/>
      <c r="G1068" s="27"/>
      <c r="H1068" s="27"/>
    </row>
    <row r="1069" spans="3:10" x14ac:dyDescent="0.35">
      <c r="C1069" s="27" t="s">
        <v>5262</v>
      </c>
      <c r="D1069" s="27" t="s">
        <v>3798</v>
      </c>
      <c r="E1069" s="27" t="s">
        <v>5347</v>
      </c>
      <c r="F1069" s="27"/>
      <c r="G1069" s="27"/>
      <c r="H1069" s="27"/>
    </row>
    <row r="1070" spans="3:10" x14ac:dyDescent="0.35">
      <c r="C1070" s="27" t="s">
        <v>5263</v>
      </c>
      <c r="D1070" s="27" t="s">
        <v>3798</v>
      </c>
      <c r="E1070" s="27" t="s">
        <v>4273</v>
      </c>
      <c r="F1070" s="27"/>
      <c r="G1070" s="27"/>
      <c r="H1070" s="27"/>
    </row>
    <row r="1071" spans="3:10" x14ac:dyDescent="0.35">
      <c r="C1071" s="27" t="s">
        <v>5264</v>
      </c>
      <c r="D1071" s="27" t="s">
        <v>3798</v>
      </c>
      <c r="E1071" s="27" t="s">
        <v>4273</v>
      </c>
      <c r="F1071" s="27"/>
      <c r="G1071" s="27"/>
      <c r="H1071" s="27"/>
      <c r="I1071" t="s">
        <v>5348</v>
      </c>
    </row>
    <row r="1072" spans="3:10" x14ac:dyDescent="0.35">
      <c r="C1072" s="27" t="s">
        <v>5265</v>
      </c>
      <c r="D1072" s="27" t="s">
        <v>3798</v>
      </c>
      <c r="E1072" s="27" t="s">
        <v>4273</v>
      </c>
      <c r="F1072" s="27"/>
      <c r="G1072" s="27"/>
      <c r="H1072" s="27"/>
      <c r="I1072" t="s">
        <v>4267</v>
      </c>
    </row>
    <row r="1073" spans="3:9" x14ac:dyDescent="0.35">
      <c r="C1073" s="27" t="s">
        <v>5266</v>
      </c>
      <c r="D1073" s="27" t="s">
        <v>3798</v>
      </c>
      <c r="E1073" s="27" t="s">
        <v>4273</v>
      </c>
      <c r="F1073" s="27"/>
      <c r="G1073" s="27"/>
      <c r="H1073" s="27"/>
      <c r="I1073" t="s">
        <v>4268</v>
      </c>
    </row>
    <row r="1074" spans="3:9" x14ac:dyDescent="0.35">
      <c r="C1074" s="27" t="s">
        <v>5267</v>
      </c>
      <c r="D1074" s="27" t="s">
        <v>3798</v>
      </c>
      <c r="E1074" s="27" t="s">
        <v>3840</v>
      </c>
      <c r="F1074" s="27"/>
      <c r="G1074" s="27"/>
      <c r="H1074" s="27"/>
      <c r="I1074" t="s">
        <v>3849</v>
      </c>
    </row>
    <row r="1075" spans="3:9" x14ac:dyDescent="0.35">
      <c r="C1075" s="27" t="s">
        <v>5268</v>
      </c>
      <c r="D1075" s="27" t="s">
        <v>3798</v>
      </c>
      <c r="E1075" s="27" t="s">
        <v>3840</v>
      </c>
      <c r="F1075" s="27"/>
      <c r="G1075" s="27"/>
      <c r="H1075" s="27"/>
      <c r="I1075" t="s">
        <v>5349</v>
      </c>
    </row>
    <row r="1076" spans="3:9" x14ac:dyDescent="0.35">
      <c r="C1076" s="27" t="s">
        <v>5269</v>
      </c>
      <c r="D1076" s="27" t="s">
        <v>3798</v>
      </c>
      <c r="E1076" s="27" t="s">
        <v>3840</v>
      </c>
      <c r="F1076" s="27"/>
      <c r="G1076" s="27"/>
      <c r="H1076" s="27"/>
    </row>
    <row r="1077" spans="3:9" x14ac:dyDescent="0.35">
      <c r="C1077" s="27" t="s">
        <v>5270</v>
      </c>
      <c r="D1077" s="27" t="s">
        <v>3798</v>
      </c>
      <c r="E1077" s="27" t="s">
        <v>3840</v>
      </c>
      <c r="F1077" s="27"/>
      <c r="G1077" s="27"/>
      <c r="H1077" s="27"/>
    </row>
    <row r="1078" spans="3:9" x14ac:dyDescent="0.35">
      <c r="C1078" s="27" t="s">
        <v>5271</v>
      </c>
      <c r="D1078" s="27" t="s">
        <v>3798</v>
      </c>
      <c r="E1078" s="27" t="s">
        <v>5348</v>
      </c>
      <c r="F1078" s="27"/>
      <c r="G1078" s="27"/>
      <c r="H1078" s="27"/>
    </row>
    <row r="1079" spans="3:9" x14ac:dyDescent="0.35">
      <c r="C1079" s="27" t="s">
        <v>5272</v>
      </c>
      <c r="D1079" s="27" t="s">
        <v>3798</v>
      </c>
      <c r="E1079" s="27" t="s">
        <v>5348</v>
      </c>
      <c r="F1079" s="27"/>
      <c r="G1079" s="27"/>
      <c r="H1079" s="27"/>
    </row>
    <row r="1080" spans="3:9" x14ac:dyDescent="0.35">
      <c r="C1080" s="27" t="s">
        <v>5273</v>
      </c>
      <c r="D1080" s="27" t="s">
        <v>3798</v>
      </c>
      <c r="E1080" s="27" t="s">
        <v>5348</v>
      </c>
      <c r="F1080" s="27"/>
      <c r="G1080" s="27"/>
      <c r="H1080" s="27"/>
    </row>
    <row r="1081" spans="3:9" x14ac:dyDescent="0.35">
      <c r="C1081" s="27" t="s">
        <v>5274</v>
      </c>
      <c r="D1081" s="27" t="s">
        <v>3798</v>
      </c>
      <c r="E1081" s="27" t="s">
        <v>5348</v>
      </c>
      <c r="F1081" s="27"/>
      <c r="G1081" s="27"/>
      <c r="H1081" s="27"/>
    </row>
    <row r="1082" spans="3:9" x14ac:dyDescent="0.35">
      <c r="C1082" s="27" t="s">
        <v>5275</v>
      </c>
      <c r="D1082" s="27" t="s">
        <v>3798</v>
      </c>
      <c r="E1082" s="27" t="s">
        <v>4267</v>
      </c>
      <c r="F1082" s="27"/>
      <c r="G1082" s="27"/>
      <c r="H1082" s="27"/>
    </row>
    <row r="1083" spans="3:9" x14ac:dyDescent="0.35">
      <c r="C1083" s="27" t="s">
        <v>5276</v>
      </c>
      <c r="D1083" s="27" t="s">
        <v>3798</v>
      </c>
      <c r="E1083" s="27" t="s">
        <v>4267</v>
      </c>
      <c r="F1083" s="27"/>
      <c r="G1083" s="27"/>
      <c r="H1083" s="27"/>
    </row>
    <row r="1084" spans="3:9" x14ac:dyDescent="0.35">
      <c r="C1084" s="27" t="s">
        <v>5277</v>
      </c>
      <c r="D1084" s="27" t="s">
        <v>3798</v>
      </c>
      <c r="E1084" s="27" t="s">
        <v>4267</v>
      </c>
      <c r="F1084" s="27"/>
      <c r="G1084" s="27"/>
      <c r="H1084" s="27"/>
    </row>
    <row r="1085" spans="3:9" x14ac:dyDescent="0.35">
      <c r="C1085" s="27" t="s">
        <v>5278</v>
      </c>
      <c r="D1085" s="27" t="s">
        <v>3798</v>
      </c>
      <c r="E1085" s="27" t="s">
        <v>4267</v>
      </c>
      <c r="F1085" s="27"/>
      <c r="G1085" s="27"/>
      <c r="H1085" s="27"/>
    </row>
    <row r="1086" spans="3:9" x14ac:dyDescent="0.35">
      <c r="C1086" s="27" t="s">
        <v>5279</v>
      </c>
      <c r="D1086" s="27" t="s">
        <v>3798</v>
      </c>
      <c r="E1086" s="27" t="s">
        <v>4268</v>
      </c>
      <c r="F1086" s="27"/>
      <c r="G1086" s="27"/>
      <c r="H1086" s="27"/>
    </row>
    <row r="1087" spans="3:9" x14ac:dyDescent="0.35">
      <c r="C1087" s="27" t="s">
        <v>5280</v>
      </c>
      <c r="D1087" s="27" t="s">
        <v>3798</v>
      </c>
      <c r="E1087" s="27" t="s">
        <v>4268</v>
      </c>
      <c r="F1087" s="27"/>
      <c r="G1087" s="27"/>
      <c r="H1087" s="27"/>
    </row>
    <row r="1088" spans="3:9" x14ac:dyDescent="0.35">
      <c r="C1088" s="27" t="s">
        <v>5281</v>
      </c>
      <c r="D1088" s="27" t="s">
        <v>3798</v>
      </c>
      <c r="E1088" s="27" t="s">
        <v>4268</v>
      </c>
      <c r="F1088" s="27"/>
      <c r="G1088" s="27"/>
      <c r="H1088" s="27"/>
    </row>
    <row r="1089" spans="3:8" x14ac:dyDescent="0.35">
      <c r="C1089" s="27" t="s">
        <v>5282</v>
      </c>
      <c r="D1089" s="27" t="s">
        <v>3798</v>
      </c>
      <c r="E1089" s="27" t="s">
        <v>4268</v>
      </c>
      <c r="F1089" s="27"/>
      <c r="G1089" s="27"/>
      <c r="H1089" s="27"/>
    </row>
    <row r="1090" spans="3:8" x14ac:dyDescent="0.35">
      <c r="C1090" s="27" t="s">
        <v>5283</v>
      </c>
      <c r="D1090" s="27" t="s">
        <v>3798</v>
      </c>
      <c r="E1090" s="27" t="s">
        <v>3849</v>
      </c>
      <c r="F1090" s="27"/>
      <c r="G1090" s="27"/>
      <c r="H1090" s="27"/>
    </row>
    <row r="1091" spans="3:8" x14ac:dyDescent="0.35">
      <c r="C1091" s="27" t="s">
        <v>5284</v>
      </c>
      <c r="D1091" s="27" t="s">
        <v>3798</v>
      </c>
      <c r="E1091" s="27" t="s">
        <v>3849</v>
      </c>
      <c r="F1091" s="27"/>
      <c r="G1091" s="27"/>
      <c r="H1091" s="27"/>
    </row>
    <row r="1092" spans="3:8" x14ac:dyDescent="0.35">
      <c r="C1092" s="27" t="s">
        <v>5285</v>
      </c>
      <c r="D1092" s="27" t="s">
        <v>3798</v>
      </c>
      <c r="E1092" s="27" t="s">
        <v>3849</v>
      </c>
      <c r="F1092" s="27"/>
      <c r="G1092" s="27"/>
      <c r="H1092" s="27"/>
    </row>
    <row r="1093" spans="3:8" x14ac:dyDescent="0.35">
      <c r="C1093" s="27" t="s">
        <v>5286</v>
      </c>
      <c r="D1093" s="27" t="s">
        <v>3798</v>
      </c>
      <c r="E1093" s="27" t="s">
        <v>3849</v>
      </c>
      <c r="F1093" s="27"/>
      <c r="G1093" s="27"/>
      <c r="H1093" s="27"/>
    </row>
    <row r="1094" spans="3:8" x14ac:dyDescent="0.35">
      <c r="C1094" s="27" t="s">
        <v>5287</v>
      </c>
      <c r="D1094" s="27" t="s">
        <v>3798</v>
      </c>
      <c r="E1094" s="27" t="s">
        <v>5349</v>
      </c>
      <c r="F1094" s="27"/>
      <c r="G1094" s="27"/>
      <c r="H1094" s="27"/>
    </row>
    <row r="1095" spans="3:8" x14ac:dyDescent="0.35">
      <c r="C1095" s="27" t="s">
        <v>5288</v>
      </c>
      <c r="D1095" s="27" t="s">
        <v>3798</v>
      </c>
      <c r="E1095" s="27" t="s">
        <v>5349</v>
      </c>
      <c r="F1095" s="27"/>
      <c r="G1095" s="27"/>
      <c r="H1095" s="27"/>
    </row>
    <row r="1096" spans="3:8" x14ac:dyDescent="0.35">
      <c r="C1096" s="27" t="s">
        <v>5289</v>
      </c>
      <c r="D1096" s="27" t="s">
        <v>3798</v>
      </c>
      <c r="E1096" s="27" t="s">
        <v>5349</v>
      </c>
      <c r="F1096" s="27"/>
      <c r="G1096" s="27"/>
      <c r="H1096" s="27"/>
    </row>
    <row r="1097" spans="3:8" x14ac:dyDescent="0.35">
      <c r="C1097" s="27" t="s">
        <v>5290</v>
      </c>
      <c r="D1097" s="27" t="s">
        <v>3798</v>
      </c>
      <c r="E1097" s="27" t="s">
        <v>5349</v>
      </c>
      <c r="F1097" s="27"/>
      <c r="G1097" s="27"/>
      <c r="H1097" s="27"/>
    </row>
    <row r="1098" spans="3:8" x14ac:dyDescent="0.35">
      <c r="C1098" s="27" t="s">
        <v>5291</v>
      </c>
      <c r="D1098" s="27" t="s">
        <v>3798</v>
      </c>
      <c r="E1098" s="27" t="s">
        <v>5354</v>
      </c>
      <c r="F1098" s="27"/>
      <c r="G1098" s="27"/>
      <c r="H1098" s="27"/>
    </row>
    <row r="1099" spans="3:8" x14ac:dyDescent="0.35">
      <c r="C1099" s="27" t="s">
        <v>5292</v>
      </c>
      <c r="D1099" s="27" t="s">
        <v>3798</v>
      </c>
      <c r="E1099" s="27" t="s">
        <v>5354</v>
      </c>
      <c r="F1099" s="27"/>
      <c r="G1099" s="27"/>
      <c r="H1099" s="27"/>
    </row>
    <row r="1100" spans="3:8" x14ac:dyDescent="0.35">
      <c r="C1100" s="27" t="s">
        <v>5293</v>
      </c>
      <c r="D1100" s="27" t="s">
        <v>3798</v>
      </c>
      <c r="E1100" s="27" t="s">
        <v>5354</v>
      </c>
      <c r="F1100" s="27"/>
      <c r="G1100" s="27"/>
      <c r="H1100" s="27"/>
    </row>
    <row r="1101" spans="3:8" x14ac:dyDescent="0.35">
      <c r="C1101" s="27" t="s">
        <v>5294</v>
      </c>
      <c r="D1101" s="27" t="s">
        <v>3798</v>
      </c>
      <c r="E1101" s="27" t="s">
        <v>5354</v>
      </c>
      <c r="F1101" s="27"/>
      <c r="G1101" s="27"/>
      <c r="H1101" s="27"/>
    </row>
    <row r="1102" spans="3:8" x14ac:dyDescent="0.35">
      <c r="C1102" s="27" t="s">
        <v>5295</v>
      </c>
      <c r="D1102" s="27" t="s">
        <v>3798</v>
      </c>
      <c r="E1102" s="27" t="s">
        <v>3865</v>
      </c>
      <c r="F1102" s="27"/>
      <c r="G1102" s="27"/>
      <c r="H1102" s="27"/>
    </row>
    <row r="1103" spans="3:8" x14ac:dyDescent="0.35">
      <c r="C1103" s="27" t="s">
        <v>5296</v>
      </c>
      <c r="D1103" s="27" t="s">
        <v>3798</v>
      </c>
      <c r="E1103" s="27" t="s">
        <v>3867</v>
      </c>
      <c r="F1103" s="27"/>
      <c r="G1103" s="27"/>
      <c r="H1103" s="27"/>
    </row>
    <row r="1104" spans="3:8" x14ac:dyDescent="0.35">
      <c r="C1104" s="27" t="s">
        <v>5297</v>
      </c>
      <c r="D1104" s="27" t="s">
        <v>3798</v>
      </c>
      <c r="E1104" s="27" t="s">
        <v>3869</v>
      </c>
      <c r="F1104" s="27"/>
      <c r="G1104" s="27"/>
      <c r="H1104" s="27"/>
    </row>
    <row r="1105" spans="3:8" x14ac:dyDescent="0.35">
      <c r="C1105" s="27" t="s">
        <v>5298</v>
      </c>
      <c r="D1105" s="27" t="s">
        <v>3798</v>
      </c>
      <c r="E1105" s="27" t="s">
        <v>3871</v>
      </c>
      <c r="F1105" s="27"/>
      <c r="G1105" s="27"/>
      <c r="H1105" s="27"/>
    </row>
    <row r="1106" spans="3:8" x14ac:dyDescent="0.35">
      <c r="C1106" s="27" t="s">
        <v>5299</v>
      </c>
      <c r="D1106" s="27" t="s">
        <v>3798</v>
      </c>
      <c r="E1106" s="27" t="s">
        <v>3873</v>
      </c>
      <c r="F1106" s="27"/>
      <c r="G1106" s="27"/>
      <c r="H1106" s="27"/>
    </row>
    <row r="1107" spans="3:8" x14ac:dyDescent="0.35">
      <c r="C1107" s="27" t="s">
        <v>5300</v>
      </c>
      <c r="D1107" s="27" t="s">
        <v>3798</v>
      </c>
      <c r="E1107" s="27" t="s">
        <v>3875</v>
      </c>
      <c r="F1107" s="27"/>
      <c r="G1107" s="27"/>
      <c r="H1107" s="27"/>
    </row>
    <row r="1108" spans="3:8" x14ac:dyDescent="0.35">
      <c r="C1108" s="27" t="s">
        <v>5301</v>
      </c>
      <c r="D1108" s="27" t="s">
        <v>3798</v>
      </c>
      <c r="E1108" s="27" t="s">
        <v>3877</v>
      </c>
      <c r="F1108" s="27"/>
      <c r="G1108" s="27"/>
      <c r="H1108" s="27"/>
    </row>
    <row r="1109" spans="3:8" x14ac:dyDescent="0.35">
      <c r="C1109" s="27" t="s">
        <v>5302</v>
      </c>
      <c r="D1109" s="27" t="s">
        <v>3798</v>
      </c>
      <c r="E1109" s="27" t="s">
        <v>3879</v>
      </c>
      <c r="F1109" s="27"/>
      <c r="G1109" s="27"/>
      <c r="H1109" s="27"/>
    </row>
    <row r="1110" spans="3:8" x14ac:dyDescent="0.35">
      <c r="C1110" s="27" t="s">
        <v>5303</v>
      </c>
      <c r="D1110" s="27" t="s">
        <v>3798</v>
      </c>
      <c r="E1110" s="27" t="s">
        <v>3877</v>
      </c>
      <c r="F1110" s="27"/>
      <c r="G1110" s="27"/>
      <c r="H1110" s="27"/>
    </row>
    <row r="1111" spans="3:8" x14ac:dyDescent="0.35">
      <c r="C1111" s="27" t="s">
        <v>5304</v>
      </c>
      <c r="D1111" s="27" t="s">
        <v>3798</v>
      </c>
      <c r="E1111" s="27" t="s">
        <v>3882</v>
      </c>
      <c r="F1111" s="27"/>
      <c r="G1111" s="27"/>
      <c r="H1111" s="27"/>
    </row>
    <row r="1112" spans="3:8" x14ac:dyDescent="0.35">
      <c r="C1112" s="27" t="s">
        <v>5305</v>
      </c>
      <c r="D1112" s="27" t="s">
        <v>3798</v>
      </c>
      <c r="E1112" s="27" t="s">
        <v>3884</v>
      </c>
      <c r="F1112" s="27"/>
      <c r="G1112" s="27"/>
      <c r="H1112" s="27"/>
    </row>
    <row r="1113" spans="3:8" x14ac:dyDescent="0.35">
      <c r="C1113" s="27" t="s">
        <v>5306</v>
      </c>
      <c r="D1113" s="27" t="s">
        <v>3798</v>
      </c>
      <c r="E1113" s="27" t="s">
        <v>3886</v>
      </c>
      <c r="F1113" s="27"/>
      <c r="G1113" s="27"/>
      <c r="H1113" s="27"/>
    </row>
    <row r="1114" spans="3:8" x14ac:dyDescent="0.35">
      <c r="C1114" s="27" t="s">
        <v>5307</v>
      </c>
      <c r="D1114" s="27" t="s">
        <v>3798</v>
      </c>
      <c r="E1114" s="27" t="s">
        <v>3888</v>
      </c>
      <c r="F1114" s="27"/>
      <c r="G1114" s="27"/>
      <c r="H1114" s="27"/>
    </row>
    <row r="1115" spans="3:8" x14ac:dyDescent="0.35">
      <c r="C1115" s="27" t="s">
        <v>5308</v>
      </c>
      <c r="D1115" s="27" t="s">
        <v>3798</v>
      </c>
      <c r="E1115" s="27" t="s">
        <v>3890</v>
      </c>
      <c r="F1115" s="27"/>
      <c r="G1115" s="27"/>
      <c r="H1115" s="27"/>
    </row>
    <row r="1116" spans="3:8" x14ac:dyDescent="0.35">
      <c r="C1116" s="27" t="s">
        <v>5309</v>
      </c>
      <c r="D1116" s="27" t="s">
        <v>3798</v>
      </c>
      <c r="E1116" s="27" t="s">
        <v>3892</v>
      </c>
      <c r="F1116" s="27"/>
      <c r="G1116" s="27"/>
      <c r="H1116" s="27"/>
    </row>
    <row r="1117" spans="3:8" x14ac:dyDescent="0.35">
      <c r="C1117" s="27" t="s">
        <v>5310</v>
      </c>
      <c r="D1117" s="27" t="s">
        <v>3798</v>
      </c>
      <c r="E1117" s="27" t="s">
        <v>3894</v>
      </c>
      <c r="F1117" s="27"/>
      <c r="G1117" s="27"/>
      <c r="H1117" s="27"/>
    </row>
    <row r="1118" spans="3:8" x14ac:dyDescent="0.35">
      <c r="C1118" s="27" t="s">
        <v>5311</v>
      </c>
      <c r="D1118" s="27" t="s">
        <v>3798</v>
      </c>
      <c r="E1118" s="27" t="s">
        <v>3896</v>
      </c>
      <c r="F1118" s="27"/>
      <c r="G1118" s="27"/>
      <c r="H1118" s="27"/>
    </row>
    <row r="1119" spans="3:8" x14ac:dyDescent="0.35">
      <c r="C1119" s="27" t="s">
        <v>5312</v>
      </c>
      <c r="D1119" s="27" t="s">
        <v>3798</v>
      </c>
      <c r="E1119" s="27" t="s">
        <v>3898</v>
      </c>
      <c r="F1119" s="27"/>
      <c r="G1119" s="27"/>
      <c r="H1119" s="27"/>
    </row>
    <row r="1120" spans="3:8" x14ac:dyDescent="0.35">
      <c r="C1120" s="27" t="s">
        <v>5313</v>
      </c>
      <c r="D1120" s="27" t="s">
        <v>3798</v>
      </c>
      <c r="E1120" s="27" t="s">
        <v>3900</v>
      </c>
      <c r="F1120" s="27"/>
      <c r="G1120" s="27"/>
      <c r="H1120" s="27"/>
    </row>
    <row r="1121" spans="3:8" x14ac:dyDescent="0.35">
      <c r="C1121" s="27" t="s">
        <v>5314</v>
      </c>
      <c r="D1121" s="27" t="s">
        <v>3798</v>
      </c>
      <c r="E1121" s="27" t="s">
        <v>3900</v>
      </c>
      <c r="F1121" s="27"/>
      <c r="G1121" s="27"/>
      <c r="H1121" s="27"/>
    </row>
    <row r="1122" spans="3:8" x14ac:dyDescent="0.35">
      <c r="C1122" s="27" t="s">
        <v>5315</v>
      </c>
      <c r="D1122" s="27" t="s">
        <v>3798</v>
      </c>
      <c r="E1122" s="27" t="s">
        <v>5450</v>
      </c>
      <c r="F1122" s="27"/>
      <c r="G1122" s="27"/>
      <c r="H1122" s="27"/>
    </row>
    <row r="1123" spans="3:8" x14ac:dyDescent="0.35">
      <c r="C1123" s="27" t="s">
        <v>5316</v>
      </c>
      <c r="D1123" s="27" t="s">
        <v>3798</v>
      </c>
      <c r="E1123" s="27" t="s">
        <v>5450</v>
      </c>
      <c r="F1123" s="27"/>
      <c r="G1123" s="27"/>
      <c r="H1123" s="27"/>
    </row>
    <row r="1124" spans="3:8" x14ac:dyDescent="0.35">
      <c r="C1124" s="27" t="s">
        <v>5317</v>
      </c>
      <c r="D1124" s="27" t="s">
        <v>3798</v>
      </c>
      <c r="E1124" s="27" t="s">
        <v>3904</v>
      </c>
      <c r="F1124" s="27"/>
      <c r="G1124" s="27"/>
      <c r="H1124" s="27"/>
    </row>
    <row r="1125" spans="3:8" x14ac:dyDescent="0.35">
      <c r="C1125" s="27" t="s">
        <v>5318</v>
      </c>
      <c r="D1125" s="27" t="s">
        <v>3798</v>
      </c>
      <c r="E1125" s="27" t="s">
        <v>3904</v>
      </c>
      <c r="F1125" s="27"/>
      <c r="G1125" s="27"/>
      <c r="H1125" s="27"/>
    </row>
    <row r="1126" spans="3:8" x14ac:dyDescent="0.35">
      <c r="C1126" s="27" t="s">
        <v>5319</v>
      </c>
      <c r="D1126" s="27" t="s">
        <v>3798</v>
      </c>
      <c r="E1126" s="27" t="s">
        <v>3906</v>
      </c>
      <c r="F1126" s="27"/>
      <c r="G1126" s="27"/>
      <c r="H1126" s="27"/>
    </row>
    <row r="1127" spans="3:8" x14ac:dyDescent="0.35">
      <c r="C1127" s="27" t="s">
        <v>5320</v>
      </c>
      <c r="D1127" s="27" t="s">
        <v>3798</v>
      </c>
      <c r="E1127" s="27" t="s">
        <v>3906</v>
      </c>
      <c r="F1127" s="27"/>
      <c r="G1127" s="27"/>
      <c r="H1127" s="27"/>
    </row>
    <row r="1128" spans="3:8" x14ac:dyDescent="0.35">
      <c r="C1128" s="27" t="s">
        <v>5321</v>
      </c>
      <c r="D1128" s="27" t="s">
        <v>3798</v>
      </c>
      <c r="E1128" s="27" t="s">
        <v>3908</v>
      </c>
      <c r="F1128" s="27"/>
      <c r="G1128" s="27"/>
      <c r="H1128" s="27"/>
    </row>
    <row r="1129" spans="3:8" x14ac:dyDescent="0.35">
      <c r="C1129" s="27" t="s">
        <v>5322</v>
      </c>
      <c r="D1129" s="27" t="s">
        <v>3798</v>
      </c>
      <c r="E1129" s="27" t="s">
        <v>3908</v>
      </c>
      <c r="F1129" s="27"/>
      <c r="G1129" s="27"/>
      <c r="H1129" s="27"/>
    </row>
    <row r="1130" spans="3:8" x14ac:dyDescent="0.35">
      <c r="C1130" s="27" t="s">
        <v>5323</v>
      </c>
      <c r="D1130" s="27" t="s">
        <v>3798</v>
      </c>
      <c r="E1130" s="27" t="s">
        <v>3910</v>
      </c>
      <c r="F1130" s="27"/>
      <c r="G1130" s="27"/>
      <c r="H1130" s="27"/>
    </row>
    <row r="1131" spans="3:8" x14ac:dyDescent="0.35">
      <c r="C1131" s="27" t="s">
        <v>5324</v>
      </c>
      <c r="D1131" s="27" t="s">
        <v>3798</v>
      </c>
      <c r="E1131" s="27" t="s">
        <v>3910</v>
      </c>
      <c r="F1131" s="27"/>
      <c r="G1131" s="27"/>
      <c r="H1131" s="27"/>
    </row>
    <row r="1132" spans="3:8" x14ac:dyDescent="0.35">
      <c r="C1132" s="27" t="s">
        <v>5325</v>
      </c>
      <c r="D1132" s="27" t="s">
        <v>3798</v>
      </c>
      <c r="E1132" s="27" t="s">
        <v>3912</v>
      </c>
      <c r="F1132" s="27"/>
      <c r="G1132" s="27"/>
      <c r="H1132" s="27"/>
    </row>
    <row r="1133" spans="3:8" x14ac:dyDescent="0.35">
      <c r="C1133" s="27" t="s">
        <v>5326</v>
      </c>
      <c r="D1133" s="27" t="s">
        <v>3798</v>
      </c>
      <c r="E1133" s="27" t="s">
        <v>3912</v>
      </c>
      <c r="F1133" s="27"/>
      <c r="G1133" s="27"/>
      <c r="H1133" s="27"/>
    </row>
    <row r="1134" spans="3:8" x14ac:dyDescent="0.35">
      <c r="C1134" s="27" t="s">
        <v>5327</v>
      </c>
      <c r="D1134" s="27" t="s">
        <v>3798</v>
      </c>
      <c r="E1134" s="27" t="s">
        <v>4155</v>
      </c>
      <c r="F1134" s="27"/>
      <c r="G1134" s="27"/>
      <c r="H1134" s="59"/>
    </row>
    <row r="1135" spans="3:8" x14ac:dyDescent="0.35">
      <c r="C1135" s="27" t="s">
        <v>5328</v>
      </c>
      <c r="D1135" s="27" t="s">
        <v>3798</v>
      </c>
      <c r="E1135" s="59" t="s">
        <v>4796</v>
      </c>
      <c r="F1135" s="27"/>
      <c r="G1135" s="27"/>
      <c r="H1135" s="59"/>
    </row>
    <row r="1136" spans="3:8" x14ac:dyDescent="0.35">
      <c r="C1136" s="27" t="s">
        <v>5329</v>
      </c>
      <c r="D1136" s="27" t="s">
        <v>3798</v>
      </c>
      <c r="E1136" s="59" t="s">
        <v>4796</v>
      </c>
      <c r="F1136" s="27"/>
      <c r="G1136" s="27"/>
      <c r="H1136" s="59"/>
    </row>
    <row r="1137" spans="3:8" x14ac:dyDescent="0.35">
      <c r="C1137" s="27" t="s">
        <v>5330</v>
      </c>
      <c r="D1137" s="27" t="s">
        <v>3798</v>
      </c>
      <c r="E1137" s="59" t="s">
        <v>3916</v>
      </c>
      <c r="F1137" s="27"/>
      <c r="G1137" s="27"/>
      <c r="H1137" s="59"/>
    </row>
    <row r="1138" spans="3:8" x14ac:dyDescent="0.35">
      <c r="C1138" s="27" t="s">
        <v>5331</v>
      </c>
      <c r="D1138" s="27" t="s">
        <v>3798</v>
      </c>
      <c r="E1138" s="59" t="s">
        <v>3920</v>
      </c>
      <c r="F1138" s="27"/>
      <c r="G1138" s="27"/>
      <c r="H1138" s="59"/>
    </row>
    <row r="1139" spans="3:8" x14ac:dyDescent="0.35">
      <c r="C1139" s="27" t="s">
        <v>5332</v>
      </c>
      <c r="D1139" s="27" t="s">
        <v>3798</v>
      </c>
      <c r="E1139" s="59" t="s">
        <v>3914</v>
      </c>
      <c r="F1139" s="27"/>
      <c r="G1139" s="27"/>
      <c r="H1139" s="59"/>
    </row>
    <row r="1140" spans="3:8" x14ac:dyDescent="0.35">
      <c r="C1140" s="27" t="s">
        <v>5333</v>
      </c>
      <c r="D1140" s="27" t="s">
        <v>3798</v>
      </c>
      <c r="E1140" s="59" t="s">
        <v>4155</v>
      </c>
      <c r="F1140" s="27"/>
      <c r="G1140" s="27"/>
      <c r="H1140" s="59"/>
    </row>
    <row r="1141" spans="3:8" x14ac:dyDescent="0.35">
      <c r="C1141" s="27" t="s">
        <v>5334</v>
      </c>
      <c r="D1141" s="27" t="s">
        <v>3798</v>
      </c>
      <c r="E1141" s="59" t="s">
        <v>3918</v>
      </c>
      <c r="F1141" s="27"/>
      <c r="G1141" s="27"/>
      <c r="H1141" s="59"/>
    </row>
    <row r="1142" spans="3:8" x14ac:dyDescent="0.35">
      <c r="C1142" s="27" t="s">
        <v>5335</v>
      </c>
      <c r="D1142" s="27" t="s">
        <v>3798</v>
      </c>
      <c r="E1142" s="59" t="s">
        <v>3920</v>
      </c>
      <c r="F1142" s="27"/>
      <c r="G1142" s="27"/>
      <c r="H1142" s="59"/>
    </row>
  </sheetData>
  <conditionalFormatting sqref="O36 J37 J39:J43 J4:J35">
    <cfRule type="duplicateValues" dxfId="1759" priority="262195"/>
  </conditionalFormatting>
  <conditionalFormatting sqref="D48:D96">
    <cfRule type="duplicateValues" dxfId="1758" priority="50"/>
  </conditionalFormatting>
  <conditionalFormatting sqref="D153:D170">
    <cfRule type="duplicateValues" dxfId="1757" priority="48"/>
  </conditionalFormatting>
  <conditionalFormatting sqref="J152:J153 J155 J157:J161">
    <cfRule type="duplicateValues" dxfId="1756" priority="46"/>
  </conditionalFormatting>
  <conditionalFormatting sqref="D227:D229">
    <cfRule type="duplicateValues" dxfId="1755" priority="42"/>
  </conditionalFormatting>
  <conditionalFormatting sqref="J73:J78 J48:J71">
    <cfRule type="duplicateValues" dxfId="1754" priority="262204"/>
  </conditionalFormatting>
  <conditionalFormatting sqref="J152:J161 J73:J78 J48:J71">
    <cfRule type="duplicateValues" dxfId="1753" priority="262207"/>
  </conditionalFormatting>
  <conditionalFormatting sqref="D183:D229 D231 D180">
    <cfRule type="duplicateValues" dxfId="1752" priority="262213"/>
  </conditionalFormatting>
  <conditionalFormatting sqref="J183:J219 J222 J180">
    <cfRule type="duplicateValues" dxfId="1751" priority="262214"/>
  </conditionalFormatting>
  <conditionalFormatting sqref="D45">
    <cfRule type="duplicateValues" dxfId="1750" priority="40"/>
  </conditionalFormatting>
  <conditionalFormatting sqref="J45">
    <cfRule type="duplicateValues" dxfId="1749" priority="39"/>
  </conditionalFormatting>
  <conditionalFormatting sqref="J1">
    <cfRule type="duplicateValues" dxfId="1748" priority="38"/>
  </conditionalFormatting>
  <conditionalFormatting sqref="D1">
    <cfRule type="duplicateValues" dxfId="1747" priority="37"/>
  </conditionalFormatting>
  <conditionalFormatting sqref="D102:D108 D110:D170 D99">
    <cfRule type="duplicateValues" dxfId="1746" priority="262490"/>
  </conditionalFormatting>
  <conditionalFormatting sqref="D109">
    <cfRule type="duplicateValues" dxfId="1745" priority="36"/>
  </conditionalFormatting>
  <conditionalFormatting sqref="J102:J108 J110:J161 J99">
    <cfRule type="duplicateValues" dxfId="1744" priority="262495"/>
  </conditionalFormatting>
  <conditionalFormatting sqref="J109">
    <cfRule type="duplicateValues" dxfId="1743"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4" t="s">
        <v>2766</v>
      </c>
      <c r="B1" s="335"/>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742" priority="2">
      <formula>O2 &gt; O2</formula>
    </cfRule>
    <cfRule type="expression" dxfId="1741" priority="3">
      <formula>O2 &lt; O2</formula>
    </cfRule>
  </conditionalFormatting>
  <conditionalFormatting sqref="A3:V113">
    <cfRule type="expression" dxfId="174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8387</v>
      </c>
      <c r="B4" s="29">
        <v>15</v>
      </c>
      <c r="C4" s="29">
        <v>21</v>
      </c>
      <c r="D4" s="29">
        <v>450</v>
      </c>
      <c r="E4" s="29">
        <v>85</v>
      </c>
      <c r="F4" s="29" t="s">
        <v>708</v>
      </c>
      <c r="G4" s="29">
        <v>1</v>
      </c>
      <c r="H4" s="29"/>
      <c r="I4" s="29">
        <v>425</v>
      </c>
      <c r="J4" s="29">
        <v>7300</v>
      </c>
    </row>
    <row r="5" spans="1:10" x14ac:dyDescent="0.35">
      <c r="A5" s="29" t="s">
        <v>8391</v>
      </c>
      <c r="B5" s="29">
        <v>22</v>
      </c>
      <c r="C5" s="29">
        <v>30</v>
      </c>
      <c r="D5" s="29">
        <v>600</v>
      </c>
      <c r="E5" s="29">
        <v>190</v>
      </c>
      <c r="F5" s="29" t="s">
        <v>708</v>
      </c>
      <c r="G5" s="29">
        <v>1</v>
      </c>
      <c r="H5" s="29"/>
      <c r="I5" s="29">
        <v>500</v>
      </c>
      <c r="J5" s="29">
        <v>6500</v>
      </c>
    </row>
    <row r="6" spans="1:10" x14ac:dyDescent="0.35">
      <c r="A6" s="29" t="s">
        <v>8386</v>
      </c>
      <c r="B6" s="29">
        <v>9</v>
      </c>
      <c r="C6" s="29">
        <v>20</v>
      </c>
      <c r="D6" s="29">
        <v>450</v>
      </c>
      <c r="E6" s="29">
        <v>95</v>
      </c>
      <c r="F6" s="29" t="s">
        <v>708</v>
      </c>
      <c r="G6" s="29">
        <v>1</v>
      </c>
      <c r="H6" s="29"/>
      <c r="I6" s="29">
        <v>350</v>
      </c>
      <c r="J6" s="29">
        <v>6400</v>
      </c>
    </row>
    <row r="7" spans="1:10" x14ac:dyDescent="0.35">
      <c r="A7" s="29" t="s">
        <v>8390</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8212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8388</v>
      </c>
      <c r="B11" s="29">
        <v>20</v>
      </c>
      <c r="C11" s="29">
        <v>18</v>
      </c>
      <c r="D11" s="29">
        <v>500</v>
      </c>
      <c r="E11" s="29">
        <v>78</v>
      </c>
      <c r="F11" s="29" t="s">
        <v>708</v>
      </c>
      <c r="G11" s="29">
        <v>1</v>
      </c>
      <c r="H11" s="29"/>
      <c r="I11" s="29">
        <v>315</v>
      </c>
      <c r="J11" s="29">
        <v>5400</v>
      </c>
    </row>
    <row r="12" spans="1:10" x14ac:dyDescent="0.35">
      <c r="A12" s="29" t="s">
        <v>8389</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7011</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8201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7008</v>
      </c>
      <c r="B18" s="29">
        <v>34</v>
      </c>
      <c r="C18" s="29">
        <v>9</v>
      </c>
      <c r="D18" s="29">
        <v>420</v>
      </c>
      <c r="E18" s="29">
        <v>64</v>
      </c>
      <c r="F18" s="29" t="s">
        <v>708</v>
      </c>
      <c r="G18" s="29">
        <v>1</v>
      </c>
      <c r="H18" s="29"/>
      <c r="I18" s="29">
        <v>180</v>
      </c>
      <c r="J18" s="29">
        <v>3500</v>
      </c>
    </row>
    <row r="19" spans="1:10" x14ac:dyDescent="0.35">
      <c r="A19" s="29" t="s">
        <v>8174</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7005</v>
      </c>
      <c r="B21" s="29">
        <v>40</v>
      </c>
      <c r="C21" s="29">
        <v>34</v>
      </c>
      <c r="D21" s="29">
        <v>550</v>
      </c>
      <c r="E21" s="29">
        <v>175</v>
      </c>
      <c r="F21" s="29" t="s">
        <v>708</v>
      </c>
      <c r="G21" s="29">
        <v>1</v>
      </c>
      <c r="H21" s="29"/>
      <c r="I21" s="29">
        <v>193</v>
      </c>
      <c r="J21" s="29">
        <v>2900</v>
      </c>
    </row>
    <row r="22" spans="1:10" x14ac:dyDescent="0.35">
      <c r="A22" s="29" t="s">
        <v>8209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7010</v>
      </c>
      <c r="B24" s="29">
        <v>0</v>
      </c>
      <c r="C24" s="29">
        <v>30</v>
      </c>
      <c r="D24" s="29">
        <v>310</v>
      </c>
      <c r="E24" s="29">
        <v>58</v>
      </c>
      <c r="F24" s="29" t="s">
        <v>708</v>
      </c>
      <c r="G24" s="29">
        <v>1</v>
      </c>
      <c r="H24" s="29"/>
      <c r="I24" s="29">
        <v>130</v>
      </c>
      <c r="J24" s="29">
        <v>2150</v>
      </c>
    </row>
    <row r="25" spans="1:10" x14ac:dyDescent="0.35">
      <c r="A25" s="29" t="s">
        <v>8204</v>
      </c>
      <c r="B25" s="29">
        <v>10</v>
      </c>
      <c r="C25" s="29">
        <v>17</v>
      </c>
      <c r="D25" s="29">
        <v>300</v>
      </c>
      <c r="E25" s="29">
        <v>71</v>
      </c>
      <c r="F25" s="29" t="s">
        <v>708</v>
      </c>
      <c r="G25" s="29">
        <v>1</v>
      </c>
      <c r="H25" s="29"/>
      <c r="I25" s="29">
        <v>156</v>
      </c>
      <c r="J25" s="29">
        <v>2040</v>
      </c>
    </row>
    <row r="26" spans="1:10" x14ac:dyDescent="0.35">
      <c r="A26" s="29" t="s">
        <v>6985</v>
      </c>
      <c r="B26" s="29">
        <v>5</v>
      </c>
      <c r="C26" s="29">
        <v>9</v>
      </c>
      <c r="D26" s="29">
        <v>65</v>
      </c>
      <c r="E26" s="29">
        <v>8</v>
      </c>
      <c r="F26" s="29" t="s">
        <v>708</v>
      </c>
      <c r="G26" s="29"/>
      <c r="H26" s="29"/>
      <c r="I26" s="29">
        <v>190</v>
      </c>
      <c r="J26" s="29">
        <v>2000</v>
      </c>
    </row>
    <row r="27" spans="1:10" x14ac:dyDescent="0.35">
      <c r="A27" s="29" t="s">
        <v>6983</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7007</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8169</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8213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7004</v>
      </c>
      <c r="B35" s="29">
        <v>36</v>
      </c>
      <c r="C35" s="29">
        <v>30</v>
      </c>
      <c r="D35" s="29">
        <v>500</v>
      </c>
      <c r="E35" s="29">
        <v>138</v>
      </c>
      <c r="F35" s="29" t="s">
        <v>708</v>
      </c>
      <c r="G35" s="29">
        <v>1</v>
      </c>
      <c r="H35" s="29"/>
      <c r="I35" s="29">
        <v>107</v>
      </c>
      <c r="J35" s="29">
        <v>1300</v>
      </c>
    </row>
    <row r="36" spans="1:10" x14ac:dyDescent="0.35">
      <c r="A36" s="29" t="s">
        <v>7009</v>
      </c>
      <c r="B36" s="29">
        <v>0</v>
      </c>
      <c r="C36" s="29">
        <v>22</v>
      </c>
      <c r="D36" s="29">
        <v>190</v>
      </c>
      <c r="E36" s="29">
        <v>37</v>
      </c>
      <c r="F36" s="29" t="s">
        <v>708</v>
      </c>
      <c r="G36" s="29">
        <v>1</v>
      </c>
      <c r="H36" s="29"/>
      <c r="I36" s="29">
        <v>65</v>
      </c>
      <c r="J36" s="29">
        <v>1300</v>
      </c>
    </row>
    <row r="37" spans="1:10" x14ac:dyDescent="0.35">
      <c r="A37" s="29" t="s">
        <v>8183</v>
      </c>
      <c r="B37" s="29">
        <v>8</v>
      </c>
      <c r="C37" s="29">
        <v>14</v>
      </c>
      <c r="D37" s="29">
        <v>200</v>
      </c>
      <c r="E37" s="29">
        <v>55</v>
      </c>
      <c r="F37" s="29" t="s">
        <v>708</v>
      </c>
      <c r="G37" s="29">
        <v>1</v>
      </c>
      <c r="H37" s="29"/>
      <c r="I37" s="29">
        <v>80</v>
      </c>
      <c r="J37" s="29">
        <v>1235</v>
      </c>
    </row>
    <row r="38" spans="1:10" x14ac:dyDescent="0.35">
      <c r="A38" s="29" t="s">
        <v>6981</v>
      </c>
      <c r="B38" s="29">
        <v>3</v>
      </c>
      <c r="C38" s="29">
        <v>6</v>
      </c>
      <c r="D38" s="29">
        <v>35</v>
      </c>
      <c r="E38" s="29">
        <v>4</v>
      </c>
      <c r="F38" s="29" t="s">
        <v>708</v>
      </c>
      <c r="G38" s="29"/>
      <c r="H38" s="29"/>
      <c r="I38" s="29">
        <v>130</v>
      </c>
      <c r="J38" s="29">
        <v>900</v>
      </c>
    </row>
    <row r="39" spans="1:10" x14ac:dyDescent="0.35">
      <c r="A39" s="29" t="s">
        <v>6982</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7006</v>
      </c>
      <c r="B41" s="29">
        <v>20</v>
      </c>
      <c r="C41" s="29">
        <v>4</v>
      </c>
      <c r="D41" s="29">
        <v>140</v>
      </c>
      <c r="E41" s="29">
        <v>45</v>
      </c>
      <c r="F41" s="29" t="s">
        <v>708</v>
      </c>
      <c r="G41" s="29">
        <v>1</v>
      </c>
      <c r="H41" s="29"/>
      <c r="I41" s="29">
        <v>55</v>
      </c>
      <c r="J41" s="29">
        <v>550</v>
      </c>
    </row>
    <row r="42" spans="1:10" x14ac:dyDescent="0.35">
      <c r="A42" s="29" t="s">
        <v>8172</v>
      </c>
      <c r="B42" s="29">
        <v>12</v>
      </c>
      <c r="C42" s="29">
        <v>10</v>
      </c>
      <c r="D42" s="29">
        <v>140</v>
      </c>
      <c r="E42" s="29">
        <v>50</v>
      </c>
      <c r="F42" s="29" t="s">
        <v>708</v>
      </c>
      <c r="G42" s="29">
        <v>1</v>
      </c>
      <c r="H42" s="29"/>
      <c r="I42" s="29">
        <v>67</v>
      </c>
      <c r="J42" s="29">
        <v>522</v>
      </c>
    </row>
  </sheetData>
  <conditionalFormatting sqref="A2:J42">
    <cfRule type="expression" dxfId="1739" priority="21">
      <formula>ISBLANK(A2)</formula>
    </cfRule>
  </conditionalFormatting>
  <conditionalFormatting sqref="J2:J6">
    <cfRule type="expression" dxfId="1738" priority="20">
      <formula>ISBLANK(J2)</formula>
    </cfRule>
  </conditionalFormatting>
  <conditionalFormatting sqref="J29:J42 J27 J24:J25 J22 J20 J17:J18 J15 J11:J13 J9 J7">
    <cfRule type="expression" dxfId="1737" priority="19">
      <formula>ISBLANK(J7)</formula>
    </cfRule>
  </conditionalFormatting>
  <conditionalFormatting sqref="J8">
    <cfRule type="expression" dxfId="1736" priority="17">
      <formula>ISBLANK(J8)</formula>
    </cfRule>
  </conditionalFormatting>
  <conditionalFormatting sqref="J10">
    <cfRule type="expression" dxfId="1735" priority="15">
      <formula>ISBLANK(J10)</formula>
    </cfRule>
  </conditionalFormatting>
  <conditionalFormatting sqref="J14">
    <cfRule type="expression" dxfId="1734" priority="13">
      <formula>ISBLANK(J14)</formula>
    </cfRule>
  </conditionalFormatting>
  <conditionalFormatting sqref="J16">
    <cfRule type="expression" dxfId="1733" priority="11">
      <formula>ISBLANK(J16)</formula>
    </cfRule>
  </conditionalFormatting>
  <conditionalFormatting sqref="J19">
    <cfRule type="expression" dxfId="1732" priority="9">
      <formula>ISBLANK(J19)</formula>
    </cfRule>
  </conditionalFormatting>
  <conditionalFormatting sqref="J21">
    <cfRule type="expression" dxfId="1731" priority="7">
      <formula>ISBLANK(J21)</formula>
    </cfRule>
  </conditionalFormatting>
  <conditionalFormatting sqref="J23">
    <cfRule type="expression" dxfId="1730" priority="5">
      <formula>ISBLANK(J23)</formula>
    </cfRule>
  </conditionalFormatting>
  <conditionalFormatting sqref="J26">
    <cfRule type="expression" dxfId="1729" priority="3">
      <formula>ISBLANK(J26)</formula>
    </cfRule>
  </conditionalFormatting>
  <conditionalFormatting sqref="J28">
    <cfRule type="expression" dxfId="1728"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L32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4" t="s">
        <v>2766</v>
      </c>
      <c r="B1" s="335"/>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82" t="s">
        <v>7016</v>
      </c>
    </row>
    <row r="3" spans="1:26" x14ac:dyDescent="0.35">
      <c r="A3" s="44">
        <v>1</v>
      </c>
      <c r="B3" s="39" t="s">
        <v>40</v>
      </c>
      <c r="C3" s="188">
        <v>2</v>
      </c>
      <c r="D3" s="188">
        <v>3</v>
      </c>
      <c r="E3" s="188">
        <v>10</v>
      </c>
      <c r="F3" s="188">
        <v>10</v>
      </c>
      <c r="G3" s="34" t="s">
        <v>695</v>
      </c>
      <c r="H3" s="24"/>
      <c r="I3" s="29" t="s">
        <v>696</v>
      </c>
      <c r="J3" s="188">
        <v>50</v>
      </c>
      <c r="K3" s="34" t="s">
        <v>40</v>
      </c>
      <c r="L3" s="34" t="s">
        <v>697</v>
      </c>
      <c r="M3" s="34" t="s">
        <v>698</v>
      </c>
      <c r="N3" s="188">
        <v>125</v>
      </c>
      <c r="O3" s="34"/>
      <c r="P3" s="34"/>
      <c r="Q3" s="34"/>
      <c r="R3" s="34"/>
      <c r="S3" s="34"/>
      <c r="T3" s="29" t="s">
        <v>1</v>
      </c>
      <c r="U3" s="42">
        <v>1</v>
      </c>
      <c r="V3" s="188">
        <v>100</v>
      </c>
      <c r="Z3" s="296">
        <v>100</v>
      </c>
    </row>
    <row r="4" spans="1:26" x14ac:dyDescent="0.35">
      <c r="A4" s="44">
        <v>2</v>
      </c>
      <c r="B4" s="39" t="s">
        <v>39</v>
      </c>
      <c r="C4" s="188">
        <v>3</v>
      </c>
      <c r="D4" s="188">
        <v>5</v>
      </c>
      <c r="E4" s="188">
        <v>24</v>
      </c>
      <c r="F4" s="188">
        <v>10</v>
      </c>
      <c r="G4" s="29" t="s">
        <v>695</v>
      </c>
      <c r="H4" s="42"/>
      <c r="I4" s="29"/>
      <c r="J4" s="188">
        <v>130</v>
      </c>
      <c r="K4" s="29" t="s">
        <v>39</v>
      </c>
      <c r="L4" s="29" t="s">
        <v>699</v>
      </c>
      <c r="M4" s="29" t="s">
        <v>6705</v>
      </c>
      <c r="N4" s="188">
        <v>2200</v>
      </c>
      <c r="O4" s="29"/>
      <c r="P4" s="29"/>
      <c r="Q4" s="29"/>
      <c r="R4" s="29"/>
      <c r="S4" s="194"/>
      <c r="T4" s="29" t="s">
        <v>1</v>
      </c>
      <c r="U4" s="42">
        <v>1</v>
      </c>
      <c r="V4" s="188">
        <v>900</v>
      </c>
      <c r="Z4" s="296">
        <v>900</v>
      </c>
    </row>
    <row r="5" spans="1:26" s="185" customFormat="1" x14ac:dyDescent="0.35">
      <c r="A5" s="44">
        <v>2</v>
      </c>
      <c r="B5" s="39" t="s">
        <v>8410</v>
      </c>
      <c r="C5" s="188">
        <v>3</v>
      </c>
      <c r="D5" s="188">
        <v>5</v>
      </c>
      <c r="E5" s="188">
        <v>24</v>
      </c>
      <c r="F5" s="188">
        <v>10</v>
      </c>
      <c r="G5" s="29" t="s">
        <v>695</v>
      </c>
      <c r="H5" s="42"/>
      <c r="I5" s="29"/>
      <c r="J5" s="188">
        <v>130</v>
      </c>
      <c r="K5" s="29" t="s">
        <v>8410</v>
      </c>
      <c r="L5" s="29" t="s">
        <v>8415</v>
      </c>
      <c r="M5" s="29" t="s">
        <v>8423</v>
      </c>
      <c r="N5" s="188">
        <v>2200</v>
      </c>
      <c r="O5" s="29"/>
      <c r="P5" s="29"/>
      <c r="Q5" s="29"/>
      <c r="R5" s="29"/>
      <c r="S5" s="194"/>
      <c r="T5" s="29" t="s">
        <v>1</v>
      </c>
      <c r="U5" s="42">
        <v>1</v>
      </c>
      <c r="V5" s="188">
        <v>900</v>
      </c>
      <c r="Z5" s="296">
        <v>900</v>
      </c>
    </row>
    <row r="6" spans="1:26" x14ac:dyDescent="0.35">
      <c r="A6" s="44">
        <v>3</v>
      </c>
      <c r="B6" s="39" t="s">
        <v>38</v>
      </c>
      <c r="C6" s="188">
        <v>3</v>
      </c>
      <c r="D6" s="188">
        <v>5</v>
      </c>
      <c r="E6" s="188">
        <v>28</v>
      </c>
      <c r="F6" s="188">
        <v>10</v>
      </c>
      <c r="G6" s="29" t="s">
        <v>695</v>
      </c>
      <c r="H6" s="42"/>
      <c r="I6" s="29"/>
      <c r="J6" s="188">
        <v>130</v>
      </c>
      <c r="K6" s="29" t="s">
        <v>38</v>
      </c>
      <c r="L6" s="29" t="s">
        <v>701</v>
      </c>
      <c r="M6" s="29" t="s">
        <v>6705</v>
      </c>
      <c r="N6" s="188">
        <v>2200</v>
      </c>
      <c r="O6" s="29"/>
      <c r="P6" s="29"/>
      <c r="Q6" s="29"/>
      <c r="R6" s="29"/>
      <c r="S6" s="29"/>
      <c r="T6" s="29" t="s">
        <v>1</v>
      </c>
      <c r="U6" s="42">
        <v>1</v>
      </c>
      <c r="V6" s="188">
        <v>900</v>
      </c>
      <c r="Z6" s="296">
        <v>900</v>
      </c>
    </row>
    <row r="7" spans="1:26" s="185" customFormat="1" x14ac:dyDescent="0.35">
      <c r="A7" s="44">
        <v>3</v>
      </c>
      <c r="B7" s="39" t="s">
        <v>8414</v>
      </c>
      <c r="C7" s="188">
        <v>3</v>
      </c>
      <c r="D7" s="188">
        <v>5</v>
      </c>
      <c r="E7" s="188">
        <v>28</v>
      </c>
      <c r="F7" s="188">
        <v>10</v>
      </c>
      <c r="G7" s="29" t="s">
        <v>695</v>
      </c>
      <c r="H7" s="42"/>
      <c r="I7" s="29"/>
      <c r="J7" s="188">
        <v>130</v>
      </c>
      <c r="K7" s="29" t="s">
        <v>8414</v>
      </c>
      <c r="L7" s="29" t="s">
        <v>8416</v>
      </c>
      <c r="M7" s="29" t="s">
        <v>8423</v>
      </c>
      <c r="N7" s="188">
        <v>2200</v>
      </c>
      <c r="O7" s="29"/>
      <c r="P7" s="29"/>
      <c r="Q7" s="29"/>
      <c r="R7" s="29"/>
      <c r="S7" s="29"/>
      <c r="T7" s="29" t="s">
        <v>1</v>
      </c>
      <c r="U7" s="42">
        <v>1</v>
      </c>
      <c r="V7" s="188">
        <v>900</v>
      </c>
      <c r="Z7" s="296">
        <v>900</v>
      </c>
    </row>
    <row r="8" spans="1:26" x14ac:dyDescent="0.35">
      <c r="A8" s="44">
        <v>4</v>
      </c>
      <c r="B8" s="39" t="s">
        <v>37</v>
      </c>
      <c r="C8" s="188">
        <v>2</v>
      </c>
      <c r="D8" s="188">
        <v>4</v>
      </c>
      <c r="E8" s="188">
        <v>20</v>
      </c>
      <c r="F8" s="188">
        <v>10</v>
      </c>
      <c r="G8" s="29" t="s">
        <v>695</v>
      </c>
      <c r="H8" s="42"/>
      <c r="I8" s="29"/>
      <c r="J8" s="188">
        <v>105</v>
      </c>
      <c r="K8" s="29" t="s">
        <v>37</v>
      </c>
      <c r="L8" s="29" t="s">
        <v>702</v>
      </c>
      <c r="M8" s="29" t="s">
        <v>703</v>
      </c>
      <c r="N8" s="188">
        <v>2200</v>
      </c>
      <c r="O8" s="29"/>
      <c r="P8" s="29"/>
      <c r="Q8" s="29"/>
      <c r="R8" s="29"/>
      <c r="S8" s="29"/>
      <c r="T8" s="29" t="s">
        <v>1</v>
      </c>
      <c r="U8" s="42">
        <v>1</v>
      </c>
      <c r="V8" s="188">
        <v>900</v>
      </c>
      <c r="Z8" s="296">
        <v>900</v>
      </c>
    </row>
    <row r="9" spans="1:26" s="185" customFormat="1" x14ac:dyDescent="0.35">
      <c r="A9" s="44">
        <v>4</v>
      </c>
      <c r="B9" s="39" t="s">
        <v>8413</v>
      </c>
      <c r="C9" s="188">
        <v>2</v>
      </c>
      <c r="D9" s="188">
        <v>4</v>
      </c>
      <c r="E9" s="188">
        <v>20</v>
      </c>
      <c r="F9" s="188">
        <v>10</v>
      </c>
      <c r="G9" s="29" t="s">
        <v>695</v>
      </c>
      <c r="H9" s="42"/>
      <c r="I9" s="29"/>
      <c r="J9" s="188">
        <v>105</v>
      </c>
      <c r="K9" s="29" t="s">
        <v>8413</v>
      </c>
      <c r="L9" s="29" t="s">
        <v>8417</v>
      </c>
      <c r="M9" s="29" t="s">
        <v>8422</v>
      </c>
      <c r="N9" s="188">
        <v>2200</v>
      </c>
      <c r="O9" s="29"/>
      <c r="P9" s="29"/>
      <c r="Q9" s="29"/>
      <c r="R9" s="29"/>
      <c r="S9" s="29"/>
      <c r="T9" s="29" t="s">
        <v>1</v>
      </c>
      <c r="U9" s="42">
        <v>1</v>
      </c>
      <c r="V9" s="188">
        <v>900</v>
      </c>
      <c r="Z9" s="296">
        <v>900</v>
      </c>
    </row>
    <row r="10" spans="1:26" x14ac:dyDescent="0.35">
      <c r="A10" s="44">
        <v>5</v>
      </c>
      <c r="B10" s="39" t="s">
        <v>36</v>
      </c>
      <c r="C10" s="188">
        <v>2</v>
      </c>
      <c r="D10" s="188">
        <v>4</v>
      </c>
      <c r="E10" s="188">
        <v>28</v>
      </c>
      <c r="F10" s="188">
        <v>10</v>
      </c>
      <c r="G10" s="29" t="s">
        <v>695</v>
      </c>
      <c r="H10" s="42"/>
      <c r="I10" s="29"/>
      <c r="J10" s="188">
        <v>105</v>
      </c>
      <c r="K10" s="29" t="s">
        <v>36</v>
      </c>
      <c r="L10" s="29" t="s">
        <v>704</v>
      </c>
      <c r="M10" s="29" t="s">
        <v>705</v>
      </c>
      <c r="N10" s="188">
        <v>2200</v>
      </c>
      <c r="O10" s="29"/>
      <c r="P10" s="29"/>
      <c r="Q10" s="29"/>
      <c r="R10" s="29"/>
      <c r="S10" s="29"/>
      <c r="T10" s="29" t="s">
        <v>1</v>
      </c>
      <c r="U10" s="42">
        <v>1</v>
      </c>
      <c r="V10" s="188">
        <v>900</v>
      </c>
      <c r="Z10" s="296">
        <v>900</v>
      </c>
    </row>
    <row r="11" spans="1:26" s="185" customFormat="1" x14ac:dyDescent="0.35">
      <c r="A11" s="44">
        <v>5</v>
      </c>
      <c r="B11" s="39" t="s">
        <v>8412</v>
      </c>
      <c r="C11" s="188">
        <v>2</v>
      </c>
      <c r="D11" s="188">
        <v>4</v>
      </c>
      <c r="E11" s="188">
        <v>28</v>
      </c>
      <c r="F11" s="188">
        <v>10</v>
      </c>
      <c r="G11" s="29" t="s">
        <v>695</v>
      </c>
      <c r="H11" s="42"/>
      <c r="I11" s="29"/>
      <c r="J11" s="188">
        <v>105</v>
      </c>
      <c r="K11" s="29" t="s">
        <v>8412</v>
      </c>
      <c r="L11" s="29" t="s">
        <v>8418</v>
      </c>
      <c r="M11" s="29" t="s">
        <v>8421</v>
      </c>
      <c r="N11" s="188">
        <v>2200</v>
      </c>
      <c r="O11" s="29"/>
      <c r="P11" s="29"/>
      <c r="Q11" s="29"/>
      <c r="R11" s="29"/>
      <c r="S11" s="29"/>
      <c r="T11" s="29" t="s">
        <v>1</v>
      </c>
      <c r="U11" s="42">
        <v>1</v>
      </c>
      <c r="V11" s="188">
        <v>900</v>
      </c>
      <c r="Z11" s="296">
        <v>900</v>
      </c>
    </row>
    <row r="12" spans="1:26" x14ac:dyDescent="0.35">
      <c r="A12" s="44">
        <v>6</v>
      </c>
      <c r="B12" s="39" t="s">
        <v>35</v>
      </c>
      <c r="C12" s="188">
        <v>1</v>
      </c>
      <c r="D12" s="188">
        <v>3</v>
      </c>
      <c r="E12" s="188">
        <v>15</v>
      </c>
      <c r="F12" s="188">
        <v>10</v>
      </c>
      <c r="G12" s="29" t="s">
        <v>695</v>
      </c>
      <c r="H12" s="42"/>
      <c r="I12" s="29"/>
      <c r="J12" s="188">
        <v>95</v>
      </c>
      <c r="K12" s="29" t="s">
        <v>35</v>
      </c>
      <c r="L12" s="29" t="s">
        <v>706</v>
      </c>
      <c r="M12" s="29" t="s">
        <v>707</v>
      </c>
      <c r="N12" s="188">
        <v>2100</v>
      </c>
      <c r="O12" s="29"/>
      <c r="P12" s="29"/>
      <c r="Q12" s="29"/>
      <c r="R12" s="29"/>
      <c r="S12" s="29"/>
      <c r="T12" s="29" t="s">
        <v>1</v>
      </c>
      <c r="U12" s="42">
        <v>1</v>
      </c>
      <c r="V12" s="188">
        <v>675</v>
      </c>
      <c r="Z12" s="296">
        <v>675</v>
      </c>
    </row>
    <row r="13" spans="1:26" s="185" customFormat="1" x14ac:dyDescent="0.35">
      <c r="A13" s="44">
        <v>6</v>
      </c>
      <c r="B13" s="39" t="s">
        <v>8411</v>
      </c>
      <c r="C13" s="188">
        <v>1</v>
      </c>
      <c r="D13" s="188">
        <v>3</v>
      </c>
      <c r="E13" s="188">
        <v>15</v>
      </c>
      <c r="F13" s="188">
        <v>10</v>
      </c>
      <c r="G13" s="29" t="s">
        <v>695</v>
      </c>
      <c r="H13" s="42"/>
      <c r="I13" s="29"/>
      <c r="J13" s="188">
        <v>95</v>
      </c>
      <c r="K13" s="29" t="s">
        <v>8411</v>
      </c>
      <c r="L13" s="29" t="s">
        <v>8419</v>
      </c>
      <c r="M13" s="29" t="s">
        <v>8420</v>
      </c>
      <c r="N13" s="188">
        <v>2100</v>
      </c>
      <c r="O13" s="29"/>
      <c r="P13" s="29"/>
      <c r="Q13" s="29"/>
      <c r="R13" s="29"/>
      <c r="S13" s="29"/>
      <c r="T13" s="29" t="s">
        <v>1</v>
      </c>
      <c r="U13" s="42">
        <v>1</v>
      </c>
      <c r="V13" s="188">
        <v>675</v>
      </c>
      <c r="Z13" s="296">
        <v>675</v>
      </c>
    </row>
    <row r="14" spans="1:26" x14ac:dyDescent="0.35">
      <c r="A14" s="44">
        <v>7</v>
      </c>
      <c r="B14" s="39" t="s">
        <v>6683</v>
      </c>
      <c r="C14" s="188">
        <v>2</v>
      </c>
      <c r="D14" s="188">
        <v>6</v>
      </c>
      <c r="E14" s="188">
        <v>40</v>
      </c>
      <c r="F14" s="188">
        <v>20</v>
      </c>
      <c r="G14" s="29" t="s">
        <v>708</v>
      </c>
      <c r="H14" s="42"/>
      <c r="I14" s="185"/>
      <c r="J14" s="188">
        <v>120</v>
      </c>
      <c r="K14" s="29" t="s">
        <v>6683</v>
      </c>
      <c r="L14" s="29" t="s">
        <v>6682</v>
      </c>
      <c r="M14" s="29" t="s">
        <v>8528</v>
      </c>
      <c r="N14" s="188">
        <v>1200</v>
      </c>
      <c r="O14" s="29"/>
      <c r="P14" s="29"/>
      <c r="Q14" s="29"/>
      <c r="R14" s="29"/>
      <c r="S14" s="29"/>
      <c r="T14" s="34" t="s">
        <v>1</v>
      </c>
      <c r="U14" s="24">
        <v>1</v>
      </c>
      <c r="V14" s="188">
        <v>1600</v>
      </c>
      <c r="Z14" s="296">
        <v>900</v>
      </c>
    </row>
    <row r="15" spans="1:26" x14ac:dyDescent="0.35">
      <c r="A15" s="44">
        <v>8</v>
      </c>
      <c r="B15" s="39" t="s">
        <v>6681</v>
      </c>
      <c r="C15" s="188">
        <v>4</v>
      </c>
      <c r="D15" s="188">
        <v>10</v>
      </c>
      <c r="E15" s="188">
        <v>60</v>
      </c>
      <c r="F15" s="188">
        <v>30</v>
      </c>
      <c r="G15" s="34" t="s">
        <v>708</v>
      </c>
      <c r="H15" s="24"/>
      <c r="I15" s="185"/>
      <c r="J15" s="188">
        <v>180</v>
      </c>
      <c r="K15" s="34" t="s">
        <v>6681</v>
      </c>
      <c r="L15" s="34" t="s">
        <v>6684</v>
      </c>
      <c r="M15" s="34" t="s">
        <v>8527</v>
      </c>
      <c r="N15" s="188">
        <v>2000</v>
      </c>
      <c r="O15" s="34"/>
      <c r="P15" s="34"/>
      <c r="Q15" s="34"/>
      <c r="R15" s="34"/>
      <c r="S15" s="34"/>
      <c r="T15" s="29" t="s">
        <v>1</v>
      </c>
      <c r="U15" s="42">
        <v>1</v>
      </c>
      <c r="V15" s="188">
        <v>1600</v>
      </c>
      <c r="Z15" s="296">
        <v>900</v>
      </c>
    </row>
    <row r="16" spans="1:26" x14ac:dyDescent="0.35">
      <c r="A16" s="44">
        <v>9</v>
      </c>
      <c r="B16" s="39" t="s">
        <v>6686</v>
      </c>
      <c r="C16" s="188">
        <v>2</v>
      </c>
      <c r="D16" s="188">
        <v>7</v>
      </c>
      <c r="E16" s="188">
        <v>30</v>
      </c>
      <c r="F16" s="188">
        <v>10</v>
      </c>
      <c r="G16" s="29" t="s">
        <v>708</v>
      </c>
      <c r="H16" s="42"/>
      <c r="I16" s="29"/>
      <c r="J16" s="188">
        <v>150</v>
      </c>
      <c r="K16" s="29" t="s">
        <v>6686</v>
      </c>
      <c r="L16" s="29" t="s">
        <v>6687</v>
      </c>
      <c r="M16" s="29" t="s">
        <v>6986</v>
      </c>
      <c r="N16" s="188">
        <v>1900</v>
      </c>
      <c r="O16" s="29"/>
      <c r="P16" s="29"/>
      <c r="Q16" s="29"/>
      <c r="R16" s="29"/>
      <c r="S16" s="194"/>
      <c r="T16" s="29" t="s">
        <v>1</v>
      </c>
      <c r="U16" s="42">
        <v>1</v>
      </c>
      <c r="V16" s="188">
        <v>900</v>
      </c>
      <c r="Z16" s="296">
        <v>900</v>
      </c>
    </row>
    <row r="17" spans="1:26" x14ac:dyDescent="0.35">
      <c r="A17" s="44">
        <v>10</v>
      </c>
      <c r="B17" s="39" t="s">
        <v>6688</v>
      </c>
      <c r="C17" s="188">
        <v>3</v>
      </c>
      <c r="D17" s="188">
        <v>6</v>
      </c>
      <c r="E17" s="188">
        <v>35</v>
      </c>
      <c r="F17" s="188">
        <v>15</v>
      </c>
      <c r="G17" s="29" t="s">
        <v>708</v>
      </c>
      <c r="H17" s="42"/>
      <c r="I17" s="29"/>
      <c r="J17" s="188">
        <v>130</v>
      </c>
      <c r="K17" s="29" t="s">
        <v>6688</v>
      </c>
      <c r="L17" s="29" t="s">
        <v>6689</v>
      </c>
      <c r="M17" s="29" t="s">
        <v>6981</v>
      </c>
      <c r="N17" s="188">
        <v>2200</v>
      </c>
      <c r="O17" s="29"/>
      <c r="P17" s="29"/>
      <c r="Q17" s="29"/>
      <c r="R17" s="29"/>
      <c r="S17" s="29"/>
      <c r="T17" s="29" t="s">
        <v>1</v>
      </c>
      <c r="U17" s="42">
        <v>1</v>
      </c>
      <c r="V17" s="188">
        <v>900</v>
      </c>
      <c r="Z17" s="296">
        <v>900</v>
      </c>
    </row>
    <row r="18" spans="1:26" x14ac:dyDescent="0.35">
      <c r="A18" s="44">
        <v>11</v>
      </c>
      <c r="B18" s="39" t="s">
        <v>6690</v>
      </c>
      <c r="C18" s="188">
        <v>3</v>
      </c>
      <c r="D18" s="188">
        <v>6</v>
      </c>
      <c r="E18" s="188">
        <v>50</v>
      </c>
      <c r="F18" s="188">
        <v>15</v>
      </c>
      <c r="G18" s="29" t="s">
        <v>708</v>
      </c>
      <c r="H18" s="42"/>
      <c r="I18" s="29"/>
      <c r="J18" s="188">
        <v>160</v>
      </c>
      <c r="K18" s="29" t="s">
        <v>6690</v>
      </c>
      <c r="L18" s="29" t="s">
        <v>6691</v>
      </c>
      <c r="M18" s="29" t="s">
        <v>6982</v>
      </c>
      <c r="N18" s="188">
        <v>2200</v>
      </c>
      <c r="O18" s="29"/>
      <c r="P18" s="29"/>
      <c r="Q18" s="29"/>
      <c r="R18" s="29"/>
      <c r="S18" s="29"/>
      <c r="T18" s="185" t="s">
        <v>1</v>
      </c>
      <c r="U18" s="21">
        <v>1</v>
      </c>
      <c r="V18" s="188">
        <v>900</v>
      </c>
      <c r="Z18" s="296">
        <v>900</v>
      </c>
    </row>
    <row r="19" spans="1:26" x14ac:dyDescent="0.35">
      <c r="A19" s="44">
        <v>12</v>
      </c>
      <c r="B19" s="39" t="s">
        <v>6692</v>
      </c>
      <c r="C19" s="188">
        <v>5</v>
      </c>
      <c r="D19" s="188">
        <v>9</v>
      </c>
      <c r="E19" s="188">
        <v>65</v>
      </c>
      <c r="F19" s="188">
        <v>15</v>
      </c>
      <c r="G19" s="29" t="s">
        <v>708</v>
      </c>
      <c r="H19" s="42"/>
      <c r="I19" s="29"/>
      <c r="J19" s="188">
        <v>190</v>
      </c>
      <c r="K19" s="29" t="s">
        <v>6692</v>
      </c>
      <c r="L19" s="29" t="s">
        <v>6693</v>
      </c>
      <c r="M19" s="29" t="s">
        <v>6985</v>
      </c>
      <c r="N19" s="188">
        <v>8000</v>
      </c>
      <c r="O19" s="29"/>
      <c r="P19" s="29"/>
      <c r="Q19" s="29"/>
      <c r="R19" s="29"/>
      <c r="S19" s="29"/>
      <c r="T19" s="29" t="s">
        <v>1</v>
      </c>
      <c r="U19" s="42">
        <v>1</v>
      </c>
      <c r="V19" s="188">
        <v>2000</v>
      </c>
      <c r="Z19" s="296">
        <v>2000</v>
      </c>
    </row>
    <row r="20" spans="1:26" x14ac:dyDescent="0.35">
      <c r="A20" s="44">
        <v>13</v>
      </c>
      <c r="B20" s="39" t="s">
        <v>6694</v>
      </c>
      <c r="C20" s="188">
        <v>8</v>
      </c>
      <c r="D20" s="188">
        <v>10</v>
      </c>
      <c r="E20" s="188">
        <v>300</v>
      </c>
      <c r="F20" s="188">
        <v>50</v>
      </c>
      <c r="G20" s="29" t="s">
        <v>708</v>
      </c>
      <c r="H20" s="42"/>
      <c r="I20" s="29"/>
      <c r="J20" s="188">
        <v>225</v>
      </c>
      <c r="K20" s="29" t="s">
        <v>6694</v>
      </c>
      <c r="L20" s="29" t="s">
        <v>6695</v>
      </c>
      <c r="M20" s="29" t="s">
        <v>6983</v>
      </c>
      <c r="N20" s="188">
        <v>1200</v>
      </c>
      <c r="O20" s="29"/>
      <c r="P20" s="29"/>
      <c r="Q20" s="29"/>
      <c r="R20" s="29"/>
      <c r="S20" s="29"/>
      <c r="T20" s="29" t="s">
        <v>1</v>
      </c>
      <c r="U20" s="42">
        <v>1</v>
      </c>
      <c r="V20" s="188">
        <v>2000</v>
      </c>
      <c r="Z20" s="296">
        <v>2000</v>
      </c>
    </row>
    <row r="21" spans="1:26" x14ac:dyDescent="0.35">
      <c r="A21" s="44">
        <v>14</v>
      </c>
      <c r="B21" s="39" t="s">
        <v>6696</v>
      </c>
      <c r="C21" s="188">
        <v>12</v>
      </c>
      <c r="D21" s="188">
        <v>14</v>
      </c>
      <c r="E21" s="188">
        <v>100</v>
      </c>
      <c r="F21" s="188">
        <v>29</v>
      </c>
      <c r="G21" s="29" t="s">
        <v>708</v>
      </c>
      <c r="H21" s="42"/>
      <c r="I21" s="29"/>
      <c r="J21" s="188">
        <v>225</v>
      </c>
      <c r="K21" s="29" t="s">
        <v>6696</v>
      </c>
      <c r="L21" s="29" t="s">
        <v>6697</v>
      </c>
      <c r="M21" s="29" t="s">
        <v>6984</v>
      </c>
      <c r="N21" s="188">
        <v>800</v>
      </c>
      <c r="O21" s="29"/>
      <c r="P21" s="29"/>
      <c r="Q21" s="29"/>
      <c r="R21" s="29"/>
      <c r="S21" s="29"/>
      <c r="T21" s="34" t="s">
        <v>1</v>
      </c>
      <c r="U21" s="24">
        <v>1</v>
      </c>
      <c r="V21" s="188">
        <v>1500</v>
      </c>
      <c r="Z21" s="296">
        <v>1500</v>
      </c>
    </row>
    <row r="22" spans="1:26" x14ac:dyDescent="0.35">
      <c r="A22" s="44">
        <v>15</v>
      </c>
      <c r="B22" s="39" t="s">
        <v>6698</v>
      </c>
      <c r="C22" s="188">
        <v>4</v>
      </c>
      <c r="D22" s="188">
        <v>7</v>
      </c>
      <c r="E22" s="188">
        <v>100</v>
      </c>
      <c r="F22" s="188">
        <v>40</v>
      </c>
      <c r="G22" s="34" t="s">
        <v>708</v>
      </c>
      <c r="H22" s="24"/>
      <c r="I22" s="34"/>
      <c r="J22" s="188">
        <v>130</v>
      </c>
      <c r="K22" s="34" t="s">
        <v>6698</v>
      </c>
      <c r="L22" s="34" t="s">
        <v>6699</v>
      </c>
      <c r="M22" s="34" t="s">
        <v>6980</v>
      </c>
      <c r="N22" s="188">
        <v>2000</v>
      </c>
      <c r="O22" s="34" t="s">
        <v>713</v>
      </c>
      <c r="P22" s="34" t="s">
        <v>758</v>
      </c>
      <c r="Q22" s="34" t="s">
        <v>6700</v>
      </c>
      <c r="R22" s="34" t="s">
        <v>6700</v>
      </c>
      <c r="S22" s="34" t="s">
        <v>771</v>
      </c>
      <c r="T22" s="29" t="s">
        <v>1</v>
      </c>
      <c r="U22" s="42">
        <v>1</v>
      </c>
      <c r="V22" s="188">
        <v>800</v>
      </c>
      <c r="Z22" s="296">
        <v>800</v>
      </c>
    </row>
    <row r="23" spans="1:26" x14ac:dyDescent="0.35">
      <c r="A23" s="44">
        <v>16</v>
      </c>
      <c r="B23" s="39" t="s">
        <v>6701</v>
      </c>
      <c r="C23" s="188">
        <v>6</v>
      </c>
      <c r="D23" s="188">
        <v>11</v>
      </c>
      <c r="E23" s="188">
        <v>110</v>
      </c>
      <c r="F23" s="188">
        <v>50</v>
      </c>
      <c r="G23" s="29" t="s">
        <v>708</v>
      </c>
      <c r="H23" s="42"/>
      <c r="I23" s="29"/>
      <c r="J23" s="188">
        <v>230</v>
      </c>
      <c r="K23" s="29" t="s">
        <v>6701</v>
      </c>
      <c r="L23" s="29" t="s">
        <v>6702</v>
      </c>
      <c r="M23" s="29" t="s">
        <v>6987</v>
      </c>
      <c r="N23" s="188">
        <v>2800</v>
      </c>
      <c r="O23" s="29" t="s">
        <v>713</v>
      </c>
      <c r="P23" s="29" t="s">
        <v>787</v>
      </c>
      <c r="Q23" s="29" t="s">
        <v>6704</v>
      </c>
      <c r="R23" s="29" t="s">
        <v>6704</v>
      </c>
      <c r="S23" s="194" t="s">
        <v>6703</v>
      </c>
      <c r="T23" s="185" t="s">
        <v>1</v>
      </c>
      <c r="U23" s="21">
        <v>1</v>
      </c>
      <c r="V23" s="188">
        <v>1500</v>
      </c>
      <c r="Z23" s="29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6">
        <v>5600</v>
      </c>
    </row>
    <row r="25" spans="1:26" x14ac:dyDescent="0.35">
      <c r="A25" s="44">
        <v>18</v>
      </c>
      <c r="B25" s="39"/>
      <c r="C25" s="188"/>
      <c r="D25" s="188"/>
      <c r="E25" s="188"/>
      <c r="F25" s="188"/>
      <c r="G25" s="29"/>
      <c r="H25" s="42"/>
      <c r="I25" s="29"/>
      <c r="J25" s="188"/>
      <c r="K25" s="29"/>
      <c r="L25" s="29"/>
      <c r="M25" s="29"/>
      <c r="N25" s="188"/>
      <c r="O25" s="29" t="s">
        <v>713</v>
      </c>
      <c r="P25" s="29" t="s">
        <v>714</v>
      </c>
      <c r="Q25" s="29" t="s">
        <v>716</v>
      </c>
      <c r="R25" s="29"/>
      <c r="S25" s="192" t="s">
        <v>715</v>
      </c>
      <c r="T25" s="29"/>
      <c r="U25" s="29"/>
      <c r="V25" s="188"/>
      <c r="Z25" s="215"/>
    </row>
    <row r="26" spans="1:26" x14ac:dyDescent="0.35">
      <c r="A26" s="44">
        <v>19</v>
      </c>
      <c r="B26" s="39"/>
      <c r="C26" s="188"/>
      <c r="D26" s="188"/>
      <c r="E26" s="188"/>
      <c r="F26" s="188"/>
      <c r="G26" s="29"/>
      <c r="H26" s="42"/>
      <c r="I26" s="29"/>
      <c r="J26" s="188"/>
      <c r="K26" s="29"/>
      <c r="L26" s="29"/>
      <c r="M26" s="29"/>
      <c r="N26" s="188"/>
      <c r="O26" s="29" t="s">
        <v>85</v>
      </c>
      <c r="P26" s="29" t="s">
        <v>86</v>
      </c>
      <c r="Q26" s="29"/>
      <c r="R26" s="29"/>
      <c r="S26" s="29"/>
      <c r="T26" s="185"/>
      <c r="U26" s="185"/>
      <c r="V26" s="188"/>
      <c r="Z26" s="296"/>
    </row>
    <row r="27" spans="1:26" x14ac:dyDescent="0.35">
      <c r="A27" s="44">
        <v>20</v>
      </c>
      <c r="B27" s="39"/>
      <c r="C27" s="188"/>
      <c r="D27" s="188"/>
      <c r="E27" s="188"/>
      <c r="F27" s="188"/>
      <c r="G27" s="185"/>
      <c r="H27" s="21"/>
      <c r="I27" s="185"/>
      <c r="J27" s="188"/>
      <c r="K27" s="185"/>
      <c r="L27" s="185"/>
      <c r="M27" s="185"/>
      <c r="N27" s="188"/>
      <c r="O27" s="185" t="s">
        <v>71</v>
      </c>
      <c r="P27" s="185" t="s">
        <v>717</v>
      </c>
      <c r="Q27" s="185" t="s">
        <v>34</v>
      </c>
      <c r="R27" s="29" t="s">
        <v>718</v>
      </c>
      <c r="S27" s="185"/>
      <c r="T27" s="29"/>
      <c r="U27" s="29"/>
      <c r="V27" s="188"/>
      <c r="Z27" s="296"/>
    </row>
    <row r="28" spans="1:26" x14ac:dyDescent="0.35">
      <c r="A28" s="44">
        <v>21</v>
      </c>
      <c r="B28" s="39"/>
      <c r="C28" s="188"/>
      <c r="D28" s="188"/>
      <c r="E28" s="188"/>
      <c r="F28" s="188"/>
      <c r="G28" s="185"/>
      <c r="H28" s="21"/>
      <c r="I28" s="185"/>
      <c r="J28" s="188"/>
      <c r="K28" s="185"/>
      <c r="L28" s="185"/>
      <c r="M28" s="185"/>
      <c r="N28" s="188"/>
      <c r="O28" s="185" t="s">
        <v>77</v>
      </c>
      <c r="P28" s="185" t="s">
        <v>719</v>
      </c>
      <c r="Q28" s="185"/>
      <c r="R28" s="29"/>
      <c r="S28" s="185"/>
      <c r="T28" s="34"/>
      <c r="U28" s="34"/>
      <c r="V28" s="188"/>
      <c r="Z28" s="296"/>
    </row>
    <row r="29" spans="1:26" x14ac:dyDescent="0.35">
      <c r="A29" s="44">
        <v>22</v>
      </c>
      <c r="B29" s="39"/>
      <c r="C29" s="188"/>
      <c r="D29" s="188"/>
      <c r="E29" s="188"/>
      <c r="F29" s="188"/>
      <c r="G29" s="34"/>
      <c r="H29" s="24"/>
      <c r="I29" s="34"/>
      <c r="J29" s="188"/>
      <c r="K29" s="34"/>
      <c r="L29" s="34"/>
      <c r="M29" s="34"/>
      <c r="N29" s="188"/>
      <c r="O29" s="34" t="s">
        <v>74</v>
      </c>
      <c r="P29" s="34" t="s">
        <v>720</v>
      </c>
      <c r="Q29" s="34"/>
      <c r="R29" s="34" t="s">
        <v>721</v>
      </c>
      <c r="S29" s="34"/>
      <c r="T29" s="29"/>
      <c r="U29" s="29"/>
      <c r="V29" s="188"/>
      <c r="Z29" s="296"/>
    </row>
    <row r="30" spans="1:26" s="185" customFormat="1" x14ac:dyDescent="0.35">
      <c r="A30" s="44">
        <v>23</v>
      </c>
      <c r="B30" s="280"/>
      <c r="C30" s="281"/>
      <c r="D30" s="281"/>
      <c r="E30" s="281"/>
      <c r="F30" s="281"/>
      <c r="G30" s="29"/>
      <c r="H30" s="42"/>
      <c r="I30" s="29"/>
      <c r="J30" s="281"/>
      <c r="K30" s="29"/>
      <c r="L30" s="29"/>
      <c r="M30" s="29"/>
      <c r="N30" s="281"/>
      <c r="O30" s="57" t="s">
        <v>8161</v>
      </c>
      <c r="P30" s="57" t="s">
        <v>8131</v>
      </c>
      <c r="Q30" s="57"/>
      <c r="R30" s="57" t="s">
        <v>8132</v>
      </c>
      <c r="S30" s="29"/>
      <c r="T30" s="29"/>
      <c r="U30" s="29"/>
      <c r="V30" s="281"/>
      <c r="Z30" s="296"/>
    </row>
    <row r="31" spans="1:26" s="185" customFormat="1" x14ac:dyDescent="0.35">
      <c r="A31" s="44">
        <v>24</v>
      </c>
      <c r="B31" s="280"/>
      <c r="C31" s="281"/>
      <c r="D31" s="281"/>
      <c r="E31" s="281"/>
      <c r="F31" s="281"/>
      <c r="G31" s="29"/>
      <c r="H31" s="42"/>
      <c r="I31" s="29"/>
      <c r="J31" s="281"/>
      <c r="K31" s="29"/>
      <c r="L31" s="29"/>
      <c r="M31" s="29"/>
      <c r="N31" s="281"/>
      <c r="O31" s="56" t="s">
        <v>8162</v>
      </c>
      <c r="P31" s="56" t="s">
        <v>8133</v>
      </c>
      <c r="Q31" s="56"/>
      <c r="R31" s="56"/>
      <c r="S31" s="29"/>
      <c r="T31" s="29"/>
      <c r="U31" s="29"/>
      <c r="V31" s="281"/>
      <c r="Z31" s="296"/>
    </row>
    <row r="32" spans="1:26" s="185" customFormat="1" x14ac:dyDescent="0.35">
      <c r="A32" s="44">
        <v>25</v>
      </c>
      <c r="B32" s="280"/>
      <c r="C32" s="281"/>
      <c r="D32" s="281"/>
      <c r="E32" s="281"/>
      <c r="F32" s="281"/>
      <c r="G32" s="29"/>
      <c r="H32" s="42"/>
      <c r="I32" s="29"/>
      <c r="J32" s="281"/>
      <c r="K32" s="29"/>
      <c r="L32" s="29"/>
      <c r="M32" s="29"/>
      <c r="N32" s="281"/>
      <c r="O32" s="95" t="s">
        <v>8163</v>
      </c>
      <c r="P32" s="95" t="s">
        <v>8134</v>
      </c>
      <c r="Q32" s="95"/>
      <c r="R32" s="95" t="s">
        <v>8135</v>
      </c>
      <c r="S32" s="29"/>
      <c r="T32" s="29"/>
      <c r="U32" s="29"/>
      <c r="V32" s="281"/>
      <c r="Z32" s="296"/>
    </row>
    <row r="33" spans="1:26" s="185" customFormat="1" x14ac:dyDescent="0.35">
      <c r="A33" s="44">
        <v>26</v>
      </c>
      <c r="B33" s="280"/>
      <c r="C33" s="281"/>
      <c r="D33" s="281"/>
      <c r="E33" s="281"/>
      <c r="F33" s="281"/>
      <c r="G33" s="29"/>
      <c r="H33" s="42"/>
      <c r="I33" s="29"/>
      <c r="J33" s="281"/>
      <c r="K33" s="29"/>
      <c r="L33" s="29"/>
      <c r="M33" s="29"/>
      <c r="N33" s="281"/>
      <c r="O33" s="56" t="s">
        <v>8165</v>
      </c>
      <c r="P33" s="56" t="s">
        <v>8136</v>
      </c>
      <c r="Q33" s="56"/>
      <c r="R33" s="56" t="s">
        <v>8137</v>
      </c>
      <c r="S33" s="29"/>
      <c r="T33" s="29"/>
      <c r="U33" s="29"/>
      <c r="V33" s="281"/>
      <c r="Z33" s="296"/>
    </row>
    <row r="34" spans="1:26" x14ac:dyDescent="0.35">
      <c r="A34" s="44">
        <v>27</v>
      </c>
      <c r="B34" s="39"/>
      <c r="C34" s="188"/>
      <c r="D34" s="188"/>
      <c r="E34" s="188"/>
      <c r="F34" s="188"/>
      <c r="G34" s="29"/>
      <c r="H34" s="42"/>
      <c r="I34" s="29"/>
      <c r="J34" s="188"/>
      <c r="K34" s="29"/>
      <c r="L34" s="29"/>
      <c r="M34" s="29"/>
      <c r="N34" s="188"/>
      <c r="O34" s="29" t="s">
        <v>68</v>
      </c>
      <c r="P34" s="29" t="s">
        <v>722</v>
      </c>
      <c r="Q34" s="29"/>
      <c r="R34" s="29" t="s">
        <v>723</v>
      </c>
      <c r="S34" s="194"/>
      <c r="T34" s="29" t="s">
        <v>8</v>
      </c>
      <c r="U34" s="29">
        <v>1</v>
      </c>
      <c r="V34" s="188">
        <v>5600</v>
      </c>
      <c r="Z34" s="296"/>
    </row>
    <row r="35" spans="1:26" x14ac:dyDescent="0.35">
      <c r="A35" s="44">
        <v>28</v>
      </c>
      <c r="B35" s="39" t="s">
        <v>31</v>
      </c>
      <c r="C35" s="21">
        <v>9</v>
      </c>
      <c r="D35" s="195">
        <v>20</v>
      </c>
      <c r="E35" s="195">
        <v>350</v>
      </c>
      <c r="F35" s="19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6">
        <v>4400</v>
      </c>
    </row>
    <row r="36" spans="1:26" x14ac:dyDescent="0.35">
      <c r="A36" s="44">
        <v>29</v>
      </c>
      <c r="B36" s="39"/>
      <c r="C36" s="188"/>
      <c r="D36" s="188"/>
      <c r="E36" s="188"/>
      <c r="F36" s="188"/>
      <c r="G36" s="29"/>
      <c r="H36" s="42"/>
      <c r="I36" s="29"/>
      <c r="J36" s="188"/>
      <c r="K36" s="29"/>
      <c r="L36" s="29"/>
      <c r="M36" s="29"/>
      <c r="N36" s="188"/>
      <c r="O36" s="29" t="s">
        <v>713</v>
      </c>
      <c r="P36" s="29" t="s">
        <v>726</v>
      </c>
      <c r="Q36" s="29" t="s">
        <v>727</v>
      </c>
      <c r="R36" s="29"/>
      <c r="S36" s="193" t="s">
        <v>715</v>
      </c>
      <c r="T36" s="29"/>
      <c r="U36" s="29"/>
      <c r="V36" s="188"/>
      <c r="Z36" s="216"/>
    </row>
    <row r="37" spans="1:26" x14ac:dyDescent="0.35">
      <c r="A37" s="44">
        <v>30</v>
      </c>
      <c r="B37" s="39"/>
      <c r="C37" s="188"/>
      <c r="D37" s="188"/>
      <c r="E37" s="188"/>
      <c r="F37" s="188"/>
      <c r="G37" s="185"/>
      <c r="H37" s="21"/>
      <c r="I37" s="185"/>
      <c r="J37" s="188"/>
      <c r="K37" s="185"/>
      <c r="L37" s="185"/>
      <c r="M37" s="185"/>
      <c r="N37" s="188"/>
      <c r="O37" s="185" t="s">
        <v>85</v>
      </c>
      <c r="P37" s="185" t="s">
        <v>86</v>
      </c>
      <c r="Q37" s="185"/>
      <c r="R37" s="29"/>
      <c r="S37" s="185"/>
      <c r="T37" s="185"/>
      <c r="U37" s="185"/>
      <c r="V37" s="188"/>
      <c r="Z37" s="296"/>
    </row>
    <row r="38" spans="1:26" x14ac:dyDescent="0.35">
      <c r="A38" s="44">
        <v>31</v>
      </c>
      <c r="B38" s="39"/>
      <c r="C38" s="188"/>
      <c r="D38" s="188"/>
      <c r="E38" s="188"/>
      <c r="F38" s="188"/>
      <c r="G38" s="29"/>
      <c r="H38" s="42"/>
      <c r="I38" s="29"/>
      <c r="J38" s="188"/>
      <c r="K38" s="29"/>
      <c r="L38" s="29"/>
      <c r="M38" s="29"/>
      <c r="N38" s="188"/>
      <c r="O38" s="29" t="s">
        <v>71</v>
      </c>
      <c r="P38" s="29" t="s">
        <v>728</v>
      </c>
      <c r="Q38" s="29" t="s">
        <v>32</v>
      </c>
      <c r="R38" s="29" t="s">
        <v>729</v>
      </c>
      <c r="S38" s="185"/>
      <c r="T38" s="185"/>
      <c r="U38" s="185"/>
      <c r="V38" s="188"/>
      <c r="Z38" s="296"/>
    </row>
    <row r="39" spans="1:26" x14ac:dyDescent="0.35">
      <c r="A39" s="44">
        <v>32</v>
      </c>
      <c r="B39" s="39"/>
      <c r="C39" s="188"/>
      <c r="D39" s="188"/>
      <c r="E39" s="188"/>
      <c r="F39" s="188"/>
      <c r="G39" s="185"/>
      <c r="H39" s="21"/>
      <c r="I39" s="185"/>
      <c r="J39" s="188"/>
      <c r="K39" s="185"/>
      <c r="L39" s="185"/>
      <c r="M39" s="185"/>
      <c r="N39" s="188"/>
      <c r="O39" s="185" t="s">
        <v>77</v>
      </c>
      <c r="P39" s="185" t="s">
        <v>719</v>
      </c>
      <c r="Q39" s="185"/>
      <c r="R39" s="29"/>
      <c r="S39" s="185"/>
      <c r="T39" s="34"/>
      <c r="U39" s="34"/>
      <c r="V39" s="188"/>
      <c r="Z39" s="296"/>
    </row>
    <row r="40" spans="1:26" x14ac:dyDescent="0.35">
      <c r="A40" s="44">
        <v>33</v>
      </c>
      <c r="B40" s="39"/>
      <c r="C40" s="188"/>
      <c r="D40" s="188"/>
      <c r="E40" s="188"/>
      <c r="F40" s="188"/>
      <c r="G40" s="34"/>
      <c r="H40" s="24"/>
      <c r="I40" s="34"/>
      <c r="J40" s="188"/>
      <c r="K40" s="34"/>
      <c r="L40" s="34"/>
      <c r="M40" s="34"/>
      <c r="N40" s="188"/>
      <c r="O40" s="34" t="s">
        <v>74</v>
      </c>
      <c r="P40" s="34" t="s">
        <v>720</v>
      </c>
      <c r="Q40" s="34"/>
      <c r="R40" s="34" t="s">
        <v>721</v>
      </c>
      <c r="S40" s="34"/>
      <c r="T40" s="29"/>
      <c r="U40" s="29"/>
      <c r="V40" s="188"/>
      <c r="Z40" s="296"/>
    </row>
    <row r="41" spans="1:26" s="185" customFormat="1" x14ac:dyDescent="0.35">
      <c r="A41" s="44">
        <v>34</v>
      </c>
      <c r="B41" s="280"/>
      <c r="C41" s="281"/>
      <c r="D41" s="281"/>
      <c r="E41" s="281"/>
      <c r="F41" s="281"/>
      <c r="G41" s="29"/>
      <c r="H41" s="42"/>
      <c r="I41" s="29"/>
      <c r="J41" s="281"/>
      <c r="K41" s="29"/>
      <c r="L41" s="29"/>
      <c r="M41" s="29"/>
      <c r="N41" s="281"/>
      <c r="O41" s="57" t="s">
        <v>8161</v>
      </c>
      <c r="P41" s="57" t="s">
        <v>8131</v>
      </c>
      <c r="Q41" s="57"/>
      <c r="R41" s="57" t="s">
        <v>8132</v>
      </c>
      <c r="S41" s="29"/>
      <c r="T41" s="29"/>
      <c r="U41" s="29"/>
      <c r="V41" s="281"/>
      <c r="Z41" s="296"/>
    </row>
    <row r="42" spans="1:26" s="185" customFormat="1" x14ac:dyDescent="0.35">
      <c r="A42" s="44">
        <v>35</v>
      </c>
      <c r="B42" s="280"/>
      <c r="C42" s="281"/>
      <c r="D42" s="281"/>
      <c r="E42" s="281"/>
      <c r="F42" s="281"/>
      <c r="G42" s="29"/>
      <c r="H42" s="42"/>
      <c r="I42" s="29"/>
      <c r="J42" s="281"/>
      <c r="K42" s="29"/>
      <c r="L42" s="29"/>
      <c r="M42" s="29"/>
      <c r="N42" s="281"/>
      <c r="O42" s="56" t="s">
        <v>8162</v>
      </c>
      <c r="P42" s="56" t="s">
        <v>8133</v>
      </c>
      <c r="Q42" s="56"/>
      <c r="R42" s="56"/>
      <c r="S42" s="29"/>
      <c r="T42" s="29"/>
      <c r="U42" s="29"/>
      <c r="V42" s="281"/>
      <c r="Z42" s="296"/>
    </row>
    <row r="43" spans="1:26" s="185" customFormat="1" x14ac:dyDescent="0.35">
      <c r="A43" s="44">
        <v>36</v>
      </c>
      <c r="B43" s="280"/>
      <c r="C43" s="281"/>
      <c r="D43" s="281"/>
      <c r="E43" s="281"/>
      <c r="F43" s="281"/>
      <c r="G43" s="29"/>
      <c r="H43" s="42"/>
      <c r="I43" s="29"/>
      <c r="J43" s="281"/>
      <c r="K43" s="29"/>
      <c r="L43" s="29"/>
      <c r="M43" s="29"/>
      <c r="N43" s="281"/>
      <c r="O43" s="95" t="s">
        <v>8163</v>
      </c>
      <c r="P43" s="95" t="s">
        <v>8134</v>
      </c>
      <c r="Q43" s="95"/>
      <c r="R43" s="95" t="s">
        <v>8135</v>
      </c>
      <c r="S43" s="29"/>
      <c r="T43" s="29"/>
      <c r="U43" s="29"/>
      <c r="V43" s="281"/>
      <c r="Z43" s="296"/>
    </row>
    <row r="44" spans="1:26" s="185" customFormat="1" x14ac:dyDescent="0.35">
      <c r="A44" s="44">
        <v>37</v>
      </c>
      <c r="B44" s="280"/>
      <c r="C44" s="281"/>
      <c r="D44" s="281"/>
      <c r="E44" s="281"/>
      <c r="F44" s="281"/>
      <c r="G44" s="29"/>
      <c r="H44" s="42"/>
      <c r="I44" s="29"/>
      <c r="J44" s="281"/>
      <c r="K44" s="29"/>
      <c r="L44" s="29"/>
      <c r="M44" s="29"/>
      <c r="N44" s="281"/>
      <c r="O44" s="56" t="s">
        <v>8165</v>
      </c>
      <c r="P44" s="56" t="s">
        <v>8136</v>
      </c>
      <c r="Q44" s="56"/>
      <c r="R44" s="56" t="s">
        <v>8137</v>
      </c>
      <c r="S44" s="29"/>
      <c r="T44" s="29"/>
      <c r="U44" s="29"/>
      <c r="V44" s="281"/>
      <c r="Z44" s="296"/>
    </row>
    <row r="45" spans="1:26" x14ac:dyDescent="0.35">
      <c r="A45" s="44">
        <v>38</v>
      </c>
      <c r="B45" s="39"/>
      <c r="C45" s="188"/>
      <c r="D45" s="188"/>
      <c r="E45" s="188"/>
      <c r="F45" s="188"/>
      <c r="G45" s="29"/>
      <c r="H45" s="42"/>
      <c r="I45" s="29"/>
      <c r="J45" s="188"/>
      <c r="K45" s="29"/>
      <c r="L45" s="29"/>
      <c r="M45" s="29"/>
      <c r="N45" s="188"/>
      <c r="O45" s="29" t="s">
        <v>68</v>
      </c>
      <c r="P45" s="29" t="s">
        <v>722</v>
      </c>
      <c r="Q45" s="29"/>
      <c r="R45" s="29" t="s">
        <v>723</v>
      </c>
      <c r="S45" s="194"/>
      <c r="T45" s="29" t="s">
        <v>8</v>
      </c>
      <c r="U45" s="29">
        <v>1</v>
      </c>
      <c r="V45" s="188">
        <v>4400</v>
      </c>
      <c r="Z45" s="296"/>
    </row>
    <row r="46" spans="1:26" s="185" customFormat="1" x14ac:dyDescent="0.35">
      <c r="A46" s="44">
        <v>39</v>
      </c>
      <c r="B46" s="39" t="s">
        <v>8199</v>
      </c>
      <c r="C46" s="21">
        <v>11</v>
      </c>
      <c r="D46" s="195">
        <v>22</v>
      </c>
      <c r="E46" s="195">
        <v>400</v>
      </c>
      <c r="F46" s="195">
        <v>85</v>
      </c>
      <c r="G46" s="29" t="s">
        <v>708</v>
      </c>
      <c r="H46" s="42">
        <v>1</v>
      </c>
      <c r="I46" s="29"/>
      <c r="J46" s="21">
        <v>240</v>
      </c>
      <c r="K46" s="29" t="s">
        <v>8199</v>
      </c>
      <c r="L46" s="29" t="s">
        <v>8200</v>
      </c>
      <c r="M46" s="29" t="s">
        <v>8201</v>
      </c>
      <c r="N46" s="21">
        <v>10970</v>
      </c>
      <c r="O46" s="29" t="s">
        <v>80</v>
      </c>
      <c r="P46" s="29" t="s">
        <v>711</v>
      </c>
      <c r="Q46" s="29"/>
      <c r="R46" s="29" t="s">
        <v>712</v>
      </c>
      <c r="S46" s="29"/>
      <c r="T46" s="29"/>
      <c r="U46" s="42"/>
      <c r="V46" s="21"/>
      <c r="Z46" s="296">
        <v>4180</v>
      </c>
    </row>
    <row r="47" spans="1:26" s="185" customFormat="1" x14ac:dyDescent="0.35">
      <c r="A47" s="44">
        <v>40</v>
      </c>
      <c r="B47" s="39"/>
      <c r="C47" s="188"/>
      <c r="D47" s="188"/>
      <c r="E47" s="188"/>
      <c r="F47" s="188"/>
      <c r="G47" s="29"/>
      <c r="H47" s="42"/>
      <c r="I47" s="29"/>
      <c r="J47" s="188"/>
      <c r="K47" s="29"/>
      <c r="L47" s="29"/>
      <c r="M47" s="29"/>
      <c r="N47" s="188"/>
      <c r="O47" s="29" t="s">
        <v>713</v>
      </c>
      <c r="P47" s="29" t="s">
        <v>726</v>
      </c>
      <c r="Q47" s="29" t="s">
        <v>727</v>
      </c>
      <c r="R47" s="29"/>
      <c r="S47" s="193" t="s">
        <v>715</v>
      </c>
      <c r="T47" s="29"/>
      <c r="U47" s="29"/>
      <c r="V47" s="188"/>
      <c r="Z47" s="215"/>
    </row>
    <row r="48" spans="1:26" s="185" customFormat="1" x14ac:dyDescent="0.35">
      <c r="A48" s="44">
        <v>41</v>
      </c>
      <c r="B48" s="39"/>
      <c r="C48" s="188"/>
      <c r="D48" s="188"/>
      <c r="E48" s="188"/>
      <c r="F48" s="188"/>
      <c r="H48" s="21"/>
      <c r="J48" s="188"/>
      <c r="N48" s="188"/>
      <c r="O48" s="185" t="s">
        <v>85</v>
      </c>
      <c r="P48" s="185" t="s">
        <v>86</v>
      </c>
      <c r="R48" s="29"/>
      <c r="V48" s="188"/>
      <c r="Z48" s="296"/>
    </row>
    <row r="49" spans="1:26" s="185" customFormat="1" x14ac:dyDescent="0.35">
      <c r="A49" s="44">
        <v>42</v>
      </c>
      <c r="B49" s="39"/>
      <c r="C49" s="188"/>
      <c r="D49" s="188"/>
      <c r="E49" s="188"/>
      <c r="F49" s="188"/>
      <c r="G49" s="29"/>
      <c r="H49" s="42"/>
      <c r="I49" s="29"/>
      <c r="J49" s="188"/>
      <c r="K49" s="29"/>
      <c r="L49" s="29"/>
      <c r="M49" s="29"/>
      <c r="N49" s="188"/>
      <c r="O49" s="29" t="s">
        <v>71</v>
      </c>
      <c r="P49" s="29" t="s">
        <v>728</v>
      </c>
      <c r="Q49" s="29" t="s">
        <v>32</v>
      </c>
      <c r="R49" s="29" t="s">
        <v>729</v>
      </c>
      <c r="V49" s="188"/>
      <c r="Z49" s="296"/>
    </row>
    <row r="50" spans="1:26" s="185" customFormat="1" x14ac:dyDescent="0.35">
      <c r="A50" s="44">
        <v>43</v>
      </c>
      <c r="B50" s="39"/>
      <c r="C50" s="188"/>
      <c r="D50" s="188"/>
      <c r="E50" s="188"/>
      <c r="F50" s="188"/>
      <c r="H50" s="21"/>
      <c r="J50" s="188"/>
      <c r="N50" s="188"/>
      <c r="O50" s="185" t="s">
        <v>77</v>
      </c>
      <c r="P50" s="185" t="s">
        <v>719</v>
      </c>
      <c r="R50" s="29"/>
      <c r="T50" s="34"/>
      <c r="U50" s="34"/>
      <c r="V50" s="188"/>
      <c r="Z50" s="296"/>
    </row>
    <row r="51" spans="1:26" s="185" customFormat="1" x14ac:dyDescent="0.35">
      <c r="A51" s="44">
        <v>44</v>
      </c>
      <c r="B51" s="39"/>
      <c r="C51" s="188"/>
      <c r="D51" s="188"/>
      <c r="E51" s="188"/>
      <c r="F51" s="188"/>
      <c r="G51" s="34"/>
      <c r="H51" s="24"/>
      <c r="I51" s="34"/>
      <c r="J51" s="188"/>
      <c r="K51" s="34"/>
      <c r="L51" s="34"/>
      <c r="M51" s="34"/>
      <c r="N51" s="188"/>
      <c r="O51" s="34" t="s">
        <v>74</v>
      </c>
      <c r="P51" s="34" t="s">
        <v>720</v>
      </c>
      <c r="Q51" s="34"/>
      <c r="R51" s="34" t="s">
        <v>721</v>
      </c>
      <c r="S51" s="34"/>
      <c r="T51" s="29"/>
      <c r="U51" s="29"/>
      <c r="V51" s="188"/>
      <c r="Z51" s="296"/>
    </row>
    <row r="52" spans="1:26" s="185" customFormat="1" x14ac:dyDescent="0.35">
      <c r="A52" s="44">
        <v>45</v>
      </c>
      <c r="B52" s="280"/>
      <c r="C52" s="281"/>
      <c r="D52" s="281"/>
      <c r="E52" s="281"/>
      <c r="F52" s="281"/>
      <c r="G52" s="29"/>
      <c r="H52" s="42"/>
      <c r="I52" s="29"/>
      <c r="J52" s="281"/>
      <c r="K52" s="29"/>
      <c r="L52" s="29"/>
      <c r="M52" s="29"/>
      <c r="N52" s="281"/>
      <c r="O52" s="57" t="s">
        <v>8161</v>
      </c>
      <c r="P52" s="57" t="s">
        <v>8131</v>
      </c>
      <c r="Q52" s="57"/>
      <c r="R52" s="57" t="s">
        <v>8132</v>
      </c>
      <c r="S52" s="29"/>
      <c r="T52" s="29"/>
      <c r="U52" s="29"/>
      <c r="V52" s="281"/>
      <c r="Z52" s="296"/>
    </row>
    <row r="53" spans="1:26" s="185" customFormat="1" x14ac:dyDescent="0.35">
      <c r="A53" s="44">
        <v>46</v>
      </c>
      <c r="B53" s="280"/>
      <c r="C53" s="281"/>
      <c r="D53" s="281"/>
      <c r="E53" s="281"/>
      <c r="F53" s="281"/>
      <c r="G53" s="29"/>
      <c r="H53" s="42"/>
      <c r="I53" s="29"/>
      <c r="J53" s="281"/>
      <c r="K53" s="29"/>
      <c r="L53" s="29"/>
      <c r="M53" s="29"/>
      <c r="N53" s="281"/>
      <c r="O53" s="56" t="s">
        <v>8162</v>
      </c>
      <c r="P53" s="56" t="s">
        <v>8133</v>
      </c>
      <c r="Q53" s="56"/>
      <c r="R53" s="56"/>
      <c r="S53" s="29"/>
      <c r="T53" s="29"/>
      <c r="U53" s="29"/>
      <c r="V53" s="281"/>
      <c r="Z53" s="296"/>
    </row>
    <row r="54" spans="1:26" s="185" customFormat="1" x14ac:dyDescent="0.35">
      <c r="A54" s="44">
        <v>47</v>
      </c>
      <c r="B54" s="280"/>
      <c r="C54" s="281"/>
      <c r="D54" s="281"/>
      <c r="E54" s="281"/>
      <c r="F54" s="281"/>
      <c r="G54" s="29"/>
      <c r="H54" s="42"/>
      <c r="I54" s="29"/>
      <c r="J54" s="281"/>
      <c r="K54" s="29"/>
      <c r="L54" s="29"/>
      <c r="M54" s="29"/>
      <c r="N54" s="281"/>
      <c r="O54" s="95" t="s">
        <v>8163</v>
      </c>
      <c r="P54" s="95" t="s">
        <v>8134</v>
      </c>
      <c r="Q54" s="95"/>
      <c r="R54" s="95" t="s">
        <v>8135</v>
      </c>
      <c r="S54" s="29"/>
      <c r="T54" s="29"/>
      <c r="U54" s="29"/>
      <c r="V54" s="281"/>
      <c r="Z54" s="296"/>
    </row>
    <row r="55" spans="1:26" s="185" customFormat="1" x14ac:dyDescent="0.35">
      <c r="A55" s="44">
        <v>48</v>
      </c>
      <c r="B55" s="280"/>
      <c r="C55" s="281"/>
      <c r="D55" s="281"/>
      <c r="E55" s="281"/>
      <c r="F55" s="281"/>
      <c r="G55" s="29"/>
      <c r="H55" s="42"/>
      <c r="I55" s="29"/>
      <c r="J55" s="281"/>
      <c r="K55" s="29"/>
      <c r="L55" s="29"/>
      <c r="M55" s="29"/>
      <c r="N55" s="281"/>
      <c r="O55" s="56" t="s">
        <v>8165</v>
      </c>
      <c r="P55" s="56" t="s">
        <v>8136</v>
      </c>
      <c r="Q55" s="56"/>
      <c r="R55" s="56" t="s">
        <v>8137</v>
      </c>
      <c r="S55" s="29"/>
      <c r="T55" s="29"/>
      <c r="U55" s="29"/>
      <c r="V55" s="281"/>
      <c r="Z55" s="296"/>
    </row>
    <row r="56" spans="1:26" s="185" customFormat="1" x14ac:dyDescent="0.35">
      <c r="A56" s="44">
        <v>49</v>
      </c>
      <c r="B56" s="39"/>
      <c r="C56" s="188"/>
      <c r="D56" s="188"/>
      <c r="E56" s="188"/>
      <c r="F56" s="188"/>
      <c r="G56" s="29"/>
      <c r="H56" s="42"/>
      <c r="I56" s="29"/>
      <c r="J56" s="188"/>
      <c r="K56" s="29"/>
      <c r="L56" s="29"/>
      <c r="M56" s="29"/>
      <c r="N56" s="188"/>
      <c r="O56" s="29" t="s">
        <v>68</v>
      </c>
      <c r="P56" s="29" t="s">
        <v>722</v>
      </c>
      <c r="Q56" s="29"/>
      <c r="R56" s="29" t="s">
        <v>723</v>
      </c>
      <c r="S56" s="194"/>
      <c r="T56" s="29" t="s">
        <v>8</v>
      </c>
      <c r="U56" s="29">
        <v>1</v>
      </c>
      <c r="V56" s="188">
        <v>4180</v>
      </c>
      <c r="Z56" s="29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6">
        <v>3500</v>
      </c>
    </row>
    <row r="58" spans="1:26" x14ac:dyDescent="0.35">
      <c r="A58" s="44">
        <v>51</v>
      </c>
      <c r="B58" s="39"/>
      <c r="C58" s="188"/>
      <c r="D58" s="188"/>
      <c r="E58" s="188"/>
      <c r="F58" s="188"/>
      <c r="G58" s="29"/>
      <c r="H58" s="42"/>
      <c r="I58" s="29"/>
      <c r="J58" s="188"/>
      <c r="K58" s="29"/>
      <c r="L58" s="29"/>
      <c r="M58" s="29"/>
      <c r="N58" s="188"/>
      <c r="O58" s="29" t="s">
        <v>713</v>
      </c>
      <c r="P58" s="29" t="s">
        <v>732</v>
      </c>
      <c r="Q58" s="29" t="s">
        <v>733</v>
      </c>
      <c r="R58" s="29"/>
      <c r="S58" s="192" t="s">
        <v>715</v>
      </c>
      <c r="T58" s="29"/>
      <c r="U58" s="29"/>
      <c r="V58" s="188"/>
      <c r="Z58" s="216"/>
    </row>
    <row r="59" spans="1:26" x14ac:dyDescent="0.35">
      <c r="A59" s="44">
        <v>52</v>
      </c>
      <c r="B59" s="39"/>
      <c r="C59" s="188"/>
      <c r="D59" s="188"/>
      <c r="E59" s="188"/>
      <c r="F59" s="188"/>
      <c r="G59" s="29"/>
      <c r="H59" s="42"/>
      <c r="I59" s="29"/>
      <c r="J59" s="188"/>
      <c r="K59" s="29"/>
      <c r="L59" s="29"/>
      <c r="M59" s="29"/>
      <c r="N59" s="188"/>
      <c r="O59" s="29" t="s">
        <v>85</v>
      </c>
      <c r="P59" s="29" t="s">
        <v>86</v>
      </c>
      <c r="Q59" s="29"/>
      <c r="R59" s="29"/>
      <c r="S59" s="29"/>
      <c r="T59" s="185"/>
      <c r="U59" s="185"/>
      <c r="V59" s="188"/>
      <c r="Z59" s="296"/>
    </row>
    <row r="60" spans="1:26" x14ac:dyDescent="0.35">
      <c r="A60" s="44">
        <v>53</v>
      </c>
      <c r="B60" s="39"/>
      <c r="C60" s="188"/>
      <c r="D60" s="188"/>
      <c r="E60" s="188"/>
      <c r="F60" s="188"/>
      <c r="G60" s="29"/>
      <c r="H60" s="42"/>
      <c r="I60" s="29"/>
      <c r="J60" s="188"/>
      <c r="K60" s="29"/>
      <c r="L60" s="29"/>
      <c r="M60" s="29"/>
      <c r="N60" s="188"/>
      <c r="O60" s="29" t="s">
        <v>71</v>
      </c>
      <c r="P60" s="29" t="s">
        <v>734</v>
      </c>
      <c r="Q60" s="29" t="s">
        <v>28</v>
      </c>
      <c r="R60" s="29" t="s">
        <v>735</v>
      </c>
      <c r="S60" s="185"/>
      <c r="T60" s="185"/>
      <c r="U60" s="185"/>
      <c r="V60" s="188"/>
      <c r="Z60" s="296"/>
    </row>
    <row r="61" spans="1:26" x14ac:dyDescent="0.35">
      <c r="A61" s="44">
        <v>54</v>
      </c>
      <c r="B61" s="39"/>
      <c r="C61" s="188"/>
      <c r="D61" s="188"/>
      <c r="E61" s="188"/>
      <c r="F61" s="188"/>
      <c r="G61" s="185"/>
      <c r="H61" s="21"/>
      <c r="I61" s="185"/>
      <c r="J61" s="188"/>
      <c r="K61" s="185"/>
      <c r="L61" s="185"/>
      <c r="M61" s="185"/>
      <c r="N61" s="188"/>
      <c r="O61" s="185" t="s">
        <v>77</v>
      </c>
      <c r="P61" s="185" t="s">
        <v>719</v>
      </c>
      <c r="Q61" s="185"/>
      <c r="R61" s="29"/>
      <c r="S61" s="185"/>
      <c r="T61" s="34"/>
      <c r="U61" s="34"/>
      <c r="V61" s="188"/>
      <c r="Z61" s="296"/>
    </row>
    <row r="62" spans="1:26" x14ac:dyDescent="0.35">
      <c r="A62" s="44">
        <v>55</v>
      </c>
      <c r="B62" s="39"/>
      <c r="C62" s="188"/>
      <c r="D62" s="188"/>
      <c r="E62" s="188"/>
      <c r="F62" s="188"/>
      <c r="G62" s="34"/>
      <c r="H62" s="24"/>
      <c r="I62" s="34"/>
      <c r="J62" s="188"/>
      <c r="K62" s="34"/>
      <c r="L62" s="34"/>
      <c r="M62" s="34"/>
      <c r="N62" s="188"/>
      <c r="O62" s="34" t="s">
        <v>74</v>
      </c>
      <c r="P62" s="34" t="s">
        <v>720</v>
      </c>
      <c r="Q62" s="34"/>
      <c r="R62" s="34" t="s">
        <v>721</v>
      </c>
      <c r="S62" s="34"/>
      <c r="T62" s="185"/>
      <c r="U62" s="185"/>
      <c r="V62" s="188"/>
      <c r="Z62" s="296"/>
    </row>
    <row r="63" spans="1:26" s="185" customFormat="1" x14ac:dyDescent="0.35">
      <c r="A63" s="44">
        <v>56</v>
      </c>
      <c r="B63" s="280"/>
      <c r="C63" s="281"/>
      <c r="D63" s="281"/>
      <c r="E63" s="281"/>
      <c r="F63" s="281"/>
      <c r="G63" s="29"/>
      <c r="H63" s="42"/>
      <c r="I63" s="29"/>
      <c r="J63" s="281"/>
      <c r="K63" s="29"/>
      <c r="L63" s="29"/>
      <c r="M63" s="29"/>
      <c r="N63" s="281"/>
      <c r="O63" s="57" t="s">
        <v>8161</v>
      </c>
      <c r="P63" s="57" t="s">
        <v>8131</v>
      </c>
      <c r="Q63" s="57"/>
      <c r="R63" s="57" t="s">
        <v>8132</v>
      </c>
      <c r="S63" s="29"/>
      <c r="T63" s="29"/>
      <c r="U63" s="29"/>
      <c r="V63" s="281"/>
      <c r="Z63" s="296"/>
    </row>
    <row r="64" spans="1:26" s="185" customFormat="1" x14ac:dyDescent="0.35">
      <c r="A64" s="44">
        <v>57</v>
      </c>
      <c r="B64" s="280"/>
      <c r="C64" s="281"/>
      <c r="D64" s="281"/>
      <c r="E64" s="281"/>
      <c r="F64" s="281"/>
      <c r="G64" s="29"/>
      <c r="H64" s="42"/>
      <c r="I64" s="29"/>
      <c r="J64" s="281"/>
      <c r="K64" s="29"/>
      <c r="L64" s="29"/>
      <c r="M64" s="29"/>
      <c r="N64" s="281"/>
      <c r="O64" s="56" t="s">
        <v>8162</v>
      </c>
      <c r="P64" s="56" t="s">
        <v>8133</v>
      </c>
      <c r="Q64" s="56"/>
      <c r="R64" s="56"/>
      <c r="S64" s="29"/>
      <c r="T64" s="29"/>
      <c r="U64" s="29"/>
      <c r="V64" s="281"/>
      <c r="Z64" s="296"/>
    </row>
    <row r="65" spans="1:26" s="185" customFormat="1" x14ac:dyDescent="0.35">
      <c r="A65" s="44">
        <v>58</v>
      </c>
      <c r="B65" s="280"/>
      <c r="C65" s="281"/>
      <c r="D65" s="281"/>
      <c r="E65" s="281"/>
      <c r="F65" s="281"/>
      <c r="G65" s="29"/>
      <c r="H65" s="42"/>
      <c r="I65" s="29"/>
      <c r="J65" s="281"/>
      <c r="K65" s="29"/>
      <c r="L65" s="29"/>
      <c r="M65" s="29"/>
      <c r="N65" s="281"/>
      <c r="O65" s="95" t="s">
        <v>8163</v>
      </c>
      <c r="P65" s="95" t="s">
        <v>8134</v>
      </c>
      <c r="Q65" s="95"/>
      <c r="R65" s="95" t="s">
        <v>8135</v>
      </c>
      <c r="S65" s="29"/>
      <c r="T65" s="29"/>
      <c r="U65" s="29"/>
      <c r="V65" s="281"/>
      <c r="Z65" s="296"/>
    </row>
    <row r="66" spans="1:26" s="185" customFormat="1" x14ac:dyDescent="0.35">
      <c r="A66" s="44">
        <v>59</v>
      </c>
      <c r="B66" s="280"/>
      <c r="C66" s="281"/>
      <c r="D66" s="281"/>
      <c r="E66" s="281"/>
      <c r="F66" s="281"/>
      <c r="G66" s="29"/>
      <c r="H66" s="42"/>
      <c r="I66" s="29"/>
      <c r="J66" s="281"/>
      <c r="K66" s="29"/>
      <c r="L66" s="29"/>
      <c r="M66" s="29"/>
      <c r="N66" s="281"/>
      <c r="O66" s="56" t="s">
        <v>8165</v>
      </c>
      <c r="P66" s="56" t="s">
        <v>8136</v>
      </c>
      <c r="Q66" s="56"/>
      <c r="R66" s="56" t="s">
        <v>8137</v>
      </c>
      <c r="S66" s="29"/>
      <c r="T66" s="29"/>
      <c r="U66" s="29"/>
      <c r="V66" s="281"/>
      <c r="Z66" s="296"/>
    </row>
    <row r="67" spans="1:26" x14ac:dyDescent="0.35">
      <c r="A67" s="44">
        <v>60</v>
      </c>
      <c r="B67" s="39"/>
      <c r="C67" s="188"/>
      <c r="D67" s="188"/>
      <c r="E67" s="188"/>
      <c r="F67" s="188"/>
      <c r="G67" s="185"/>
      <c r="H67" s="21"/>
      <c r="I67" s="185"/>
      <c r="J67" s="188"/>
      <c r="K67" s="185"/>
      <c r="L67" s="185"/>
      <c r="M67" s="185"/>
      <c r="N67" s="188"/>
      <c r="O67" s="185" t="s">
        <v>68</v>
      </c>
      <c r="P67" s="185" t="s">
        <v>722</v>
      </c>
      <c r="Q67" s="185"/>
      <c r="R67" s="29" t="s">
        <v>723</v>
      </c>
      <c r="S67" s="194"/>
      <c r="T67" s="29" t="s">
        <v>8</v>
      </c>
      <c r="U67" s="29">
        <v>1</v>
      </c>
      <c r="V67" s="188">
        <v>3500</v>
      </c>
      <c r="Z67" s="296"/>
    </row>
    <row r="68" spans="1:26" s="185" customFormat="1" x14ac:dyDescent="0.35">
      <c r="A68" s="44">
        <v>61</v>
      </c>
      <c r="B68" s="39" t="s">
        <v>8173</v>
      </c>
      <c r="C68" s="21">
        <v>22</v>
      </c>
      <c r="D68" s="21">
        <v>20</v>
      </c>
      <c r="E68" s="21">
        <v>450</v>
      </c>
      <c r="F68" s="21">
        <v>100</v>
      </c>
      <c r="G68" s="29" t="s">
        <v>708</v>
      </c>
      <c r="H68" s="42">
        <v>1</v>
      </c>
      <c r="I68" s="29"/>
      <c r="J68" s="21">
        <v>215</v>
      </c>
      <c r="K68" s="29" t="s">
        <v>8173</v>
      </c>
      <c r="L68" s="29" t="s">
        <v>8175</v>
      </c>
      <c r="M68" s="29" t="s">
        <v>8174</v>
      </c>
      <c r="N68" s="21">
        <v>10525</v>
      </c>
      <c r="O68" s="29" t="s">
        <v>80</v>
      </c>
      <c r="P68" s="29" t="s">
        <v>711</v>
      </c>
      <c r="Q68" s="29"/>
      <c r="R68" s="29" t="s">
        <v>712</v>
      </c>
      <c r="S68" s="29"/>
      <c r="T68" s="29"/>
      <c r="U68" s="42"/>
      <c r="V68" s="21"/>
      <c r="Z68" s="296">
        <v>3325</v>
      </c>
    </row>
    <row r="69" spans="1:26" s="185" customFormat="1" x14ac:dyDescent="0.35">
      <c r="A69" s="44">
        <v>62</v>
      </c>
      <c r="B69" s="39"/>
      <c r="C69" s="188"/>
      <c r="D69" s="188"/>
      <c r="E69" s="188"/>
      <c r="F69" s="188"/>
      <c r="G69" s="29"/>
      <c r="H69" s="42"/>
      <c r="I69" s="29"/>
      <c r="J69" s="188"/>
      <c r="K69" s="29"/>
      <c r="L69" s="29"/>
      <c r="M69" s="29"/>
      <c r="N69" s="188"/>
      <c r="O69" s="29" t="s">
        <v>713</v>
      </c>
      <c r="P69" s="29" t="s">
        <v>732</v>
      </c>
      <c r="Q69" s="29" t="s">
        <v>733</v>
      </c>
      <c r="R69" s="29"/>
      <c r="S69" s="192" t="s">
        <v>715</v>
      </c>
      <c r="T69" s="29"/>
      <c r="U69" s="29"/>
      <c r="V69" s="188"/>
      <c r="Z69" s="215"/>
    </row>
    <row r="70" spans="1:26" s="185" customFormat="1" x14ac:dyDescent="0.35">
      <c r="A70" s="44">
        <v>63</v>
      </c>
      <c r="B70" s="39"/>
      <c r="C70" s="188"/>
      <c r="D70" s="188"/>
      <c r="E70" s="188"/>
      <c r="F70" s="188"/>
      <c r="G70" s="29"/>
      <c r="H70" s="42"/>
      <c r="I70" s="29"/>
      <c r="J70" s="188"/>
      <c r="K70" s="29"/>
      <c r="L70" s="29"/>
      <c r="M70" s="29"/>
      <c r="N70" s="188"/>
      <c r="O70" s="29" t="s">
        <v>85</v>
      </c>
      <c r="P70" s="29" t="s">
        <v>86</v>
      </c>
      <c r="Q70" s="29"/>
      <c r="R70" s="29"/>
      <c r="S70" s="29"/>
      <c r="V70" s="188"/>
      <c r="Z70" s="296"/>
    </row>
    <row r="71" spans="1:26" s="185" customFormat="1" x14ac:dyDescent="0.35">
      <c r="A71" s="44">
        <v>64</v>
      </c>
      <c r="B71" s="39"/>
      <c r="C71" s="188"/>
      <c r="D71" s="188"/>
      <c r="E71" s="188"/>
      <c r="F71" s="188"/>
      <c r="G71" s="29"/>
      <c r="H71" s="42"/>
      <c r="I71" s="29"/>
      <c r="J71" s="188"/>
      <c r="K71" s="29"/>
      <c r="L71" s="29"/>
      <c r="M71" s="29"/>
      <c r="N71" s="188"/>
      <c r="O71" s="29" t="s">
        <v>71</v>
      </c>
      <c r="P71" s="29" t="s">
        <v>734</v>
      </c>
      <c r="Q71" s="29" t="s">
        <v>28</v>
      </c>
      <c r="R71" s="29" t="s">
        <v>735</v>
      </c>
      <c r="V71" s="188"/>
      <c r="Z71" s="296"/>
    </row>
    <row r="72" spans="1:26" s="185" customFormat="1" x14ac:dyDescent="0.35">
      <c r="A72" s="44">
        <v>65</v>
      </c>
      <c r="B72" s="39"/>
      <c r="C72" s="188"/>
      <c r="D72" s="188"/>
      <c r="E72" s="188"/>
      <c r="F72" s="188"/>
      <c r="H72" s="21"/>
      <c r="J72" s="188"/>
      <c r="N72" s="188"/>
      <c r="O72" s="185" t="s">
        <v>77</v>
      </c>
      <c r="P72" s="185" t="s">
        <v>719</v>
      </c>
      <c r="R72" s="29"/>
      <c r="T72" s="34"/>
      <c r="U72" s="34"/>
      <c r="V72" s="188"/>
      <c r="Z72" s="296"/>
    </row>
    <row r="73" spans="1:26" s="185" customFormat="1" x14ac:dyDescent="0.35">
      <c r="A73" s="44">
        <v>66</v>
      </c>
      <c r="B73" s="39"/>
      <c r="C73" s="188"/>
      <c r="D73" s="188"/>
      <c r="E73" s="188"/>
      <c r="F73" s="188"/>
      <c r="G73" s="34"/>
      <c r="H73" s="24"/>
      <c r="I73" s="34"/>
      <c r="J73" s="188"/>
      <c r="K73" s="34"/>
      <c r="L73" s="34"/>
      <c r="M73" s="34"/>
      <c r="N73" s="188"/>
      <c r="O73" s="34" t="s">
        <v>74</v>
      </c>
      <c r="P73" s="34" t="s">
        <v>720</v>
      </c>
      <c r="Q73" s="34"/>
      <c r="R73" s="34" t="s">
        <v>721</v>
      </c>
      <c r="S73" s="34"/>
      <c r="V73" s="188"/>
      <c r="Z73" s="296"/>
    </row>
    <row r="74" spans="1:26" s="185" customFormat="1" x14ac:dyDescent="0.35">
      <c r="A74" s="44">
        <v>67</v>
      </c>
      <c r="B74" s="280"/>
      <c r="C74" s="281"/>
      <c r="D74" s="281"/>
      <c r="E74" s="281"/>
      <c r="F74" s="281"/>
      <c r="G74" s="29"/>
      <c r="H74" s="42"/>
      <c r="I74" s="29"/>
      <c r="J74" s="281"/>
      <c r="K74" s="29"/>
      <c r="L74" s="29"/>
      <c r="M74" s="29"/>
      <c r="N74" s="281"/>
      <c r="O74" s="57" t="s">
        <v>8161</v>
      </c>
      <c r="P74" s="57" t="s">
        <v>8131</v>
      </c>
      <c r="Q74" s="57"/>
      <c r="R74" s="57" t="s">
        <v>8132</v>
      </c>
      <c r="S74" s="29"/>
      <c r="T74" s="29"/>
      <c r="U74" s="29"/>
      <c r="V74" s="281"/>
      <c r="Z74" s="296"/>
    </row>
    <row r="75" spans="1:26" s="185" customFormat="1" x14ac:dyDescent="0.35">
      <c r="A75" s="44">
        <v>68</v>
      </c>
      <c r="B75" s="280"/>
      <c r="C75" s="281"/>
      <c r="D75" s="281"/>
      <c r="E75" s="281"/>
      <c r="F75" s="281"/>
      <c r="G75" s="29"/>
      <c r="H75" s="42"/>
      <c r="I75" s="29"/>
      <c r="J75" s="281"/>
      <c r="K75" s="29"/>
      <c r="L75" s="29"/>
      <c r="M75" s="29"/>
      <c r="N75" s="281"/>
      <c r="O75" s="56" t="s">
        <v>8162</v>
      </c>
      <c r="P75" s="56" t="s">
        <v>8133</v>
      </c>
      <c r="Q75" s="56"/>
      <c r="R75" s="56"/>
      <c r="S75" s="29"/>
      <c r="T75" s="29"/>
      <c r="U75" s="29"/>
      <c r="V75" s="281"/>
      <c r="Z75" s="296"/>
    </row>
    <row r="76" spans="1:26" s="185" customFormat="1" x14ac:dyDescent="0.35">
      <c r="A76" s="44">
        <v>69</v>
      </c>
      <c r="B76" s="280"/>
      <c r="C76" s="281"/>
      <c r="D76" s="281"/>
      <c r="E76" s="281"/>
      <c r="F76" s="281"/>
      <c r="G76" s="29"/>
      <c r="H76" s="42"/>
      <c r="I76" s="29"/>
      <c r="J76" s="281"/>
      <c r="K76" s="29"/>
      <c r="L76" s="29"/>
      <c r="M76" s="29"/>
      <c r="N76" s="281"/>
      <c r="O76" s="95" t="s">
        <v>8163</v>
      </c>
      <c r="P76" s="95" t="s">
        <v>8134</v>
      </c>
      <c r="Q76" s="95"/>
      <c r="R76" s="95" t="s">
        <v>8135</v>
      </c>
      <c r="S76" s="29"/>
      <c r="T76" s="29"/>
      <c r="U76" s="29"/>
      <c r="V76" s="281"/>
      <c r="Z76" s="296"/>
    </row>
    <row r="77" spans="1:26" s="185" customFormat="1" x14ac:dyDescent="0.35">
      <c r="A77" s="44">
        <v>70</v>
      </c>
      <c r="B77" s="280"/>
      <c r="C77" s="281"/>
      <c r="D77" s="281"/>
      <c r="E77" s="281"/>
      <c r="F77" s="281"/>
      <c r="G77" s="29"/>
      <c r="H77" s="42"/>
      <c r="I77" s="29"/>
      <c r="J77" s="281"/>
      <c r="K77" s="29"/>
      <c r="L77" s="29"/>
      <c r="M77" s="29"/>
      <c r="N77" s="281"/>
      <c r="O77" s="56" t="s">
        <v>8165</v>
      </c>
      <c r="P77" s="56" t="s">
        <v>8136</v>
      </c>
      <c r="Q77" s="56"/>
      <c r="R77" s="56" t="s">
        <v>8137</v>
      </c>
      <c r="S77" s="29"/>
      <c r="T77" s="29"/>
      <c r="U77" s="29"/>
      <c r="V77" s="281"/>
      <c r="Z77" s="296"/>
    </row>
    <row r="78" spans="1:26" s="185" customFormat="1" x14ac:dyDescent="0.35">
      <c r="A78" s="44">
        <v>71</v>
      </c>
      <c r="B78" s="39"/>
      <c r="C78" s="188"/>
      <c r="D78" s="188"/>
      <c r="E78" s="188"/>
      <c r="F78" s="188"/>
      <c r="H78" s="21"/>
      <c r="J78" s="188"/>
      <c r="N78" s="188"/>
      <c r="O78" s="185" t="s">
        <v>68</v>
      </c>
      <c r="P78" s="185" t="s">
        <v>722</v>
      </c>
      <c r="R78" s="29" t="s">
        <v>723</v>
      </c>
      <c r="S78" s="194"/>
      <c r="T78" s="29" t="s">
        <v>8</v>
      </c>
      <c r="U78" s="29">
        <v>1</v>
      </c>
      <c r="V78" s="188">
        <v>3325</v>
      </c>
      <c r="Z78" s="29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6">
        <v>11000</v>
      </c>
    </row>
    <row r="80" spans="1:26" x14ac:dyDescent="0.35">
      <c r="A80" s="44">
        <v>73</v>
      </c>
      <c r="B80" s="39"/>
      <c r="C80" s="188"/>
      <c r="D80" s="188"/>
      <c r="E80" s="188"/>
      <c r="F80" s="188"/>
      <c r="G80" s="29"/>
      <c r="H80" s="42"/>
      <c r="I80" s="29"/>
      <c r="J80" s="188"/>
      <c r="K80" s="29"/>
      <c r="L80" s="29"/>
      <c r="M80" s="29"/>
      <c r="N80" s="188"/>
      <c r="O80" s="29" t="s">
        <v>713</v>
      </c>
      <c r="P80" s="29" t="s">
        <v>738</v>
      </c>
      <c r="Q80" s="29" t="s">
        <v>733</v>
      </c>
      <c r="R80" s="29"/>
      <c r="S80" s="193" t="s">
        <v>715</v>
      </c>
      <c r="T80" s="29"/>
      <c r="U80" s="29"/>
      <c r="V80" s="188"/>
      <c r="Z80" s="216"/>
    </row>
    <row r="81" spans="1:26" x14ac:dyDescent="0.35">
      <c r="A81" s="44">
        <v>74</v>
      </c>
      <c r="B81" s="39"/>
      <c r="C81" s="188"/>
      <c r="D81" s="188"/>
      <c r="E81" s="188"/>
      <c r="F81" s="188"/>
      <c r="G81" s="29"/>
      <c r="H81" s="42"/>
      <c r="I81" s="29"/>
      <c r="J81" s="188"/>
      <c r="K81" s="29"/>
      <c r="L81" s="29"/>
      <c r="M81" s="29"/>
      <c r="N81" s="188"/>
      <c r="O81" s="29" t="s">
        <v>85</v>
      </c>
      <c r="P81" s="29" t="s">
        <v>86</v>
      </c>
      <c r="Q81" s="29"/>
      <c r="R81" s="29"/>
      <c r="S81" s="29"/>
      <c r="T81" s="29"/>
      <c r="U81" s="29"/>
      <c r="V81" s="188"/>
      <c r="Z81" s="215"/>
    </row>
    <row r="82" spans="1:26" x14ac:dyDescent="0.35">
      <c r="A82" s="44">
        <v>75</v>
      </c>
      <c r="B82" s="39"/>
      <c r="C82" s="188"/>
      <c r="D82" s="188"/>
      <c r="E82" s="188"/>
      <c r="F82" s="188"/>
      <c r="G82" s="29"/>
      <c r="H82" s="42"/>
      <c r="I82" s="29"/>
      <c r="J82" s="188"/>
      <c r="K82" s="29"/>
      <c r="L82" s="29"/>
      <c r="M82" s="29"/>
      <c r="N82" s="188"/>
      <c r="O82" s="29" t="s">
        <v>71</v>
      </c>
      <c r="P82" s="29" t="s">
        <v>739</v>
      </c>
      <c r="Q82" s="29" t="s">
        <v>28</v>
      </c>
      <c r="R82" s="29" t="s">
        <v>740</v>
      </c>
      <c r="S82" s="29"/>
      <c r="T82" s="29"/>
      <c r="U82" s="29"/>
      <c r="V82" s="188"/>
      <c r="Z82" s="215"/>
    </row>
    <row r="83" spans="1:26" x14ac:dyDescent="0.35">
      <c r="A83" s="44">
        <v>76</v>
      </c>
      <c r="B83" s="39"/>
      <c r="C83" s="188"/>
      <c r="D83" s="188"/>
      <c r="E83" s="188"/>
      <c r="F83" s="188"/>
      <c r="G83" s="29"/>
      <c r="H83" s="42"/>
      <c r="I83" s="29"/>
      <c r="J83" s="188"/>
      <c r="K83" s="29"/>
      <c r="L83" s="29"/>
      <c r="M83" s="29"/>
      <c r="N83" s="188"/>
      <c r="O83" s="29" t="s">
        <v>77</v>
      </c>
      <c r="P83" s="29" t="s">
        <v>719</v>
      </c>
      <c r="Q83" s="29"/>
      <c r="R83" s="29"/>
      <c r="S83" s="29"/>
      <c r="T83" s="34"/>
      <c r="U83" s="34"/>
      <c r="V83" s="188"/>
      <c r="Z83" s="215"/>
    </row>
    <row r="84" spans="1:26" x14ac:dyDescent="0.35">
      <c r="A84" s="44">
        <v>77</v>
      </c>
      <c r="B84" s="39"/>
      <c r="C84" s="188"/>
      <c r="D84" s="188"/>
      <c r="E84" s="188"/>
      <c r="F84" s="188"/>
      <c r="G84" s="34"/>
      <c r="H84" s="24"/>
      <c r="I84" s="34"/>
      <c r="J84" s="188"/>
      <c r="K84" s="34"/>
      <c r="L84" s="34"/>
      <c r="M84" s="34"/>
      <c r="N84" s="188"/>
      <c r="O84" s="34" t="s">
        <v>74</v>
      </c>
      <c r="P84" s="34" t="s">
        <v>720</v>
      </c>
      <c r="Q84" s="34"/>
      <c r="R84" s="34" t="s">
        <v>721</v>
      </c>
      <c r="S84" s="34"/>
      <c r="T84" s="29"/>
      <c r="U84" s="29"/>
      <c r="V84" s="188"/>
      <c r="Z84" s="215"/>
    </row>
    <row r="85" spans="1:26" s="185" customFormat="1" x14ac:dyDescent="0.35">
      <c r="A85" s="44">
        <v>78</v>
      </c>
      <c r="B85" s="280"/>
      <c r="C85" s="281"/>
      <c r="D85" s="281"/>
      <c r="E85" s="281"/>
      <c r="F85" s="281"/>
      <c r="G85" s="29"/>
      <c r="H85" s="42"/>
      <c r="I85" s="29"/>
      <c r="J85" s="281"/>
      <c r="K85" s="29"/>
      <c r="L85" s="29"/>
      <c r="M85" s="29"/>
      <c r="N85" s="281"/>
      <c r="O85" s="57" t="s">
        <v>8161</v>
      </c>
      <c r="P85" s="57" t="s">
        <v>8131</v>
      </c>
      <c r="Q85" s="57"/>
      <c r="R85" s="57" t="s">
        <v>8132</v>
      </c>
      <c r="S85" s="29"/>
      <c r="T85" s="29"/>
      <c r="U85" s="29"/>
      <c r="V85" s="281"/>
      <c r="Z85" s="215"/>
    </row>
    <row r="86" spans="1:26" s="185" customFormat="1" x14ac:dyDescent="0.35">
      <c r="A86" s="44">
        <v>79</v>
      </c>
      <c r="B86" s="280"/>
      <c r="C86" s="281"/>
      <c r="D86" s="281"/>
      <c r="E86" s="281"/>
      <c r="F86" s="281"/>
      <c r="G86" s="29"/>
      <c r="H86" s="42"/>
      <c r="I86" s="29"/>
      <c r="J86" s="281"/>
      <c r="K86" s="29"/>
      <c r="L86" s="29"/>
      <c r="M86" s="29"/>
      <c r="N86" s="281"/>
      <c r="O86" s="56" t="s">
        <v>8162</v>
      </c>
      <c r="P86" s="56" t="s">
        <v>8133</v>
      </c>
      <c r="Q86" s="56"/>
      <c r="R86" s="56"/>
      <c r="S86" s="29"/>
      <c r="T86" s="29"/>
      <c r="U86" s="29"/>
      <c r="V86" s="281"/>
      <c r="Z86" s="296"/>
    </row>
    <row r="87" spans="1:26" s="185" customFormat="1" x14ac:dyDescent="0.35">
      <c r="A87" s="44">
        <v>80</v>
      </c>
      <c r="B87" s="280"/>
      <c r="C87" s="281"/>
      <c r="D87" s="281"/>
      <c r="E87" s="281"/>
      <c r="F87" s="281"/>
      <c r="G87" s="29"/>
      <c r="H87" s="42"/>
      <c r="I87" s="29"/>
      <c r="J87" s="281"/>
      <c r="K87" s="29"/>
      <c r="L87" s="29"/>
      <c r="M87" s="29"/>
      <c r="N87" s="281"/>
      <c r="O87" s="95" t="s">
        <v>8163</v>
      </c>
      <c r="P87" s="95" t="s">
        <v>8134</v>
      </c>
      <c r="Q87" s="95"/>
      <c r="R87" s="95" t="s">
        <v>8135</v>
      </c>
      <c r="S87" s="29"/>
      <c r="T87" s="29"/>
      <c r="U87" s="29"/>
      <c r="V87" s="281"/>
      <c r="Z87" s="296"/>
    </row>
    <row r="88" spans="1:26" s="185" customFormat="1" x14ac:dyDescent="0.35">
      <c r="A88" s="44">
        <v>81</v>
      </c>
      <c r="B88" s="280"/>
      <c r="C88" s="281"/>
      <c r="D88" s="281"/>
      <c r="E88" s="281"/>
      <c r="F88" s="281"/>
      <c r="G88" s="29"/>
      <c r="H88" s="42"/>
      <c r="I88" s="29"/>
      <c r="J88" s="281"/>
      <c r="K88" s="29"/>
      <c r="L88" s="29"/>
      <c r="M88" s="29"/>
      <c r="N88" s="281"/>
      <c r="O88" s="56" t="s">
        <v>8165</v>
      </c>
      <c r="P88" s="56" t="s">
        <v>8136</v>
      </c>
      <c r="Q88" s="56"/>
      <c r="R88" s="56" t="s">
        <v>8137</v>
      </c>
      <c r="S88" s="29"/>
      <c r="T88" s="29"/>
      <c r="U88" s="29"/>
      <c r="V88" s="281"/>
      <c r="Z88" s="296"/>
    </row>
    <row r="89" spans="1:26" x14ac:dyDescent="0.35">
      <c r="A89" s="44">
        <v>82</v>
      </c>
      <c r="B89" s="39"/>
      <c r="C89" s="188"/>
      <c r="D89" s="188"/>
      <c r="E89" s="188"/>
      <c r="F89" s="188"/>
      <c r="G89" s="29"/>
      <c r="H89" s="42"/>
      <c r="I89" s="29"/>
      <c r="J89" s="188"/>
      <c r="K89" s="29"/>
      <c r="L89" s="29"/>
      <c r="M89" s="29"/>
      <c r="N89" s="188"/>
      <c r="O89" s="29" t="s">
        <v>68</v>
      </c>
      <c r="P89" s="29" t="s">
        <v>722</v>
      </c>
      <c r="Q89" s="29"/>
      <c r="R89" s="29" t="s">
        <v>723</v>
      </c>
      <c r="S89" s="194"/>
      <c r="T89" s="29" t="s">
        <v>8</v>
      </c>
      <c r="U89" s="29">
        <v>1</v>
      </c>
      <c r="V89" s="188">
        <v>8700</v>
      </c>
      <c r="Z89" s="296"/>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2" t="s">
        <v>746</v>
      </c>
      <c r="T91" s="29"/>
      <c r="U91" s="29"/>
      <c r="V91" s="21"/>
      <c r="Z91" s="21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5"/>
    </row>
    <row r="93" spans="1:26" x14ac:dyDescent="0.35">
      <c r="A93" s="44">
        <v>86</v>
      </c>
      <c r="B93" s="39"/>
      <c r="C93" s="21"/>
      <c r="D93" s="21"/>
      <c r="E93" s="21"/>
      <c r="F93" s="21"/>
      <c r="G93" s="185"/>
      <c r="H93" s="21"/>
      <c r="I93" s="185"/>
      <c r="J93" s="21"/>
      <c r="K93" s="185"/>
      <c r="L93" s="185"/>
      <c r="M93" s="185"/>
      <c r="N93" s="21"/>
      <c r="O93" s="185" t="s">
        <v>71</v>
      </c>
      <c r="P93" s="185" t="s">
        <v>747</v>
      </c>
      <c r="Q93" s="185" t="s">
        <v>28</v>
      </c>
      <c r="R93" s="185" t="s">
        <v>748</v>
      </c>
      <c r="S93" s="29"/>
      <c r="T93" s="29"/>
      <c r="U93" s="29"/>
      <c r="V93" s="21"/>
      <c r="Z93" s="21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5"/>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5"/>
    </row>
    <row r="96" spans="1:26" s="185" customFormat="1" x14ac:dyDescent="0.35">
      <c r="A96" s="44">
        <v>89</v>
      </c>
      <c r="B96" s="280"/>
      <c r="C96" s="281"/>
      <c r="D96" s="281"/>
      <c r="E96" s="281"/>
      <c r="F96" s="281"/>
      <c r="G96" s="29"/>
      <c r="H96" s="42"/>
      <c r="I96" s="29"/>
      <c r="J96" s="281"/>
      <c r="K96" s="29"/>
      <c r="L96" s="29"/>
      <c r="M96" s="29"/>
      <c r="N96" s="281"/>
      <c r="O96" s="57" t="s">
        <v>8161</v>
      </c>
      <c r="P96" s="57" t="s">
        <v>8131</v>
      </c>
      <c r="Q96" s="57"/>
      <c r="R96" s="57" t="s">
        <v>8132</v>
      </c>
      <c r="S96" s="29"/>
      <c r="T96" s="29"/>
      <c r="U96" s="29"/>
      <c r="V96" s="281"/>
      <c r="Z96" s="215"/>
    </row>
    <row r="97" spans="1:26" s="185" customFormat="1" x14ac:dyDescent="0.35">
      <c r="A97" s="44">
        <v>90</v>
      </c>
      <c r="B97" s="280"/>
      <c r="C97" s="281"/>
      <c r="D97" s="281"/>
      <c r="E97" s="281"/>
      <c r="F97" s="281"/>
      <c r="G97" s="29"/>
      <c r="H97" s="42"/>
      <c r="I97" s="29"/>
      <c r="J97" s="281"/>
      <c r="K97" s="29"/>
      <c r="L97" s="29"/>
      <c r="M97" s="29"/>
      <c r="N97" s="281"/>
      <c r="O97" s="56" t="s">
        <v>8162</v>
      </c>
      <c r="P97" s="56" t="s">
        <v>8133</v>
      </c>
      <c r="Q97" s="56"/>
      <c r="R97" s="56"/>
      <c r="S97" s="29"/>
      <c r="T97" s="29"/>
      <c r="U97" s="29"/>
      <c r="V97" s="281"/>
      <c r="Z97" s="296"/>
    </row>
    <row r="98" spans="1:26" s="185" customFormat="1" x14ac:dyDescent="0.35">
      <c r="A98" s="44">
        <v>91</v>
      </c>
      <c r="B98" s="280"/>
      <c r="C98" s="281"/>
      <c r="D98" s="281"/>
      <c r="E98" s="281"/>
      <c r="F98" s="281"/>
      <c r="G98" s="29"/>
      <c r="H98" s="42"/>
      <c r="I98" s="29"/>
      <c r="J98" s="281"/>
      <c r="K98" s="29"/>
      <c r="L98" s="29"/>
      <c r="M98" s="29"/>
      <c r="N98" s="281"/>
      <c r="O98" s="95" t="s">
        <v>8163</v>
      </c>
      <c r="P98" s="95" t="s">
        <v>8134</v>
      </c>
      <c r="Q98" s="95"/>
      <c r="R98" s="95" t="s">
        <v>8135</v>
      </c>
      <c r="S98" s="29"/>
      <c r="T98" s="29"/>
      <c r="U98" s="29"/>
      <c r="V98" s="281"/>
      <c r="Z98" s="296"/>
    </row>
    <row r="99" spans="1:26" s="185" customFormat="1" x14ac:dyDescent="0.35">
      <c r="A99" s="44">
        <v>92</v>
      </c>
      <c r="B99" s="280"/>
      <c r="C99" s="281"/>
      <c r="D99" s="281"/>
      <c r="E99" s="281"/>
      <c r="F99" s="281"/>
      <c r="G99" s="29"/>
      <c r="H99" s="42"/>
      <c r="I99" s="29"/>
      <c r="J99" s="281"/>
      <c r="K99" s="29"/>
      <c r="L99" s="29"/>
      <c r="M99" s="29"/>
      <c r="N99" s="281"/>
      <c r="O99" s="56" t="s">
        <v>8165</v>
      </c>
      <c r="P99" s="56" t="s">
        <v>8136</v>
      </c>
      <c r="Q99" s="56"/>
      <c r="R99" s="56" t="s">
        <v>8137</v>
      </c>
      <c r="S99" s="29"/>
      <c r="T99" s="29"/>
      <c r="U99" s="29"/>
      <c r="V99" s="281"/>
      <c r="Z99" s="29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4"/>
      <c r="T100" s="29" t="s">
        <v>8</v>
      </c>
      <c r="U100" s="29">
        <v>2</v>
      </c>
      <c r="V100" s="21">
        <v>16000</v>
      </c>
      <c r="Z100" s="29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5"/>
      <c r="U101" s="21"/>
      <c r="V101" s="21"/>
      <c r="Z101" s="21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3" t="s">
        <v>759</v>
      </c>
      <c r="T102" s="29"/>
      <c r="U102" s="29"/>
      <c r="V102" s="21"/>
      <c r="Z102" s="216"/>
    </row>
    <row r="103" spans="1:26" x14ac:dyDescent="0.35">
      <c r="A103" s="44">
        <v>96</v>
      </c>
      <c r="B103" s="39"/>
      <c r="C103" s="21"/>
      <c r="D103" s="21"/>
      <c r="E103" s="21"/>
      <c r="F103" s="21"/>
      <c r="G103" s="185"/>
      <c r="H103" s="21"/>
      <c r="I103" s="185"/>
      <c r="J103" s="21"/>
      <c r="K103" s="185"/>
      <c r="L103" s="185"/>
      <c r="M103" s="185"/>
      <c r="N103" s="21"/>
      <c r="O103" s="185" t="s">
        <v>85</v>
      </c>
      <c r="P103" s="185" t="s">
        <v>86</v>
      </c>
      <c r="Q103" s="185"/>
      <c r="R103" s="185"/>
      <c r="S103" s="29"/>
      <c r="T103" s="185"/>
      <c r="U103" s="185"/>
      <c r="V103" s="21"/>
      <c r="Z103" s="215"/>
    </row>
    <row r="104" spans="1:26" x14ac:dyDescent="0.35">
      <c r="A104" s="44">
        <v>97</v>
      </c>
      <c r="B104" s="39"/>
      <c r="C104" s="21"/>
      <c r="D104" s="21"/>
      <c r="E104" s="21"/>
      <c r="F104" s="21"/>
      <c r="H104" s="21"/>
      <c r="J104" s="21"/>
      <c r="N104" s="21"/>
      <c r="O104" t="s">
        <v>71</v>
      </c>
      <c r="P104" t="s">
        <v>761</v>
      </c>
      <c r="Q104" t="s">
        <v>26</v>
      </c>
      <c r="R104" s="185" t="s">
        <v>762</v>
      </c>
      <c r="S104" s="29"/>
      <c r="T104" s="185"/>
      <c r="U104" s="185"/>
      <c r="V104" s="21"/>
      <c r="Z104" s="215"/>
    </row>
    <row r="105" spans="1:26" x14ac:dyDescent="0.35">
      <c r="A105" s="44">
        <v>98</v>
      </c>
      <c r="B105" s="39"/>
      <c r="C105" s="21"/>
      <c r="D105" s="21"/>
      <c r="E105" s="21"/>
      <c r="F105" s="21"/>
      <c r="G105" s="185"/>
      <c r="H105" s="21"/>
      <c r="I105" s="185"/>
      <c r="J105" s="21"/>
      <c r="K105" s="185"/>
      <c r="L105" s="185"/>
      <c r="M105" s="185"/>
      <c r="N105" s="21"/>
      <c r="O105" s="185" t="s">
        <v>77</v>
      </c>
      <c r="P105" s="185" t="s">
        <v>763</v>
      </c>
      <c r="Q105" s="185"/>
      <c r="R105" s="185"/>
      <c r="S105" s="29"/>
      <c r="T105" s="34"/>
      <c r="U105" s="34"/>
      <c r="V105" s="21"/>
      <c r="Z105" s="215"/>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5"/>
    </row>
    <row r="107" spans="1:26" s="185" customFormat="1" x14ac:dyDescent="0.35">
      <c r="A107" s="44">
        <v>100</v>
      </c>
      <c r="B107" s="280"/>
      <c r="C107" s="281"/>
      <c r="D107" s="281"/>
      <c r="E107" s="281"/>
      <c r="F107" s="281"/>
      <c r="G107" s="29"/>
      <c r="H107" s="42"/>
      <c r="I107" s="29"/>
      <c r="J107" s="281"/>
      <c r="K107" s="29"/>
      <c r="L107" s="29"/>
      <c r="M107" s="29"/>
      <c r="N107" s="281"/>
      <c r="O107" s="57" t="s">
        <v>8161</v>
      </c>
      <c r="P107" s="29" t="s">
        <v>8139</v>
      </c>
      <c r="Q107" s="57"/>
      <c r="R107" s="29" t="s">
        <v>8144</v>
      </c>
      <c r="S107" s="29"/>
      <c r="T107" s="29"/>
      <c r="U107" s="29"/>
      <c r="V107" s="281"/>
      <c r="Z107" s="215"/>
    </row>
    <row r="108" spans="1:26" s="185" customFormat="1" x14ac:dyDescent="0.35">
      <c r="A108" s="44">
        <v>101</v>
      </c>
      <c r="B108" s="280"/>
      <c r="C108" s="281"/>
      <c r="D108" s="281"/>
      <c r="E108" s="281"/>
      <c r="F108" s="281"/>
      <c r="G108" s="29"/>
      <c r="H108" s="42"/>
      <c r="I108" s="29"/>
      <c r="J108" s="281"/>
      <c r="K108" s="29"/>
      <c r="L108" s="29"/>
      <c r="M108" s="29"/>
      <c r="N108" s="281"/>
      <c r="O108" s="56" t="s">
        <v>8162</v>
      </c>
      <c r="P108" s="185" t="s">
        <v>8140</v>
      </c>
      <c r="Q108" s="56"/>
      <c r="R108" s="56"/>
      <c r="S108" s="29"/>
      <c r="T108" s="29"/>
      <c r="U108" s="29"/>
      <c r="V108" s="281"/>
      <c r="Z108" s="296"/>
    </row>
    <row r="109" spans="1:26" s="185" customFormat="1" x14ac:dyDescent="0.35">
      <c r="A109" s="44">
        <v>102</v>
      </c>
      <c r="B109" s="280"/>
      <c r="C109" s="281"/>
      <c r="D109" s="281"/>
      <c r="E109" s="281"/>
      <c r="F109" s="281"/>
      <c r="G109" s="29"/>
      <c r="H109" s="42"/>
      <c r="I109" s="29"/>
      <c r="J109" s="281"/>
      <c r="K109" s="29"/>
      <c r="L109" s="29"/>
      <c r="M109" s="29"/>
      <c r="N109" s="281"/>
      <c r="O109" s="95" t="s">
        <v>8163</v>
      </c>
      <c r="P109" s="34" t="s">
        <v>8141</v>
      </c>
      <c r="Q109" s="95"/>
      <c r="R109" s="34" t="s">
        <v>8142</v>
      </c>
      <c r="S109" s="29"/>
      <c r="T109" s="29"/>
      <c r="U109" s="29"/>
      <c r="V109" s="281"/>
      <c r="Z109" s="296"/>
    </row>
    <row r="110" spans="1:26" s="185" customFormat="1" x14ac:dyDescent="0.35">
      <c r="A110" s="44">
        <v>103</v>
      </c>
      <c r="B110" s="280"/>
      <c r="C110" s="281"/>
      <c r="D110" s="281"/>
      <c r="E110" s="281"/>
      <c r="F110" s="281"/>
      <c r="G110" s="29"/>
      <c r="H110" s="42"/>
      <c r="I110" s="29"/>
      <c r="J110" s="281"/>
      <c r="K110" s="29"/>
      <c r="L110" s="29"/>
      <c r="M110" s="29"/>
      <c r="N110" s="281"/>
      <c r="O110" s="56" t="s">
        <v>8165</v>
      </c>
      <c r="P110" s="185" t="s">
        <v>8138</v>
      </c>
      <c r="Q110" s="56"/>
      <c r="R110" s="185" t="s">
        <v>8143</v>
      </c>
      <c r="S110" s="29"/>
      <c r="T110" s="29"/>
      <c r="U110" s="29"/>
      <c r="V110" s="281"/>
      <c r="Z110" s="296"/>
    </row>
    <row r="111" spans="1:26" x14ac:dyDescent="0.35">
      <c r="A111" s="44">
        <v>104</v>
      </c>
      <c r="B111" s="39"/>
      <c r="C111" s="21"/>
      <c r="D111" s="21"/>
      <c r="E111" s="21"/>
      <c r="F111" s="21"/>
      <c r="G111" s="185"/>
      <c r="H111" s="21"/>
      <c r="I111" s="185"/>
      <c r="J111" s="21"/>
      <c r="K111" s="185"/>
      <c r="L111" s="185"/>
      <c r="M111" s="185"/>
      <c r="N111" s="21"/>
      <c r="O111" s="185" t="s">
        <v>68</v>
      </c>
      <c r="P111" s="185" t="s">
        <v>766</v>
      </c>
      <c r="Q111" s="185"/>
      <c r="R111" s="185" t="s">
        <v>767</v>
      </c>
      <c r="S111" s="194"/>
      <c r="T111" s="29" t="s">
        <v>1</v>
      </c>
      <c r="U111" s="29">
        <v>1</v>
      </c>
      <c r="V111" s="21">
        <v>1300</v>
      </c>
      <c r="Z111" s="296"/>
    </row>
    <row r="112" spans="1:26" s="185" customFormat="1" x14ac:dyDescent="0.35">
      <c r="A112" s="44">
        <v>105</v>
      </c>
      <c r="B112" s="39" t="s">
        <v>8176</v>
      </c>
      <c r="C112" s="21">
        <v>8</v>
      </c>
      <c r="D112" s="21">
        <v>14</v>
      </c>
      <c r="E112" s="21">
        <v>200</v>
      </c>
      <c r="F112" s="21">
        <v>55</v>
      </c>
      <c r="G112" s="29" t="s">
        <v>708</v>
      </c>
      <c r="H112" s="42">
        <v>1</v>
      </c>
      <c r="I112" s="29"/>
      <c r="J112" s="21">
        <v>80</v>
      </c>
      <c r="K112" s="29" t="s">
        <v>8176</v>
      </c>
      <c r="L112" s="29" t="s">
        <v>8177</v>
      </c>
      <c r="M112" s="29" t="s">
        <v>8183</v>
      </c>
      <c r="N112" s="21">
        <v>4000</v>
      </c>
      <c r="O112" s="29" t="s">
        <v>80</v>
      </c>
      <c r="P112" s="29" t="s">
        <v>756</v>
      </c>
      <c r="Q112" s="29"/>
      <c r="R112" s="29" t="s">
        <v>757</v>
      </c>
      <c r="S112" s="29"/>
      <c r="U112" s="21"/>
      <c r="V112" s="21"/>
      <c r="Z112" s="215">
        <v>1235</v>
      </c>
    </row>
    <row r="113" spans="1:26" s="185"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3" t="s">
        <v>759</v>
      </c>
      <c r="T113" s="29"/>
      <c r="U113" s="29"/>
      <c r="V113" s="21"/>
      <c r="Z113" s="215"/>
    </row>
    <row r="114" spans="1:26" s="185" customFormat="1" x14ac:dyDescent="0.35">
      <c r="A114" s="44">
        <v>107</v>
      </c>
      <c r="B114" s="39"/>
      <c r="C114" s="21"/>
      <c r="D114" s="21"/>
      <c r="E114" s="21"/>
      <c r="F114" s="21"/>
      <c r="H114" s="21"/>
      <c r="J114" s="21"/>
      <c r="N114" s="21"/>
      <c r="O114" s="185" t="s">
        <v>85</v>
      </c>
      <c r="P114" s="185" t="s">
        <v>86</v>
      </c>
      <c r="S114" s="29"/>
      <c r="V114" s="21"/>
      <c r="Z114" s="215"/>
    </row>
    <row r="115" spans="1:26" s="185" customFormat="1" x14ac:dyDescent="0.35">
      <c r="A115" s="44">
        <v>108</v>
      </c>
      <c r="B115" s="39"/>
      <c r="C115" s="21"/>
      <c r="D115" s="21"/>
      <c r="E115" s="21"/>
      <c r="F115" s="21"/>
      <c r="H115" s="21"/>
      <c r="J115" s="21"/>
      <c r="N115" s="21"/>
      <c r="O115" s="185" t="s">
        <v>71</v>
      </c>
      <c r="P115" s="185" t="s">
        <v>761</v>
      </c>
      <c r="Q115" s="185" t="s">
        <v>26</v>
      </c>
      <c r="R115" s="185" t="s">
        <v>762</v>
      </c>
      <c r="S115" s="29"/>
      <c r="V115" s="21"/>
      <c r="Z115" s="215"/>
    </row>
    <row r="116" spans="1:26" s="185" customFormat="1" x14ac:dyDescent="0.35">
      <c r="A116" s="44">
        <v>109</v>
      </c>
      <c r="B116" s="39"/>
      <c r="C116" s="21"/>
      <c r="D116" s="21"/>
      <c r="E116" s="21"/>
      <c r="F116" s="21"/>
      <c r="H116" s="21"/>
      <c r="J116" s="21"/>
      <c r="N116" s="21"/>
      <c r="O116" s="185" t="s">
        <v>77</v>
      </c>
      <c r="P116" s="185" t="s">
        <v>763</v>
      </c>
      <c r="S116" s="29"/>
      <c r="T116" s="34"/>
      <c r="U116" s="34"/>
      <c r="V116" s="21"/>
      <c r="Z116" s="215"/>
    </row>
    <row r="117" spans="1:26" s="185"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5"/>
    </row>
    <row r="118" spans="1:26" s="185" customFormat="1" x14ac:dyDescent="0.35">
      <c r="A118" s="44">
        <v>111</v>
      </c>
      <c r="B118" s="280"/>
      <c r="C118" s="281"/>
      <c r="D118" s="281"/>
      <c r="E118" s="281"/>
      <c r="F118" s="281"/>
      <c r="G118" s="29"/>
      <c r="H118" s="42"/>
      <c r="I118" s="29"/>
      <c r="J118" s="281"/>
      <c r="K118" s="29"/>
      <c r="L118" s="29"/>
      <c r="M118" s="29"/>
      <c r="N118" s="281"/>
      <c r="O118" s="57" t="s">
        <v>8161</v>
      </c>
      <c r="P118" s="29" t="s">
        <v>8139</v>
      </c>
      <c r="Q118" s="57"/>
      <c r="R118" s="29" t="s">
        <v>8144</v>
      </c>
      <c r="S118" s="29"/>
      <c r="T118" s="29"/>
      <c r="U118" s="29"/>
      <c r="V118" s="281"/>
      <c r="Z118" s="215"/>
    </row>
    <row r="119" spans="1:26" s="185" customFormat="1" x14ac:dyDescent="0.35">
      <c r="A119" s="44">
        <v>112</v>
      </c>
      <c r="B119" s="280"/>
      <c r="C119" s="281"/>
      <c r="D119" s="281"/>
      <c r="E119" s="281"/>
      <c r="F119" s="281"/>
      <c r="G119" s="29"/>
      <c r="H119" s="42"/>
      <c r="I119" s="29"/>
      <c r="J119" s="281"/>
      <c r="K119" s="29"/>
      <c r="L119" s="29"/>
      <c r="M119" s="29"/>
      <c r="N119" s="281"/>
      <c r="O119" s="56" t="s">
        <v>8162</v>
      </c>
      <c r="P119" s="185" t="s">
        <v>8140</v>
      </c>
      <c r="Q119" s="56"/>
      <c r="R119" s="56"/>
      <c r="S119" s="29"/>
      <c r="T119" s="29"/>
      <c r="U119" s="29"/>
      <c r="V119" s="281"/>
      <c r="Z119" s="296"/>
    </row>
    <row r="120" spans="1:26" s="185" customFormat="1" x14ac:dyDescent="0.35">
      <c r="A120" s="44">
        <v>113</v>
      </c>
      <c r="B120" s="280"/>
      <c r="C120" s="281"/>
      <c r="D120" s="281"/>
      <c r="E120" s="281"/>
      <c r="F120" s="281"/>
      <c r="G120" s="29"/>
      <c r="H120" s="42"/>
      <c r="I120" s="29"/>
      <c r="J120" s="281"/>
      <c r="K120" s="29"/>
      <c r="L120" s="29"/>
      <c r="M120" s="29"/>
      <c r="N120" s="281"/>
      <c r="O120" s="95" t="s">
        <v>8163</v>
      </c>
      <c r="P120" s="34" t="s">
        <v>8141</v>
      </c>
      <c r="Q120" s="95"/>
      <c r="R120" s="34" t="s">
        <v>8142</v>
      </c>
      <c r="S120" s="29"/>
      <c r="T120" s="29"/>
      <c r="U120" s="29"/>
      <c r="V120" s="281"/>
      <c r="Z120" s="296"/>
    </row>
    <row r="121" spans="1:26" s="185" customFormat="1" x14ac:dyDescent="0.35">
      <c r="A121" s="44">
        <v>114</v>
      </c>
      <c r="B121" s="280"/>
      <c r="C121" s="281"/>
      <c r="D121" s="281"/>
      <c r="E121" s="281"/>
      <c r="F121" s="281"/>
      <c r="G121" s="29"/>
      <c r="H121" s="42"/>
      <c r="I121" s="29"/>
      <c r="J121" s="281"/>
      <c r="K121" s="29"/>
      <c r="L121" s="29"/>
      <c r="M121" s="29"/>
      <c r="N121" s="281"/>
      <c r="O121" s="56" t="s">
        <v>8165</v>
      </c>
      <c r="P121" s="185" t="s">
        <v>8138</v>
      </c>
      <c r="Q121" s="56"/>
      <c r="R121" s="185" t="s">
        <v>8143</v>
      </c>
      <c r="S121" s="29"/>
      <c r="T121" s="29"/>
      <c r="U121" s="29"/>
      <c r="V121" s="281"/>
      <c r="Z121" s="296"/>
    </row>
    <row r="122" spans="1:26" s="185" customFormat="1" x14ac:dyDescent="0.35">
      <c r="A122" s="44">
        <v>115</v>
      </c>
      <c r="B122" s="39"/>
      <c r="C122" s="21"/>
      <c r="D122" s="21"/>
      <c r="E122" s="21"/>
      <c r="F122" s="21"/>
      <c r="H122" s="21"/>
      <c r="J122" s="21"/>
      <c r="N122" s="21"/>
      <c r="O122" s="185" t="s">
        <v>68</v>
      </c>
      <c r="P122" s="185" t="s">
        <v>766</v>
      </c>
      <c r="R122" s="185" t="s">
        <v>767</v>
      </c>
      <c r="S122" s="194"/>
      <c r="T122" s="29" t="s">
        <v>1</v>
      </c>
      <c r="U122" s="29">
        <v>1</v>
      </c>
      <c r="V122" s="21">
        <v>1150</v>
      </c>
      <c r="Z122" s="29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5">
        <v>1425</v>
      </c>
    </row>
    <row r="124" spans="1:26" x14ac:dyDescent="0.35">
      <c r="A124" s="44">
        <v>117</v>
      </c>
      <c r="B124" s="39"/>
      <c r="C124" s="21"/>
      <c r="D124" s="21"/>
      <c r="E124" s="21"/>
      <c r="F124" s="21"/>
      <c r="G124" s="185"/>
      <c r="H124" s="21"/>
      <c r="I124" s="185"/>
      <c r="J124" s="21"/>
      <c r="K124" s="185"/>
      <c r="L124" s="185"/>
      <c r="M124" s="185"/>
      <c r="N124" s="21"/>
      <c r="O124" s="185" t="s">
        <v>713</v>
      </c>
      <c r="P124" s="185" t="s">
        <v>770</v>
      </c>
      <c r="Q124" s="185" t="s">
        <v>772</v>
      </c>
      <c r="R124" s="185"/>
      <c r="S124" s="192" t="s">
        <v>771</v>
      </c>
      <c r="T124" s="185"/>
      <c r="U124" s="185"/>
      <c r="V124" s="21"/>
      <c r="Z124" s="216"/>
    </row>
    <row r="125" spans="1:26" x14ac:dyDescent="0.35">
      <c r="A125" s="44">
        <v>118</v>
      </c>
      <c r="B125" s="39"/>
      <c r="C125" s="21"/>
      <c r="D125" s="21"/>
      <c r="E125" s="21"/>
      <c r="F125" s="21"/>
      <c r="G125" s="185"/>
      <c r="H125" s="21"/>
      <c r="I125" s="185"/>
      <c r="J125" s="21"/>
      <c r="K125" s="185"/>
      <c r="L125" s="185"/>
      <c r="M125" s="185"/>
      <c r="N125" s="21"/>
      <c r="O125" s="185" t="s">
        <v>85</v>
      </c>
      <c r="P125" s="185" t="s">
        <v>86</v>
      </c>
      <c r="Q125" s="185"/>
      <c r="R125" s="185"/>
      <c r="S125" s="29"/>
      <c r="T125" s="185"/>
      <c r="U125" s="185"/>
      <c r="V125" s="21"/>
      <c r="Z125" s="215"/>
    </row>
    <row r="126" spans="1:26" x14ac:dyDescent="0.35">
      <c r="A126" s="44">
        <v>119</v>
      </c>
      <c r="B126" s="39"/>
      <c r="C126" s="21"/>
      <c r="D126" s="21"/>
      <c r="E126" s="21"/>
      <c r="F126" s="21"/>
      <c r="G126" s="185"/>
      <c r="H126" s="21"/>
      <c r="I126" s="185"/>
      <c r="J126" s="21"/>
      <c r="K126" s="185"/>
      <c r="L126" s="185"/>
      <c r="M126" s="185"/>
      <c r="N126" s="21"/>
      <c r="O126" s="185" t="s">
        <v>71</v>
      </c>
      <c r="P126" s="185" t="s">
        <v>773</v>
      </c>
      <c r="Q126" s="185" t="s">
        <v>23</v>
      </c>
      <c r="R126" s="185" t="s">
        <v>774</v>
      </c>
      <c r="S126" s="29"/>
      <c r="T126" s="185"/>
      <c r="U126" s="185"/>
      <c r="V126" s="21"/>
      <c r="Z126" s="215"/>
    </row>
    <row r="127" spans="1:26" x14ac:dyDescent="0.35">
      <c r="A127" s="44">
        <v>120</v>
      </c>
      <c r="B127" s="39"/>
      <c r="C127" s="21"/>
      <c r="D127" s="21"/>
      <c r="E127" s="21"/>
      <c r="F127" s="21"/>
      <c r="G127" s="185"/>
      <c r="H127" s="21"/>
      <c r="I127" s="185"/>
      <c r="J127" s="21"/>
      <c r="K127" s="185"/>
      <c r="L127" s="185"/>
      <c r="M127" s="185"/>
      <c r="N127" s="21"/>
      <c r="O127" s="185" t="s">
        <v>77</v>
      </c>
      <c r="P127" s="185" t="s">
        <v>763</v>
      </c>
      <c r="Q127" s="185"/>
      <c r="R127" s="185"/>
      <c r="S127" s="29"/>
      <c r="T127" s="34"/>
      <c r="U127" s="34"/>
      <c r="V127" s="21"/>
      <c r="Z127" s="215"/>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5"/>
      <c r="U128" s="185"/>
      <c r="V128" s="21"/>
      <c r="Z128" s="215"/>
    </row>
    <row r="129" spans="1:26" s="185" customFormat="1" x14ac:dyDescent="0.35">
      <c r="A129" s="44">
        <v>122</v>
      </c>
      <c r="B129" s="280"/>
      <c r="C129" s="281"/>
      <c r="D129" s="281"/>
      <c r="E129" s="281"/>
      <c r="F129" s="281"/>
      <c r="G129" s="29"/>
      <c r="H129" s="42"/>
      <c r="I129" s="29"/>
      <c r="J129" s="281"/>
      <c r="K129" s="29"/>
      <c r="L129" s="29"/>
      <c r="M129" s="29"/>
      <c r="N129" s="281"/>
      <c r="O129" s="57" t="s">
        <v>8161</v>
      </c>
      <c r="P129" s="29" t="s">
        <v>8139</v>
      </c>
      <c r="Q129" s="57"/>
      <c r="R129" s="29" t="s">
        <v>8144</v>
      </c>
      <c r="S129" s="29"/>
      <c r="T129" s="29"/>
      <c r="U129" s="29"/>
      <c r="V129" s="281"/>
      <c r="Z129" s="215"/>
    </row>
    <row r="130" spans="1:26" s="185" customFormat="1" x14ac:dyDescent="0.35">
      <c r="A130" s="44">
        <v>123</v>
      </c>
      <c r="B130" s="280"/>
      <c r="C130" s="281"/>
      <c r="D130" s="281"/>
      <c r="E130" s="281"/>
      <c r="F130" s="281"/>
      <c r="G130" s="29"/>
      <c r="H130" s="42"/>
      <c r="I130" s="29"/>
      <c r="J130" s="281"/>
      <c r="K130" s="29"/>
      <c r="L130" s="29"/>
      <c r="M130" s="29"/>
      <c r="N130" s="281"/>
      <c r="O130" s="56" t="s">
        <v>8162</v>
      </c>
      <c r="P130" s="185" t="s">
        <v>8140</v>
      </c>
      <c r="Q130" s="56"/>
      <c r="R130" s="56"/>
      <c r="S130" s="29"/>
      <c r="T130" s="29"/>
      <c r="U130" s="29"/>
      <c r="V130" s="281"/>
      <c r="Z130" s="296"/>
    </row>
    <row r="131" spans="1:26" s="185" customFormat="1" x14ac:dyDescent="0.35">
      <c r="A131" s="44">
        <v>124</v>
      </c>
      <c r="B131" s="280"/>
      <c r="C131" s="281"/>
      <c r="D131" s="281"/>
      <c r="E131" s="281"/>
      <c r="F131" s="281"/>
      <c r="G131" s="29"/>
      <c r="H131" s="42"/>
      <c r="I131" s="29"/>
      <c r="J131" s="281"/>
      <c r="K131" s="29"/>
      <c r="L131" s="29"/>
      <c r="M131" s="29"/>
      <c r="N131" s="281"/>
      <c r="O131" s="95" t="s">
        <v>8163</v>
      </c>
      <c r="P131" s="34" t="s">
        <v>8141</v>
      </c>
      <c r="Q131" s="95"/>
      <c r="R131" s="34" t="s">
        <v>8142</v>
      </c>
      <c r="S131" s="29"/>
      <c r="T131" s="29"/>
      <c r="U131" s="29"/>
      <c r="V131" s="281"/>
      <c r="Z131" s="296"/>
    </row>
    <row r="132" spans="1:26" s="185" customFormat="1" x14ac:dyDescent="0.35">
      <c r="A132" s="44">
        <v>125</v>
      </c>
      <c r="B132" s="280"/>
      <c r="C132" s="281"/>
      <c r="D132" s="281"/>
      <c r="E132" s="281"/>
      <c r="F132" s="281"/>
      <c r="G132" s="29"/>
      <c r="H132" s="42"/>
      <c r="I132" s="29"/>
      <c r="J132" s="281"/>
      <c r="K132" s="29"/>
      <c r="L132" s="29"/>
      <c r="M132" s="29"/>
      <c r="N132" s="281"/>
      <c r="O132" s="56" t="s">
        <v>8165</v>
      </c>
      <c r="P132" s="185" t="s">
        <v>8138</v>
      </c>
      <c r="Q132" s="56"/>
      <c r="R132" s="185" t="s">
        <v>8143</v>
      </c>
      <c r="S132" s="29"/>
      <c r="T132" s="29"/>
      <c r="U132" s="29"/>
      <c r="V132" s="281"/>
      <c r="Z132" s="296"/>
    </row>
    <row r="133" spans="1:26" x14ac:dyDescent="0.35">
      <c r="A133" s="44">
        <v>126</v>
      </c>
      <c r="B133" s="39"/>
      <c r="C133" s="21"/>
      <c r="D133" s="21"/>
      <c r="E133" s="21"/>
      <c r="F133" s="21"/>
      <c r="G133" s="185"/>
      <c r="H133" s="21"/>
      <c r="I133" s="185"/>
      <c r="J133" s="21"/>
      <c r="K133" s="185"/>
      <c r="L133" s="185"/>
      <c r="M133" s="185"/>
      <c r="N133" s="21"/>
      <c r="O133" s="185" t="s">
        <v>68</v>
      </c>
      <c r="P133" s="185" t="s">
        <v>766</v>
      </c>
      <c r="Q133" s="185"/>
      <c r="R133" s="185" t="s">
        <v>767</v>
      </c>
      <c r="S133" s="194"/>
      <c r="T133" s="29" t="s">
        <v>1</v>
      </c>
      <c r="U133" s="29">
        <v>1</v>
      </c>
      <c r="V133" s="21">
        <v>1425</v>
      </c>
      <c r="Z133" s="296"/>
    </row>
    <row r="134" spans="1:26" s="185" customFormat="1" x14ac:dyDescent="0.35">
      <c r="A134" s="44">
        <v>127</v>
      </c>
      <c r="B134" s="39" t="s">
        <v>8202</v>
      </c>
      <c r="C134" s="21">
        <v>8</v>
      </c>
      <c r="D134" s="21">
        <v>12</v>
      </c>
      <c r="E134" s="21">
        <v>210</v>
      </c>
      <c r="F134" s="21">
        <v>80</v>
      </c>
      <c r="G134" s="29" t="s">
        <v>708</v>
      </c>
      <c r="H134" s="42">
        <v>1</v>
      </c>
      <c r="I134" s="29"/>
      <c r="J134" s="21">
        <v>129</v>
      </c>
      <c r="K134" s="29" t="s">
        <v>8202</v>
      </c>
      <c r="L134" s="29" t="s">
        <v>8203</v>
      </c>
      <c r="M134" s="29" t="s">
        <v>8213</v>
      </c>
      <c r="N134" s="21">
        <v>5600</v>
      </c>
      <c r="O134" s="29" t="s">
        <v>80</v>
      </c>
      <c r="P134" s="29" t="s">
        <v>756</v>
      </c>
      <c r="Q134" s="29"/>
      <c r="R134" s="29" t="s">
        <v>757</v>
      </c>
      <c r="S134" s="29"/>
      <c r="T134" s="29"/>
      <c r="U134" s="42"/>
      <c r="V134" s="21"/>
      <c r="Z134" s="215">
        <v>1355</v>
      </c>
    </row>
    <row r="135" spans="1:26" s="185" customFormat="1" x14ac:dyDescent="0.35">
      <c r="A135" s="44">
        <v>128</v>
      </c>
      <c r="B135" s="39"/>
      <c r="C135" s="21"/>
      <c r="D135" s="21"/>
      <c r="E135" s="21"/>
      <c r="F135" s="21"/>
      <c r="H135" s="21"/>
      <c r="J135" s="21"/>
      <c r="N135" s="21"/>
      <c r="O135" s="185" t="s">
        <v>713</v>
      </c>
      <c r="P135" s="185" t="s">
        <v>770</v>
      </c>
      <c r="Q135" s="185" t="s">
        <v>772</v>
      </c>
      <c r="S135" s="192" t="s">
        <v>771</v>
      </c>
      <c r="V135" s="21"/>
      <c r="Z135" s="215"/>
    </row>
    <row r="136" spans="1:26" s="185" customFormat="1" x14ac:dyDescent="0.35">
      <c r="A136" s="44">
        <v>129</v>
      </c>
      <c r="B136" s="39"/>
      <c r="C136" s="21"/>
      <c r="D136" s="21"/>
      <c r="E136" s="21"/>
      <c r="F136" s="21"/>
      <c r="H136" s="21"/>
      <c r="J136" s="21"/>
      <c r="N136" s="21"/>
      <c r="O136" s="185" t="s">
        <v>85</v>
      </c>
      <c r="P136" s="185" t="s">
        <v>86</v>
      </c>
      <c r="S136" s="29"/>
      <c r="V136" s="21"/>
      <c r="Z136" s="215"/>
    </row>
    <row r="137" spans="1:26" s="185" customFormat="1" x14ac:dyDescent="0.35">
      <c r="A137" s="44">
        <v>130</v>
      </c>
      <c r="B137" s="39"/>
      <c r="C137" s="21"/>
      <c r="D137" s="21"/>
      <c r="E137" s="21"/>
      <c r="F137" s="21"/>
      <c r="H137" s="21"/>
      <c r="J137" s="21"/>
      <c r="N137" s="21"/>
      <c r="O137" s="185" t="s">
        <v>71</v>
      </c>
      <c r="P137" s="185" t="s">
        <v>773</v>
      </c>
      <c r="Q137" s="185" t="s">
        <v>23</v>
      </c>
      <c r="R137" s="185" t="s">
        <v>774</v>
      </c>
      <c r="S137" s="29"/>
      <c r="V137" s="21"/>
      <c r="Z137" s="215"/>
    </row>
    <row r="138" spans="1:26" s="185" customFormat="1" x14ac:dyDescent="0.35">
      <c r="A138" s="44">
        <v>131</v>
      </c>
      <c r="B138" s="39"/>
      <c r="C138" s="21"/>
      <c r="D138" s="21"/>
      <c r="E138" s="21"/>
      <c r="F138" s="21"/>
      <c r="H138" s="21"/>
      <c r="J138" s="21"/>
      <c r="N138" s="21"/>
      <c r="O138" s="185" t="s">
        <v>77</v>
      </c>
      <c r="P138" s="185" t="s">
        <v>763</v>
      </c>
      <c r="S138" s="29"/>
      <c r="T138" s="34"/>
      <c r="U138" s="34"/>
      <c r="V138" s="21"/>
      <c r="Z138" s="215"/>
    </row>
    <row r="139" spans="1:26" s="185"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5"/>
    </row>
    <row r="140" spans="1:26" s="185" customFormat="1" x14ac:dyDescent="0.35">
      <c r="A140" s="44">
        <v>133</v>
      </c>
      <c r="B140" s="280"/>
      <c r="C140" s="281"/>
      <c r="D140" s="281"/>
      <c r="E140" s="281"/>
      <c r="F140" s="281"/>
      <c r="G140" s="29"/>
      <c r="H140" s="42"/>
      <c r="I140" s="29"/>
      <c r="J140" s="281"/>
      <c r="K140" s="29"/>
      <c r="L140" s="29"/>
      <c r="M140" s="29"/>
      <c r="N140" s="281"/>
      <c r="O140" s="57" t="s">
        <v>8161</v>
      </c>
      <c r="P140" s="29" t="s">
        <v>8139</v>
      </c>
      <c r="Q140" s="57"/>
      <c r="R140" s="29" t="s">
        <v>8144</v>
      </c>
      <c r="S140" s="29"/>
      <c r="T140" s="29"/>
      <c r="U140" s="29"/>
      <c r="V140" s="281"/>
      <c r="Z140" s="215"/>
    </row>
    <row r="141" spans="1:26" s="185" customFormat="1" x14ac:dyDescent="0.35">
      <c r="A141" s="44">
        <v>134</v>
      </c>
      <c r="B141" s="280"/>
      <c r="C141" s="281"/>
      <c r="D141" s="281"/>
      <c r="E141" s="281"/>
      <c r="F141" s="281"/>
      <c r="G141" s="29"/>
      <c r="H141" s="42"/>
      <c r="I141" s="29"/>
      <c r="J141" s="281"/>
      <c r="K141" s="29"/>
      <c r="L141" s="29"/>
      <c r="M141" s="29"/>
      <c r="N141" s="281"/>
      <c r="O141" s="56" t="s">
        <v>8162</v>
      </c>
      <c r="P141" s="185" t="s">
        <v>8140</v>
      </c>
      <c r="Q141" s="56"/>
      <c r="R141" s="56"/>
      <c r="S141" s="29"/>
      <c r="T141" s="29"/>
      <c r="U141" s="29"/>
      <c r="V141" s="281"/>
      <c r="Z141" s="296"/>
    </row>
    <row r="142" spans="1:26" s="185" customFormat="1" x14ac:dyDescent="0.35">
      <c r="A142" s="44">
        <v>135</v>
      </c>
      <c r="B142" s="280"/>
      <c r="C142" s="281"/>
      <c r="D142" s="281"/>
      <c r="E142" s="281"/>
      <c r="F142" s="281"/>
      <c r="G142" s="29"/>
      <c r="H142" s="42"/>
      <c r="I142" s="29"/>
      <c r="J142" s="281"/>
      <c r="K142" s="29"/>
      <c r="L142" s="29"/>
      <c r="M142" s="29"/>
      <c r="N142" s="281"/>
      <c r="O142" s="95" t="s">
        <v>8163</v>
      </c>
      <c r="P142" s="34" t="s">
        <v>8141</v>
      </c>
      <c r="Q142" s="95"/>
      <c r="R142" s="34" t="s">
        <v>8142</v>
      </c>
      <c r="S142" s="29"/>
      <c r="T142" s="29"/>
      <c r="U142" s="29"/>
      <c r="V142" s="281"/>
      <c r="Z142" s="296"/>
    </row>
    <row r="143" spans="1:26" s="185" customFormat="1" x14ac:dyDescent="0.35">
      <c r="A143" s="44">
        <v>136</v>
      </c>
      <c r="B143" s="280"/>
      <c r="C143" s="281"/>
      <c r="D143" s="281"/>
      <c r="E143" s="281"/>
      <c r="F143" s="281"/>
      <c r="G143" s="29"/>
      <c r="H143" s="42"/>
      <c r="I143" s="29"/>
      <c r="J143" s="281"/>
      <c r="K143" s="29"/>
      <c r="L143" s="29"/>
      <c r="M143" s="29"/>
      <c r="N143" s="281"/>
      <c r="O143" s="56" t="s">
        <v>8165</v>
      </c>
      <c r="P143" s="185" t="s">
        <v>8138</v>
      </c>
      <c r="Q143" s="56"/>
      <c r="R143" s="185" t="s">
        <v>8143</v>
      </c>
      <c r="S143" s="29"/>
      <c r="T143" s="29"/>
      <c r="U143" s="29"/>
      <c r="V143" s="281"/>
      <c r="Z143" s="296"/>
    </row>
    <row r="144" spans="1:26" s="185" customFormat="1" x14ac:dyDescent="0.35">
      <c r="A144" s="44">
        <v>137</v>
      </c>
      <c r="B144" s="39"/>
      <c r="C144" s="21"/>
      <c r="D144" s="21"/>
      <c r="E144" s="21"/>
      <c r="F144" s="21"/>
      <c r="H144" s="21"/>
      <c r="J144" s="21"/>
      <c r="N144" s="21"/>
      <c r="O144" s="185" t="s">
        <v>68</v>
      </c>
      <c r="P144" s="185" t="s">
        <v>766</v>
      </c>
      <c r="R144" s="185" t="s">
        <v>767</v>
      </c>
      <c r="S144" s="194"/>
      <c r="T144" s="29" t="s">
        <v>1</v>
      </c>
      <c r="U144" s="29">
        <v>1</v>
      </c>
      <c r="V144" s="21">
        <v>1355</v>
      </c>
      <c r="Z144" s="29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3" t="s">
        <v>759</v>
      </c>
      <c r="T146" s="185"/>
      <c r="U146" s="185"/>
      <c r="V146" s="21"/>
      <c r="Z146" s="21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5"/>
      <c r="U147" s="185"/>
      <c r="V147" s="21"/>
      <c r="Z147" s="215"/>
    </row>
    <row r="148" spans="1:26" x14ac:dyDescent="0.35">
      <c r="A148" s="44">
        <v>141</v>
      </c>
      <c r="B148" s="39"/>
      <c r="C148" s="21"/>
      <c r="D148" s="21"/>
      <c r="E148" s="21"/>
      <c r="F148" s="21"/>
      <c r="G148" s="185"/>
      <c r="H148" s="21"/>
      <c r="I148" s="185"/>
      <c r="J148" s="21"/>
      <c r="K148" s="185"/>
      <c r="L148" s="185"/>
      <c r="M148" s="185"/>
      <c r="N148" s="21"/>
      <c r="O148" s="185" t="s">
        <v>71</v>
      </c>
      <c r="P148" s="185" t="s">
        <v>773</v>
      </c>
      <c r="Q148" s="185" t="s">
        <v>23</v>
      </c>
      <c r="R148" s="185" t="s">
        <v>774</v>
      </c>
      <c r="S148" s="29"/>
      <c r="T148" s="185"/>
      <c r="U148" s="185"/>
      <c r="V148" s="21"/>
      <c r="Z148" s="215"/>
    </row>
    <row r="149" spans="1:26" x14ac:dyDescent="0.35">
      <c r="A149" s="44">
        <v>142</v>
      </c>
      <c r="B149" s="39"/>
      <c r="C149" s="21"/>
      <c r="D149" s="21"/>
      <c r="E149" s="21"/>
      <c r="F149" s="21"/>
      <c r="G149" s="185"/>
      <c r="H149" s="21"/>
      <c r="I149" s="185"/>
      <c r="J149" s="21"/>
      <c r="K149" s="185"/>
      <c r="L149" s="185"/>
      <c r="M149" s="185"/>
      <c r="N149" s="21"/>
      <c r="O149" s="185" t="s">
        <v>77</v>
      </c>
      <c r="P149" s="185" t="s">
        <v>763</v>
      </c>
      <c r="Q149" s="185"/>
      <c r="R149" s="185"/>
      <c r="S149" s="29"/>
      <c r="T149" s="34"/>
      <c r="U149" s="34"/>
      <c r="V149" s="21"/>
      <c r="Z149" s="215"/>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5"/>
    </row>
    <row r="151" spans="1:26" s="185" customFormat="1" x14ac:dyDescent="0.35">
      <c r="A151" s="44">
        <v>144</v>
      </c>
      <c r="B151" s="280"/>
      <c r="C151" s="281"/>
      <c r="D151" s="281"/>
      <c r="E151" s="281"/>
      <c r="F151" s="281"/>
      <c r="G151" s="29"/>
      <c r="H151" s="42"/>
      <c r="I151" s="29"/>
      <c r="J151" s="281"/>
      <c r="K151" s="29"/>
      <c r="L151" s="29"/>
      <c r="M151" s="29"/>
      <c r="N151" s="281"/>
      <c r="O151" s="57" t="s">
        <v>8161</v>
      </c>
      <c r="P151" s="29" t="s">
        <v>8139</v>
      </c>
      <c r="Q151" s="57"/>
      <c r="R151" s="29" t="s">
        <v>8144</v>
      </c>
      <c r="S151" s="29"/>
      <c r="T151" s="29"/>
      <c r="U151" s="29"/>
      <c r="V151" s="281"/>
      <c r="Z151" s="215"/>
    </row>
    <row r="152" spans="1:26" s="185" customFormat="1" x14ac:dyDescent="0.35">
      <c r="A152" s="44">
        <v>145</v>
      </c>
      <c r="B152" s="280"/>
      <c r="C152" s="281"/>
      <c r="D152" s="281"/>
      <c r="E152" s="281"/>
      <c r="F152" s="281"/>
      <c r="G152" s="29"/>
      <c r="H152" s="42"/>
      <c r="I152" s="29"/>
      <c r="J152" s="281"/>
      <c r="K152" s="29"/>
      <c r="L152" s="29"/>
      <c r="M152" s="29"/>
      <c r="N152" s="281"/>
      <c r="O152" s="56" t="s">
        <v>8162</v>
      </c>
      <c r="P152" s="185" t="s">
        <v>8140</v>
      </c>
      <c r="Q152" s="56"/>
      <c r="R152" s="56"/>
      <c r="S152" s="29"/>
      <c r="T152" s="29"/>
      <c r="U152" s="29"/>
      <c r="V152" s="281"/>
      <c r="Z152" s="296"/>
    </row>
    <row r="153" spans="1:26" s="185" customFormat="1" x14ac:dyDescent="0.35">
      <c r="A153" s="44">
        <v>146</v>
      </c>
      <c r="B153" s="280"/>
      <c r="C153" s="281"/>
      <c r="D153" s="281"/>
      <c r="E153" s="281"/>
      <c r="F153" s="281"/>
      <c r="G153" s="29"/>
      <c r="H153" s="42"/>
      <c r="I153" s="29"/>
      <c r="J153" s="281"/>
      <c r="K153" s="29"/>
      <c r="L153" s="29"/>
      <c r="M153" s="29"/>
      <c r="N153" s="281"/>
      <c r="O153" s="95" t="s">
        <v>8163</v>
      </c>
      <c r="P153" s="34" t="s">
        <v>8141</v>
      </c>
      <c r="Q153" s="95"/>
      <c r="R153" s="34" t="s">
        <v>8142</v>
      </c>
      <c r="S153" s="29"/>
      <c r="T153" s="29"/>
      <c r="U153" s="29"/>
      <c r="V153" s="281"/>
      <c r="Z153" s="296"/>
    </row>
    <row r="154" spans="1:26" s="185" customFormat="1" x14ac:dyDescent="0.35">
      <c r="A154" s="44">
        <v>147</v>
      </c>
      <c r="B154" s="280"/>
      <c r="C154" s="281"/>
      <c r="D154" s="281"/>
      <c r="E154" s="281"/>
      <c r="F154" s="281"/>
      <c r="G154" s="29"/>
      <c r="H154" s="42"/>
      <c r="I154" s="29"/>
      <c r="J154" s="281"/>
      <c r="K154" s="29"/>
      <c r="L154" s="29"/>
      <c r="M154" s="29"/>
      <c r="N154" s="281"/>
      <c r="O154" s="56" t="s">
        <v>8165</v>
      </c>
      <c r="P154" s="34" t="s">
        <v>8138</v>
      </c>
      <c r="Q154" s="56"/>
      <c r="R154" s="185" t="s">
        <v>8143</v>
      </c>
      <c r="S154" s="29"/>
      <c r="T154" s="29"/>
      <c r="U154" s="29"/>
      <c r="V154" s="281"/>
      <c r="Z154" s="29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5">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9" t="s">
        <v>771</v>
      </c>
      <c r="T157" s="34"/>
      <c r="U157" s="34"/>
      <c r="V157" s="21"/>
      <c r="Z157" s="215"/>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5"/>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5"/>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1"/>
      <c r="T161" s="185"/>
      <c r="U161" s="185"/>
      <c r="V161" s="21"/>
      <c r="Z161" s="215"/>
    </row>
    <row r="162" spans="1:26" s="185" customFormat="1" x14ac:dyDescent="0.35">
      <c r="A162" s="44">
        <v>155</v>
      </c>
      <c r="B162" s="280"/>
      <c r="C162" s="281"/>
      <c r="D162" s="281"/>
      <c r="E162" s="281"/>
      <c r="F162" s="281"/>
      <c r="G162" s="29"/>
      <c r="H162" s="42"/>
      <c r="I162" s="29"/>
      <c r="J162" s="281"/>
      <c r="K162" s="29"/>
      <c r="L162" s="29"/>
      <c r="M162" s="29"/>
      <c r="N162" s="281"/>
      <c r="O162" s="57" t="s">
        <v>8161</v>
      </c>
      <c r="P162" s="34" t="s">
        <v>8139</v>
      </c>
      <c r="Q162" s="57"/>
      <c r="R162" s="29" t="s">
        <v>8144</v>
      </c>
      <c r="S162" s="29"/>
      <c r="T162" s="29"/>
      <c r="U162" s="29"/>
      <c r="V162" s="281"/>
      <c r="Z162" s="215"/>
    </row>
    <row r="163" spans="1:26" s="185" customFormat="1" x14ac:dyDescent="0.35">
      <c r="A163" s="44">
        <v>156</v>
      </c>
      <c r="B163" s="280"/>
      <c r="C163" s="281"/>
      <c r="D163" s="281"/>
      <c r="E163" s="281"/>
      <c r="F163" s="281"/>
      <c r="G163" s="29"/>
      <c r="H163" s="42"/>
      <c r="I163" s="29"/>
      <c r="J163" s="281"/>
      <c r="K163" s="29"/>
      <c r="L163" s="29"/>
      <c r="M163" s="29"/>
      <c r="N163" s="281"/>
      <c r="O163" s="56" t="s">
        <v>8162</v>
      </c>
      <c r="P163" s="34" t="s">
        <v>8140</v>
      </c>
      <c r="Q163" s="56"/>
      <c r="R163" s="56"/>
      <c r="S163" s="29"/>
      <c r="T163" s="29"/>
      <c r="U163" s="29"/>
      <c r="V163" s="281"/>
      <c r="Z163" s="296"/>
    </row>
    <row r="164" spans="1:26" s="185" customFormat="1" x14ac:dyDescent="0.35">
      <c r="A164" s="44">
        <v>157</v>
      </c>
      <c r="B164" s="280"/>
      <c r="C164" s="281"/>
      <c r="D164" s="281"/>
      <c r="E164" s="281"/>
      <c r="F164" s="281"/>
      <c r="G164" s="29"/>
      <c r="H164" s="42"/>
      <c r="I164" s="29"/>
      <c r="J164" s="281"/>
      <c r="K164" s="29"/>
      <c r="L164" s="29"/>
      <c r="M164" s="29"/>
      <c r="N164" s="281"/>
      <c r="O164" s="95" t="s">
        <v>8163</v>
      </c>
      <c r="P164" s="29" t="s">
        <v>8141</v>
      </c>
      <c r="Q164" s="95"/>
      <c r="R164" s="34" t="s">
        <v>8142</v>
      </c>
      <c r="S164" s="29"/>
      <c r="T164" s="29"/>
      <c r="U164" s="29"/>
      <c r="V164" s="281"/>
      <c r="Z164" s="296"/>
    </row>
    <row r="165" spans="1:26" s="185" customFormat="1" x14ac:dyDescent="0.35">
      <c r="A165" s="44">
        <v>158</v>
      </c>
      <c r="B165" s="280"/>
      <c r="C165" s="281"/>
      <c r="D165" s="281"/>
      <c r="E165" s="281"/>
      <c r="F165" s="281"/>
      <c r="G165" s="29"/>
      <c r="H165" s="42"/>
      <c r="I165" s="29"/>
      <c r="J165" s="281"/>
      <c r="K165" s="29"/>
      <c r="L165" s="29"/>
      <c r="M165" s="29"/>
      <c r="N165" s="281"/>
      <c r="O165" s="56" t="s">
        <v>8165</v>
      </c>
      <c r="P165" s="185" t="s">
        <v>8138</v>
      </c>
      <c r="Q165" s="56"/>
      <c r="R165" s="185" t="s">
        <v>8143</v>
      </c>
      <c r="S165" s="29"/>
      <c r="T165" s="29"/>
      <c r="U165" s="29"/>
      <c r="V165" s="281"/>
      <c r="Z165" s="296"/>
    </row>
    <row r="166" spans="1:26" x14ac:dyDescent="0.35">
      <c r="A166" s="44">
        <v>159</v>
      </c>
      <c r="B166" s="39"/>
      <c r="C166" s="21"/>
      <c r="D166" s="21"/>
      <c r="E166" s="21"/>
      <c r="F166" s="21"/>
      <c r="G166" s="185"/>
      <c r="H166" s="21"/>
      <c r="I166" s="185"/>
      <c r="J166" s="21"/>
      <c r="K166" s="185"/>
      <c r="L166" s="185"/>
      <c r="M166" s="185"/>
      <c r="N166" s="21"/>
      <c r="O166" s="185" t="s">
        <v>68</v>
      </c>
      <c r="P166" s="185" t="s">
        <v>766</v>
      </c>
      <c r="Q166" s="185"/>
      <c r="R166" s="185" t="s">
        <v>767</v>
      </c>
      <c r="S166" s="191"/>
      <c r="T166" s="29" t="s">
        <v>1</v>
      </c>
      <c r="U166" s="29">
        <v>1</v>
      </c>
      <c r="V166" s="21">
        <v>550</v>
      </c>
      <c r="Z166" s="296"/>
    </row>
    <row r="167" spans="1:26" s="185" customFormat="1" x14ac:dyDescent="0.35">
      <c r="A167" s="44">
        <v>160</v>
      </c>
      <c r="B167" s="39" t="s">
        <v>8170</v>
      </c>
      <c r="C167" s="21">
        <v>12</v>
      </c>
      <c r="D167" s="21">
        <v>10</v>
      </c>
      <c r="E167" s="21">
        <v>140</v>
      </c>
      <c r="F167" s="21">
        <v>50</v>
      </c>
      <c r="G167" s="34" t="s">
        <v>708</v>
      </c>
      <c r="H167" s="24">
        <v>1</v>
      </c>
      <c r="I167" s="34"/>
      <c r="J167" s="21">
        <v>67</v>
      </c>
      <c r="K167" s="34" t="s">
        <v>8170</v>
      </c>
      <c r="L167" s="34" t="s">
        <v>8171</v>
      </c>
      <c r="M167" s="34" t="s">
        <v>8172</v>
      </c>
      <c r="N167" s="21">
        <v>2700</v>
      </c>
      <c r="O167" s="34" t="s">
        <v>80</v>
      </c>
      <c r="P167" s="34" t="s">
        <v>756</v>
      </c>
      <c r="Q167" s="34"/>
      <c r="R167" s="34" t="s">
        <v>757</v>
      </c>
      <c r="S167" s="34"/>
      <c r="T167" s="34"/>
      <c r="U167" s="24"/>
      <c r="V167" s="21"/>
      <c r="Z167" s="215">
        <v>522</v>
      </c>
    </row>
    <row r="168" spans="1:26" s="185"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9" t="s">
        <v>771</v>
      </c>
      <c r="T168" s="34"/>
      <c r="U168" s="34"/>
      <c r="V168" s="21"/>
      <c r="Z168" s="216"/>
    </row>
    <row r="169" spans="1:26" s="185"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5"/>
    </row>
    <row r="170" spans="1:26" s="185"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5"/>
    </row>
    <row r="171" spans="1:26" s="185"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5"/>
    </row>
    <row r="172" spans="1:26" s="185"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1"/>
      <c r="V172" s="21"/>
      <c r="Z172" s="215"/>
    </row>
    <row r="173" spans="1:26" s="185" customFormat="1" x14ac:dyDescent="0.35">
      <c r="A173" s="44">
        <v>166</v>
      </c>
      <c r="B173" s="280"/>
      <c r="C173" s="281"/>
      <c r="D173" s="281"/>
      <c r="E173" s="281"/>
      <c r="F173" s="281"/>
      <c r="G173" s="29"/>
      <c r="H173" s="42"/>
      <c r="I173" s="29"/>
      <c r="J173" s="281"/>
      <c r="K173" s="29"/>
      <c r="L173" s="29"/>
      <c r="M173" s="29"/>
      <c r="N173" s="281"/>
      <c r="O173" s="57" t="s">
        <v>8161</v>
      </c>
      <c r="P173" s="34" t="s">
        <v>8139</v>
      </c>
      <c r="Q173" s="57"/>
      <c r="R173" s="29" t="s">
        <v>8144</v>
      </c>
      <c r="S173" s="29"/>
      <c r="T173" s="29"/>
      <c r="U173" s="29"/>
      <c r="V173" s="281"/>
      <c r="Z173" s="215"/>
    </row>
    <row r="174" spans="1:26" s="185" customFormat="1" x14ac:dyDescent="0.35">
      <c r="A174" s="44">
        <v>167</v>
      </c>
      <c r="B174" s="280"/>
      <c r="C174" s="281"/>
      <c r="D174" s="281"/>
      <c r="E174" s="281"/>
      <c r="F174" s="281"/>
      <c r="G174" s="29"/>
      <c r="H174" s="42"/>
      <c r="I174" s="29"/>
      <c r="J174" s="281"/>
      <c r="K174" s="29"/>
      <c r="L174" s="29"/>
      <c r="M174" s="29"/>
      <c r="N174" s="281"/>
      <c r="O174" s="56" t="s">
        <v>8162</v>
      </c>
      <c r="P174" s="34" t="s">
        <v>8140</v>
      </c>
      <c r="Q174" s="56"/>
      <c r="R174" s="56"/>
      <c r="S174" s="29"/>
      <c r="T174" s="29"/>
      <c r="U174" s="29"/>
      <c r="V174" s="281"/>
      <c r="Z174" s="296"/>
    </row>
    <row r="175" spans="1:26" s="185" customFormat="1" x14ac:dyDescent="0.35">
      <c r="A175" s="44">
        <v>168</v>
      </c>
      <c r="B175" s="280"/>
      <c r="C175" s="281"/>
      <c r="D175" s="281"/>
      <c r="E175" s="281"/>
      <c r="F175" s="281"/>
      <c r="G175" s="29"/>
      <c r="H175" s="42"/>
      <c r="I175" s="29"/>
      <c r="J175" s="281"/>
      <c r="K175" s="29"/>
      <c r="L175" s="29"/>
      <c r="M175" s="29"/>
      <c r="N175" s="281"/>
      <c r="O175" s="95" t="s">
        <v>8163</v>
      </c>
      <c r="P175" s="29" t="s">
        <v>8141</v>
      </c>
      <c r="Q175" s="95"/>
      <c r="R175" s="34" t="s">
        <v>8142</v>
      </c>
      <c r="S175" s="29"/>
      <c r="T175" s="29"/>
      <c r="U175" s="29"/>
      <c r="V175" s="281"/>
      <c r="Z175" s="296"/>
    </row>
    <row r="176" spans="1:26" s="185" customFormat="1" x14ac:dyDescent="0.35">
      <c r="A176" s="44">
        <v>169</v>
      </c>
      <c r="B176" s="280"/>
      <c r="C176" s="281"/>
      <c r="D176" s="281"/>
      <c r="E176" s="281"/>
      <c r="F176" s="281"/>
      <c r="G176" s="29"/>
      <c r="H176" s="42"/>
      <c r="I176" s="29"/>
      <c r="J176" s="281"/>
      <c r="K176" s="29"/>
      <c r="L176" s="29"/>
      <c r="M176" s="29"/>
      <c r="N176" s="281"/>
      <c r="O176" s="56" t="s">
        <v>8165</v>
      </c>
      <c r="P176" s="185" t="s">
        <v>8138</v>
      </c>
      <c r="Q176" s="56"/>
      <c r="R176" s="185" t="s">
        <v>8143</v>
      </c>
      <c r="S176" s="29"/>
      <c r="T176" s="29"/>
      <c r="U176" s="29"/>
      <c r="V176" s="281"/>
      <c r="Z176" s="296"/>
    </row>
    <row r="177" spans="1:26" s="185" customFormat="1" x14ac:dyDescent="0.35">
      <c r="A177" s="44">
        <v>170</v>
      </c>
      <c r="B177" s="39"/>
      <c r="C177" s="21"/>
      <c r="D177" s="21"/>
      <c r="E177" s="21"/>
      <c r="F177" s="21"/>
      <c r="H177" s="21"/>
      <c r="J177" s="21"/>
      <c r="N177" s="21"/>
      <c r="O177" s="185" t="s">
        <v>68</v>
      </c>
      <c r="P177" s="185" t="s">
        <v>766</v>
      </c>
      <c r="R177" s="185" t="s">
        <v>767</v>
      </c>
      <c r="S177" s="191"/>
      <c r="T177" s="29" t="s">
        <v>1</v>
      </c>
      <c r="U177" s="29">
        <v>1</v>
      </c>
      <c r="V177" s="21">
        <v>522</v>
      </c>
      <c r="Z177" s="296"/>
    </row>
    <row r="178" spans="1:26" x14ac:dyDescent="0.35">
      <c r="A178" s="44">
        <v>171</v>
      </c>
      <c r="B178" s="39" t="s">
        <v>19</v>
      </c>
      <c r="C178" s="21">
        <v>8</v>
      </c>
      <c r="D178" s="21">
        <v>15</v>
      </c>
      <c r="E178" s="195">
        <v>250</v>
      </c>
      <c r="F178" s="195">
        <v>46</v>
      </c>
      <c r="G178" s="29" t="s">
        <v>708</v>
      </c>
      <c r="H178" s="42">
        <v>1</v>
      </c>
      <c r="I178" s="29"/>
      <c r="J178" s="21">
        <v>130</v>
      </c>
      <c r="K178" s="29" t="s">
        <v>19</v>
      </c>
      <c r="L178" s="29" t="s">
        <v>783</v>
      </c>
      <c r="M178" s="29" t="s">
        <v>784</v>
      </c>
      <c r="N178" s="21">
        <v>5900</v>
      </c>
      <c r="O178" s="29" t="s">
        <v>80</v>
      </c>
      <c r="P178" s="29" t="s">
        <v>785</v>
      </c>
      <c r="Q178" s="29"/>
      <c r="R178" s="29" t="s">
        <v>786</v>
      </c>
      <c r="S178" s="191"/>
      <c r="T178" s="185"/>
      <c r="U178" s="21"/>
      <c r="V178" s="21"/>
      <c r="Z178" s="215">
        <v>2150</v>
      </c>
    </row>
    <row r="179" spans="1:26" x14ac:dyDescent="0.35">
      <c r="A179" s="44">
        <v>172</v>
      </c>
      <c r="B179" s="39"/>
      <c r="C179" s="21"/>
      <c r="D179" s="21"/>
      <c r="E179" s="21"/>
      <c r="F179" s="21"/>
      <c r="G179" s="185"/>
      <c r="H179" s="21"/>
      <c r="I179" s="185"/>
      <c r="J179" s="21"/>
      <c r="K179" s="185"/>
      <c r="L179" s="185"/>
      <c r="M179" s="185"/>
      <c r="N179" s="21"/>
      <c r="O179" s="185" t="s">
        <v>713</v>
      </c>
      <c r="P179" s="185" t="s">
        <v>787</v>
      </c>
      <c r="Q179" s="185" t="s">
        <v>788</v>
      </c>
      <c r="R179" s="185"/>
      <c r="S179" s="95" t="s">
        <v>771</v>
      </c>
      <c r="T179" s="29"/>
      <c r="U179" s="29"/>
      <c r="V179" s="21"/>
      <c r="Z179" s="21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1"/>
      <c r="T180" s="185"/>
      <c r="U180" s="185"/>
      <c r="V180" s="21"/>
      <c r="Z180" s="215"/>
    </row>
    <row r="181" spans="1:26" x14ac:dyDescent="0.35">
      <c r="A181" s="44">
        <v>174</v>
      </c>
      <c r="B181" s="39"/>
      <c r="C181" s="21"/>
      <c r="D181" s="21"/>
      <c r="E181" s="21"/>
      <c r="F181" s="21"/>
      <c r="G181" s="185"/>
      <c r="H181" s="21"/>
      <c r="I181" s="185"/>
      <c r="J181" s="21"/>
      <c r="K181" s="185"/>
      <c r="L181" s="185"/>
      <c r="M181" s="185"/>
      <c r="N181" s="21"/>
      <c r="O181" s="185" t="s">
        <v>71</v>
      </c>
      <c r="P181" s="185" t="s">
        <v>789</v>
      </c>
      <c r="Q181" s="185" t="s">
        <v>16</v>
      </c>
      <c r="R181" s="185" t="s">
        <v>790</v>
      </c>
      <c r="S181" s="191"/>
      <c r="T181" s="185"/>
      <c r="U181" s="185"/>
      <c r="V181" s="21"/>
      <c r="Z181" s="215"/>
    </row>
    <row r="182" spans="1:26" x14ac:dyDescent="0.35">
      <c r="A182" s="44">
        <v>175</v>
      </c>
      <c r="B182" s="39"/>
      <c r="C182" s="21"/>
      <c r="D182" s="21"/>
      <c r="E182" s="21"/>
      <c r="F182" s="21"/>
      <c r="G182" s="185"/>
      <c r="H182" s="21"/>
      <c r="I182" s="185"/>
      <c r="J182" s="21"/>
      <c r="K182" s="185"/>
      <c r="L182" s="185"/>
      <c r="M182" s="185"/>
      <c r="N182" s="21"/>
      <c r="O182" s="185" t="s">
        <v>77</v>
      </c>
      <c r="P182" s="185" t="s">
        <v>791</v>
      </c>
      <c r="Q182" s="185"/>
      <c r="R182" s="185"/>
      <c r="S182" s="191"/>
      <c r="T182" s="185"/>
      <c r="U182" s="185"/>
      <c r="V182" s="21"/>
      <c r="Z182" s="215"/>
    </row>
    <row r="183" spans="1:26" x14ac:dyDescent="0.35">
      <c r="A183" s="44">
        <v>176</v>
      </c>
      <c r="B183" s="39"/>
      <c r="C183" s="21"/>
      <c r="D183" s="21"/>
      <c r="E183" s="21"/>
      <c r="F183" s="21"/>
      <c r="G183" s="185"/>
      <c r="H183" s="21"/>
      <c r="I183" s="185"/>
      <c r="J183" s="21"/>
      <c r="K183" s="185"/>
      <c r="L183" s="185"/>
      <c r="M183" s="185"/>
      <c r="N183" s="21"/>
      <c r="O183" s="185" t="s">
        <v>74</v>
      </c>
      <c r="P183" s="185" t="s">
        <v>792</v>
      </c>
      <c r="Q183" s="185"/>
      <c r="R183" s="185" t="s">
        <v>793</v>
      </c>
      <c r="S183" s="191"/>
      <c r="T183" s="29"/>
      <c r="U183" s="29"/>
      <c r="V183" s="21"/>
      <c r="Z183" s="215"/>
    </row>
    <row r="184" spans="1:26" s="185" customFormat="1" x14ac:dyDescent="0.35">
      <c r="A184" s="44">
        <v>177</v>
      </c>
      <c r="B184" s="280"/>
      <c r="C184" s="281"/>
      <c r="D184" s="281"/>
      <c r="E184" s="281"/>
      <c r="F184" s="281"/>
      <c r="G184" s="29"/>
      <c r="H184" s="42"/>
      <c r="I184" s="29"/>
      <c r="J184" s="281"/>
      <c r="K184" s="29"/>
      <c r="L184" s="29"/>
      <c r="M184" s="29"/>
      <c r="N184" s="281"/>
      <c r="O184" s="57" t="s">
        <v>8161</v>
      </c>
      <c r="P184" s="29" t="s">
        <v>8127</v>
      </c>
      <c r="Q184" s="57"/>
      <c r="R184" s="29" t="s">
        <v>8124</v>
      </c>
      <c r="S184" s="29"/>
      <c r="T184" s="29"/>
      <c r="U184" s="29"/>
      <c r="V184" s="281"/>
      <c r="Z184" s="215"/>
    </row>
    <row r="185" spans="1:26" s="185" customFormat="1" x14ac:dyDescent="0.35">
      <c r="A185" s="44">
        <v>178</v>
      </c>
      <c r="B185" s="280"/>
      <c r="C185" s="281"/>
      <c r="D185" s="281"/>
      <c r="E185" s="281"/>
      <c r="F185" s="281"/>
      <c r="G185" s="29"/>
      <c r="H185" s="42"/>
      <c r="I185" s="29"/>
      <c r="J185" s="281"/>
      <c r="K185" s="29"/>
      <c r="L185" s="29"/>
      <c r="M185" s="29"/>
      <c r="N185" s="281"/>
      <c r="O185" s="56" t="s">
        <v>8162</v>
      </c>
      <c r="P185" s="185" t="s">
        <v>8128</v>
      </c>
      <c r="Q185" s="56"/>
      <c r="R185" s="56"/>
      <c r="S185" s="29"/>
      <c r="T185" s="29"/>
      <c r="U185" s="29"/>
      <c r="V185" s="281"/>
      <c r="Z185" s="296"/>
    </row>
    <row r="186" spans="1:26" s="185" customFormat="1" x14ac:dyDescent="0.35">
      <c r="A186" s="44">
        <v>179</v>
      </c>
      <c r="B186" s="280"/>
      <c r="C186" s="281"/>
      <c r="D186" s="281"/>
      <c r="E186" s="281"/>
      <c r="F186" s="281"/>
      <c r="G186" s="29"/>
      <c r="H186" s="42"/>
      <c r="I186" s="29"/>
      <c r="J186" s="281"/>
      <c r="K186" s="29"/>
      <c r="L186" s="29"/>
      <c r="M186" s="29"/>
      <c r="N186" s="281"/>
      <c r="O186" s="95" t="s">
        <v>8163</v>
      </c>
      <c r="P186" s="185" t="s">
        <v>8129</v>
      </c>
      <c r="Q186" s="95"/>
      <c r="R186" s="185" t="s">
        <v>8125</v>
      </c>
      <c r="S186" s="29"/>
      <c r="T186" s="29"/>
      <c r="U186" s="29"/>
      <c r="V186" s="281"/>
      <c r="Z186" s="296"/>
    </row>
    <row r="187" spans="1:26" s="185" customFormat="1" x14ac:dyDescent="0.35">
      <c r="A187" s="44">
        <v>180</v>
      </c>
      <c r="B187" s="280"/>
      <c r="C187" s="281"/>
      <c r="D187" s="281"/>
      <c r="E187" s="281"/>
      <c r="F187" s="281"/>
      <c r="G187" s="29"/>
      <c r="H187" s="42"/>
      <c r="I187" s="29"/>
      <c r="J187" s="281"/>
      <c r="K187" s="29"/>
      <c r="L187" s="29"/>
      <c r="M187" s="29"/>
      <c r="N187" s="281"/>
      <c r="O187" s="56" t="s">
        <v>8165</v>
      </c>
      <c r="P187" s="29" t="s">
        <v>8130</v>
      </c>
      <c r="Q187" s="56"/>
      <c r="R187" s="29" t="s">
        <v>8126</v>
      </c>
      <c r="S187" s="29"/>
      <c r="T187" s="29"/>
      <c r="U187" s="29"/>
      <c r="V187" s="281"/>
      <c r="Z187" s="29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1"/>
      <c r="T188" s="29" t="s">
        <v>3</v>
      </c>
      <c r="U188" s="29">
        <v>1</v>
      </c>
      <c r="V188" s="21">
        <v>2150</v>
      </c>
      <c r="Z188" s="296"/>
    </row>
    <row r="189" spans="1:26" s="185" customFormat="1" x14ac:dyDescent="0.35">
      <c r="A189" s="44">
        <v>182</v>
      </c>
      <c r="B189" s="39" t="s">
        <v>8205</v>
      </c>
      <c r="C189" s="21">
        <v>10</v>
      </c>
      <c r="D189" s="21">
        <v>17</v>
      </c>
      <c r="E189" s="195">
        <v>300</v>
      </c>
      <c r="F189" s="195">
        <v>71</v>
      </c>
      <c r="G189" s="29" t="s">
        <v>708</v>
      </c>
      <c r="H189" s="42">
        <v>1</v>
      </c>
      <c r="I189" s="29"/>
      <c r="J189" s="21">
        <v>156</v>
      </c>
      <c r="K189" s="29" t="s">
        <v>8205</v>
      </c>
      <c r="L189" s="29" t="s">
        <v>8206</v>
      </c>
      <c r="M189" s="29" t="s">
        <v>8204</v>
      </c>
      <c r="N189" s="21">
        <v>5900</v>
      </c>
      <c r="O189" s="29" t="s">
        <v>80</v>
      </c>
      <c r="P189" s="29" t="s">
        <v>785</v>
      </c>
      <c r="Q189" s="29"/>
      <c r="R189" s="29" t="s">
        <v>786</v>
      </c>
      <c r="S189" s="191"/>
      <c r="U189" s="21"/>
      <c r="V189" s="21"/>
      <c r="Z189" s="215">
        <v>2040</v>
      </c>
    </row>
    <row r="190" spans="1:26" s="185" customFormat="1" x14ac:dyDescent="0.35">
      <c r="A190" s="44">
        <v>183</v>
      </c>
      <c r="B190" s="39"/>
      <c r="C190" s="21"/>
      <c r="D190" s="21"/>
      <c r="E190" s="21"/>
      <c r="F190" s="21"/>
      <c r="H190" s="21"/>
      <c r="J190" s="21"/>
      <c r="N190" s="21"/>
      <c r="O190" s="185" t="s">
        <v>713</v>
      </c>
      <c r="P190" s="185" t="s">
        <v>787</v>
      </c>
      <c r="Q190" s="185" t="s">
        <v>788</v>
      </c>
      <c r="S190" s="95" t="s">
        <v>771</v>
      </c>
      <c r="T190" s="29"/>
      <c r="U190" s="29"/>
      <c r="V190" s="21"/>
      <c r="Z190" s="216"/>
    </row>
    <row r="191" spans="1:26" s="185"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1"/>
      <c r="V191" s="21"/>
      <c r="Z191" s="215"/>
    </row>
    <row r="192" spans="1:26" s="185" customFormat="1" x14ac:dyDescent="0.35">
      <c r="A192" s="44">
        <v>185</v>
      </c>
      <c r="B192" s="39"/>
      <c r="C192" s="21"/>
      <c r="D192" s="21"/>
      <c r="E192" s="21"/>
      <c r="F192" s="21"/>
      <c r="H192" s="21"/>
      <c r="J192" s="21"/>
      <c r="N192" s="21"/>
      <c r="O192" s="185" t="s">
        <v>71</v>
      </c>
      <c r="P192" s="185" t="s">
        <v>789</v>
      </c>
      <c r="Q192" s="185" t="s">
        <v>16</v>
      </c>
      <c r="R192" s="185" t="s">
        <v>790</v>
      </c>
      <c r="S192" s="191"/>
      <c r="V192" s="21"/>
      <c r="Z192" s="215"/>
    </row>
    <row r="193" spans="1:26" s="185" customFormat="1" x14ac:dyDescent="0.35">
      <c r="A193" s="44">
        <v>186</v>
      </c>
      <c r="B193" s="39"/>
      <c r="C193" s="21"/>
      <c r="D193" s="21"/>
      <c r="E193" s="21"/>
      <c r="F193" s="21"/>
      <c r="H193" s="21"/>
      <c r="J193" s="21"/>
      <c r="N193" s="21"/>
      <c r="O193" s="185" t="s">
        <v>77</v>
      </c>
      <c r="P193" s="185" t="s">
        <v>791</v>
      </c>
      <c r="S193" s="191"/>
      <c r="V193" s="21"/>
      <c r="Z193" s="215"/>
    </row>
    <row r="194" spans="1:26" s="185" customFormat="1" x14ac:dyDescent="0.35">
      <c r="A194" s="44">
        <v>187</v>
      </c>
      <c r="B194" s="39"/>
      <c r="C194" s="21"/>
      <c r="D194" s="21"/>
      <c r="E194" s="21"/>
      <c r="F194" s="21"/>
      <c r="H194" s="21"/>
      <c r="J194" s="21"/>
      <c r="N194" s="21"/>
      <c r="O194" s="185" t="s">
        <v>74</v>
      </c>
      <c r="P194" s="185" t="s">
        <v>792</v>
      </c>
      <c r="R194" s="185" t="s">
        <v>793</v>
      </c>
      <c r="S194" s="191"/>
      <c r="T194" s="29"/>
      <c r="U194" s="29"/>
      <c r="V194" s="21"/>
      <c r="Z194" s="215"/>
    </row>
    <row r="195" spans="1:26" s="185" customFormat="1" x14ac:dyDescent="0.35">
      <c r="A195" s="44">
        <v>188</v>
      </c>
      <c r="B195" s="280"/>
      <c r="C195" s="281"/>
      <c r="D195" s="281"/>
      <c r="E195" s="281"/>
      <c r="F195" s="281"/>
      <c r="G195" s="29"/>
      <c r="H195" s="42"/>
      <c r="I195" s="29"/>
      <c r="J195" s="281"/>
      <c r="K195" s="29"/>
      <c r="L195" s="29"/>
      <c r="M195" s="29"/>
      <c r="N195" s="281"/>
      <c r="O195" s="57" t="s">
        <v>8161</v>
      </c>
      <c r="P195" s="29" t="s">
        <v>8127</v>
      </c>
      <c r="Q195" s="57"/>
      <c r="R195" s="29" t="s">
        <v>8124</v>
      </c>
      <c r="S195" s="29"/>
      <c r="T195" s="29"/>
      <c r="U195" s="29"/>
      <c r="V195" s="281"/>
      <c r="Z195" s="215"/>
    </row>
    <row r="196" spans="1:26" s="185" customFormat="1" x14ac:dyDescent="0.35">
      <c r="A196" s="44">
        <v>189</v>
      </c>
      <c r="B196" s="280"/>
      <c r="C196" s="281"/>
      <c r="D196" s="281"/>
      <c r="E196" s="281"/>
      <c r="F196" s="281"/>
      <c r="G196" s="29"/>
      <c r="H196" s="42"/>
      <c r="I196" s="29"/>
      <c r="J196" s="281"/>
      <c r="K196" s="29"/>
      <c r="L196" s="29"/>
      <c r="M196" s="29"/>
      <c r="N196" s="281"/>
      <c r="O196" s="56" t="s">
        <v>8162</v>
      </c>
      <c r="P196" s="185" t="s">
        <v>8128</v>
      </c>
      <c r="Q196" s="56"/>
      <c r="R196" s="56"/>
      <c r="S196" s="29"/>
      <c r="T196" s="29"/>
      <c r="U196" s="29"/>
      <c r="V196" s="281"/>
      <c r="Z196" s="296"/>
    </row>
    <row r="197" spans="1:26" s="185" customFormat="1" x14ac:dyDescent="0.35">
      <c r="A197" s="44">
        <v>190</v>
      </c>
      <c r="B197" s="280"/>
      <c r="C197" s="281"/>
      <c r="D197" s="281"/>
      <c r="E197" s="281"/>
      <c r="F197" s="281"/>
      <c r="G197" s="29"/>
      <c r="H197" s="42"/>
      <c r="I197" s="29"/>
      <c r="J197" s="281"/>
      <c r="K197" s="29"/>
      <c r="L197" s="29"/>
      <c r="M197" s="29"/>
      <c r="N197" s="281"/>
      <c r="O197" s="95" t="s">
        <v>8163</v>
      </c>
      <c r="P197" s="185" t="s">
        <v>8129</v>
      </c>
      <c r="Q197" s="95"/>
      <c r="R197" s="185" t="s">
        <v>8125</v>
      </c>
      <c r="S197" s="29"/>
      <c r="T197" s="29"/>
      <c r="U197" s="29"/>
      <c r="V197" s="281"/>
      <c r="Z197" s="296"/>
    </row>
    <row r="198" spans="1:26" s="185" customFormat="1" x14ac:dyDescent="0.35">
      <c r="A198" s="44">
        <v>191</v>
      </c>
      <c r="B198" s="280"/>
      <c r="C198" s="281"/>
      <c r="D198" s="281"/>
      <c r="E198" s="281"/>
      <c r="F198" s="281"/>
      <c r="G198" s="29"/>
      <c r="H198" s="42"/>
      <c r="I198" s="29"/>
      <c r="J198" s="281"/>
      <c r="K198" s="29"/>
      <c r="L198" s="29"/>
      <c r="M198" s="29"/>
      <c r="N198" s="281"/>
      <c r="O198" s="56" t="s">
        <v>8165</v>
      </c>
      <c r="P198" s="29" t="s">
        <v>8130</v>
      </c>
      <c r="Q198" s="56"/>
      <c r="R198" s="29" t="s">
        <v>8126</v>
      </c>
      <c r="S198" s="29"/>
      <c r="T198" s="29"/>
      <c r="U198" s="29"/>
      <c r="V198" s="281"/>
      <c r="Z198" s="296"/>
    </row>
    <row r="199" spans="1:26" s="185"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1"/>
      <c r="T199" s="29" t="s">
        <v>3</v>
      </c>
      <c r="U199" s="29">
        <v>1</v>
      </c>
      <c r="V199" s="21">
        <v>2040</v>
      </c>
      <c r="Z199" s="29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1"/>
      <c r="T200" s="29"/>
      <c r="U200" s="42"/>
      <c r="V200" s="21"/>
      <c r="Z200" s="215">
        <v>2900</v>
      </c>
    </row>
    <row r="201" spans="1:26" x14ac:dyDescent="0.35">
      <c r="A201" s="44">
        <v>194</v>
      </c>
      <c r="B201" s="39"/>
      <c r="C201" s="21"/>
      <c r="D201" s="21"/>
      <c r="E201" s="21"/>
      <c r="F201" s="21"/>
      <c r="G201" s="185"/>
      <c r="H201" s="21"/>
      <c r="I201" s="185"/>
      <c r="J201" s="21"/>
      <c r="K201" s="185"/>
      <c r="L201" s="185"/>
      <c r="M201" s="185"/>
      <c r="N201" s="21"/>
      <c r="O201" s="185" t="s">
        <v>713</v>
      </c>
      <c r="P201" s="185" t="s">
        <v>787</v>
      </c>
      <c r="Q201" s="185" t="s">
        <v>788</v>
      </c>
      <c r="R201" s="185"/>
      <c r="S201" s="97" t="s">
        <v>771</v>
      </c>
      <c r="T201" s="185"/>
      <c r="U201" s="185"/>
      <c r="V201" s="21"/>
      <c r="Z201" s="215"/>
    </row>
    <row r="202" spans="1:26" x14ac:dyDescent="0.35">
      <c r="A202" s="44">
        <v>195</v>
      </c>
      <c r="B202" s="39"/>
      <c r="C202" s="21"/>
      <c r="D202" s="21"/>
      <c r="E202" s="21"/>
      <c r="F202" s="21"/>
      <c r="G202" s="185"/>
      <c r="H202" s="21"/>
      <c r="I202" s="185"/>
      <c r="J202" s="21"/>
      <c r="K202" s="185"/>
      <c r="L202" s="185"/>
      <c r="M202" s="185"/>
      <c r="N202" s="21"/>
      <c r="O202" s="185" t="s">
        <v>85</v>
      </c>
      <c r="P202" s="185" t="s">
        <v>86</v>
      </c>
      <c r="Q202" s="185"/>
      <c r="R202" s="185"/>
      <c r="S202" s="191"/>
      <c r="T202" s="29"/>
      <c r="U202" s="29"/>
      <c r="V202" s="21"/>
      <c r="Z202" s="215"/>
    </row>
    <row r="203" spans="1:26" x14ac:dyDescent="0.35">
      <c r="A203" s="44">
        <v>196</v>
      </c>
      <c r="B203" s="39"/>
      <c r="C203" s="21"/>
      <c r="D203" s="21"/>
      <c r="E203" s="21"/>
      <c r="F203" s="21"/>
      <c r="G203" s="185"/>
      <c r="H203" s="21"/>
      <c r="I203" s="185"/>
      <c r="J203" s="21"/>
      <c r="K203" s="185"/>
      <c r="L203" s="185"/>
      <c r="M203" s="185"/>
      <c r="N203" s="21"/>
      <c r="O203" s="185" t="s">
        <v>71</v>
      </c>
      <c r="P203" s="185" t="s">
        <v>789</v>
      </c>
      <c r="Q203" s="185" t="s">
        <v>16</v>
      </c>
      <c r="R203" s="185" t="s">
        <v>790</v>
      </c>
      <c r="S203" s="191"/>
      <c r="T203" s="185"/>
      <c r="U203" s="185"/>
      <c r="V203" s="21"/>
      <c r="Z203" s="21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1"/>
      <c r="T204" s="185"/>
      <c r="U204" s="185"/>
      <c r="V204" s="21"/>
      <c r="Z204" s="21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1"/>
      <c r="T205" s="185"/>
      <c r="U205" s="185"/>
      <c r="V205" s="21"/>
      <c r="Z205" s="215"/>
    </row>
    <row r="206" spans="1:26" s="185" customFormat="1" x14ac:dyDescent="0.35">
      <c r="A206" s="44">
        <v>199</v>
      </c>
      <c r="B206" s="280"/>
      <c r="C206" s="281"/>
      <c r="D206" s="281"/>
      <c r="E206" s="281"/>
      <c r="F206" s="281"/>
      <c r="G206" s="29"/>
      <c r="H206" s="42"/>
      <c r="I206" s="29"/>
      <c r="J206" s="281"/>
      <c r="K206" s="29"/>
      <c r="L206" s="29"/>
      <c r="M206" s="29"/>
      <c r="N206" s="281"/>
      <c r="O206" s="57" t="s">
        <v>8161</v>
      </c>
      <c r="P206" s="29" t="s">
        <v>8127</v>
      </c>
      <c r="Q206" s="57"/>
      <c r="R206" s="29" t="s">
        <v>8124</v>
      </c>
      <c r="S206" s="29"/>
      <c r="T206" s="29"/>
      <c r="U206" s="29"/>
      <c r="V206" s="281"/>
      <c r="Z206" s="215"/>
    </row>
    <row r="207" spans="1:26" s="185" customFormat="1" x14ac:dyDescent="0.35">
      <c r="A207" s="44">
        <v>200</v>
      </c>
      <c r="B207" s="280"/>
      <c r="C207" s="281"/>
      <c r="D207" s="281"/>
      <c r="E207" s="281"/>
      <c r="F207" s="281"/>
      <c r="G207" s="29"/>
      <c r="H207" s="42"/>
      <c r="I207" s="29"/>
      <c r="J207" s="281"/>
      <c r="K207" s="29"/>
      <c r="L207" s="29"/>
      <c r="M207" s="29"/>
      <c r="N207" s="281"/>
      <c r="O207" s="56" t="s">
        <v>8162</v>
      </c>
      <c r="P207" s="29" t="s">
        <v>8128</v>
      </c>
      <c r="Q207" s="56"/>
      <c r="R207" s="56"/>
      <c r="S207" s="29"/>
      <c r="T207" s="29"/>
      <c r="U207" s="29"/>
      <c r="V207" s="281"/>
      <c r="Z207" s="296"/>
    </row>
    <row r="208" spans="1:26" s="185" customFormat="1" x14ac:dyDescent="0.35">
      <c r="A208" s="44">
        <v>201</v>
      </c>
      <c r="B208" s="280"/>
      <c r="C208" s="281"/>
      <c r="D208" s="281"/>
      <c r="E208" s="281"/>
      <c r="F208" s="281"/>
      <c r="G208" s="29"/>
      <c r="H208" s="42"/>
      <c r="I208" s="29"/>
      <c r="J208" s="281"/>
      <c r="K208" s="29"/>
      <c r="L208" s="29"/>
      <c r="M208" s="29"/>
      <c r="N208" s="281"/>
      <c r="O208" s="95" t="s">
        <v>8163</v>
      </c>
      <c r="P208" s="29" t="s">
        <v>8129</v>
      </c>
      <c r="Q208" s="95"/>
      <c r="R208" s="185" t="s">
        <v>8125</v>
      </c>
      <c r="S208" s="29"/>
      <c r="T208" s="29"/>
      <c r="U208" s="29"/>
      <c r="V208" s="281"/>
      <c r="Z208" s="296"/>
    </row>
    <row r="209" spans="1:26" s="185" customFormat="1" x14ac:dyDescent="0.35">
      <c r="A209" s="44">
        <v>202</v>
      </c>
      <c r="B209" s="280"/>
      <c r="C209" s="281"/>
      <c r="D209" s="281"/>
      <c r="E209" s="281"/>
      <c r="F209" s="281"/>
      <c r="G209" s="29"/>
      <c r="H209" s="42"/>
      <c r="I209" s="29"/>
      <c r="J209" s="281"/>
      <c r="K209" s="29"/>
      <c r="L209" s="29"/>
      <c r="M209" s="29"/>
      <c r="N209" s="281"/>
      <c r="O209" s="56" t="s">
        <v>8165</v>
      </c>
      <c r="P209" s="185" t="s">
        <v>8130</v>
      </c>
      <c r="Q209" s="56"/>
      <c r="R209" s="29" t="s">
        <v>8126</v>
      </c>
      <c r="S209" s="29"/>
      <c r="T209" s="29"/>
      <c r="U209" s="29"/>
      <c r="V209" s="281"/>
      <c r="Z209" s="296"/>
    </row>
    <row r="210" spans="1:26" x14ac:dyDescent="0.35">
      <c r="A210" s="44">
        <v>203</v>
      </c>
      <c r="B210" s="39"/>
      <c r="C210" s="21"/>
      <c r="D210" s="21"/>
      <c r="E210" s="21"/>
      <c r="F210" s="21"/>
      <c r="G210" s="185"/>
      <c r="H210" s="21"/>
      <c r="I210" s="185"/>
      <c r="J210" s="21"/>
      <c r="K210" s="185"/>
      <c r="L210" s="185"/>
      <c r="M210" s="185"/>
      <c r="N210" s="21"/>
      <c r="O210" s="185" t="s">
        <v>68</v>
      </c>
      <c r="P210" s="185" t="s">
        <v>794</v>
      </c>
      <c r="Q210" s="185"/>
      <c r="R210" s="185" t="s">
        <v>795</v>
      </c>
      <c r="S210" s="191"/>
      <c r="T210" s="29" t="s">
        <v>3</v>
      </c>
      <c r="U210" s="29">
        <v>1</v>
      </c>
      <c r="V210" s="21">
        <v>2900</v>
      </c>
      <c r="Z210" s="296"/>
    </row>
    <row r="211" spans="1:26" s="185" customFormat="1" x14ac:dyDescent="0.35">
      <c r="A211" s="44">
        <v>204</v>
      </c>
      <c r="B211" s="39" t="s">
        <v>8207</v>
      </c>
      <c r="C211" s="21">
        <v>11</v>
      </c>
      <c r="D211" s="21">
        <v>20</v>
      </c>
      <c r="E211" s="21">
        <v>350</v>
      </c>
      <c r="F211" s="21">
        <v>90</v>
      </c>
      <c r="G211" s="29" t="s">
        <v>708</v>
      </c>
      <c r="H211" s="42">
        <v>1</v>
      </c>
      <c r="I211" s="29"/>
      <c r="J211" s="21">
        <v>235</v>
      </c>
      <c r="K211" s="29" t="s">
        <v>8207</v>
      </c>
      <c r="L211" s="29" t="s">
        <v>8208</v>
      </c>
      <c r="M211" s="29" t="s">
        <v>8209</v>
      </c>
      <c r="N211" s="21">
        <v>8445</v>
      </c>
      <c r="O211" s="29" t="s">
        <v>80</v>
      </c>
      <c r="P211" s="29" t="s">
        <v>785</v>
      </c>
      <c r="Q211" s="29"/>
      <c r="R211" s="29" t="s">
        <v>786</v>
      </c>
      <c r="S211" s="191"/>
      <c r="T211" s="29"/>
      <c r="U211" s="42"/>
      <c r="V211" s="21"/>
      <c r="Z211" s="215">
        <v>2755</v>
      </c>
    </row>
    <row r="212" spans="1:26" s="185" customFormat="1" x14ac:dyDescent="0.35">
      <c r="A212" s="44">
        <v>205</v>
      </c>
      <c r="B212" s="39"/>
      <c r="C212" s="21"/>
      <c r="D212" s="21"/>
      <c r="E212" s="21"/>
      <c r="F212" s="21"/>
      <c r="H212" s="21"/>
      <c r="J212" s="21"/>
      <c r="N212" s="21"/>
      <c r="O212" s="185" t="s">
        <v>713</v>
      </c>
      <c r="P212" s="185" t="s">
        <v>787</v>
      </c>
      <c r="Q212" s="185" t="s">
        <v>788</v>
      </c>
      <c r="S212" s="97" t="s">
        <v>771</v>
      </c>
      <c r="V212" s="21"/>
      <c r="Z212" s="216"/>
    </row>
    <row r="213" spans="1:26" s="185" customFormat="1" x14ac:dyDescent="0.35">
      <c r="A213" s="44">
        <v>206</v>
      </c>
      <c r="B213" s="39"/>
      <c r="C213" s="21"/>
      <c r="D213" s="21"/>
      <c r="E213" s="21"/>
      <c r="F213" s="21"/>
      <c r="H213" s="21"/>
      <c r="J213" s="21"/>
      <c r="N213" s="21"/>
      <c r="O213" s="185" t="s">
        <v>85</v>
      </c>
      <c r="P213" s="185" t="s">
        <v>86</v>
      </c>
      <c r="S213" s="191"/>
      <c r="T213" s="29"/>
      <c r="U213" s="29"/>
      <c r="V213" s="21"/>
      <c r="Z213" s="215"/>
    </row>
    <row r="214" spans="1:26" s="185" customFormat="1" x14ac:dyDescent="0.35">
      <c r="A214" s="44">
        <v>207</v>
      </c>
      <c r="B214" s="39"/>
      <c r="C214" s="21"/>
      <c r="D214" s="21"/>
      <c r="E214" s="21"/>
      <c r="F214" s="21"/>
      <c r="H214" s="21"/>
      <c r="J214" s="21"/>
      <c r="N214" s="21"/>
      <c r="O214" s="185" t="s">
        <v>71</v>
      </c>
      <c r="P214" s="185" t="s">
        <v>789</v>
      </c>
      <c r="Q214" s="185" t="s">
        <v>16</v>
      </c>
      <c r="R214" s="185" t="s">
        <v>790</v>
      </c>
      <c r="S214" s="191"/>
      <c r="V214" s="21"/>
      <c r="Z214" s="215"/>
    </row>
    <row r="215" spans="1:26" s="185"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1"/>
      <c r="V215" s="21"/>
      <c r="Z215" s="215"/>
    </row>
    <row r="216" spans="1:26" s="185"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1"/>
      <c r="V216" s="21"/>
      <c r="Z216" s="215"/>
    </row>
    <row r="217" spans="1:26" s="185" customFormat="1" x14ac:dyDescent="0.35">
      <c r="A217" s="44">
        <v>210</v>
      </c>
      <c r="B217" s="280"/>
      <c r="C217" s="281"/>
      <c r="D217" s="281"/>
      <c r="E217" s="281"/>
      <c r="F217" s="281"/>
      <c r="G217" s="29"/>
      <c r="H217" s="42"/>
      <c r="I217" s="29"/>
      <c r="J217" s="281"/>
      <c r="K217" s="29"/>
      <c r="L217" s="29"/>
      <c r="M217" s="29"/>
      <c r="N217" s="281"/>
      <c r="O217" s="57" t="s">
        <v>8161</v>
      </c>
      <c r="P217" s="29" t="s">
        <v>8127</v>
      </c>
      <c r="Q217" s="57"/>
      <c r="R217" s="29" t="s">
        <v>8124</v>
      </c>
      <c r="S217" s="29"/>
      <c r="T217" s="29"/>
      <c r="U217" s="29"/>
      <c r="V217" s="281"/>
      <c r="Z217" s="215"/>
    </row>
    <row r="218" spans="1:26" s="185" customFormat="1" x14ac:dyDescent="0.35">
      <c r="A218" s="44">
        <v>211</v>
      </c>
      <c r="B218" s="280"/>
      <c r="C218" s="281"/>
      <c r="D218" s="281"/>
      <c r="E218" s="281"/>
      <c r="F218" s="281"/>
      <c r="G218" s="29"/>
      <c r="H218" s="42"/>
      <c r="I218" s="29"/>
      <c r="J218" s="281"/>
      <c r="K218" s="29"/>
      <c r="L218" s="29"/>
      <c r="M218" s="29"/>
      <c r="N218" s="281"/>
      <c r="O218" s="56" t="s">
        <v>8162</v>
      </c>
      <c r="P218" s="29" t="s">
        <v>8128</v>
      </c>
      <c r="Q218" s="56"/>
      <c r="R218" s="56"/>
      <c r="S218" s="29"/>
      <c r="T218" s="29"/>
      <c r="U218" s="29"/>
      <c r="V218" s="281"/>
      <c r="Z218" s="296"/>
    </row>
    <row r="219" spans="1:26" s="185" customFormat="1" x14ac:dyDescent="0.35">
      <c r="A219" s="44">
        <v>212</v>
      </c>
      <c r="B219" s="280"/>
      <c r="C219" s="281"/>
      <c r="D219" s="281"/>
      <c r="E219" s="281"/>
      <c r="F219" s="281"/>
      <c r="G219" s="29"/>
      <c r="H219" s="42"/>
      <c r="I219" s="29"/>
      <c r="J219" s="281"/>
      <c r="K219" s="29"/>
      <c r="L219" s="29"/>
      <c r="M219" s="29"/>
      <c r="N219" s="281"/>
      <c r="O219" s="95" t="s">
        <v>8163</v>
      </c>
      <c r="P219" s="29" t="s">
        <v>8129</v>
      </c>
      <c r="Q219" s="95"/>
      <c r="R219" s="185" t="s">
        <v>8125</v>
      </c>
      <c r="S219" s="29"/>
      <c r="T219" s="29"/>
      <c r="U219" s="29"/>
      <c r="V219" s="281"/>
      <c r="Z219" s="296"/>
    </row>
    <row r="220" spans="1:26" s="185" customFormat="1" x14ac:dyDescent="0.35">
      <c r="A220" s="44">
        <v>213</v>
      </c>
      <c r="B220" s="280"/>
      <c r="C220" s="281"/>
      <c r="D220" s="281"/>
      <c r="E220" s="281"/>
      <c r="F220" s="281"/>
      <c r="G220" s="29"/>
      <c r="H220" s="42"/>
      <c r="I220" s="29"/>
      <c r="J220" s="281"/>
      <c r="K220" s="29"/>
      <c r="L220" s="29"/>
      <c r="M220" s="29"/>
      <c r="N220" s="281"/>
      <c r="O220" s="56" t="s">
        <v>8165</v>
      </c>
      <c r="P220" s="185" t="s">
        <v>8130</v>
      </c>
      <c r="Q220" s="56"/>
      <c r="R220" s="29" t="s">
        <v>8126</v>
      </c>
      <c r="S220" s="29"/>
      <c r="T220" s="29"/>
      <c r="U220" s="29"/>
      <c r="V220" s="281"/>
      <c r="Z220" s="296"/>
    </row>
    <row r="221" spans="1:26" s="185" customFormat="1" x14ac:dyDescent="0.35">
      <c r="A221" s="44">
        <v>214</v>
      </c>
      <c r="B221" s="39"/>
      <c r="C221" s="21"/>
      <c r="D221" s="21"/>
      <c r="E221" s="21"/>
      <c r="F221" s="21"/>
      <c r="H221" s="21"/>
      <c r="J221" s="21"/>
      <c r="N221" s="21"/>
      <c r="O221" s="185" t="s">
        <v>68</v>
      </c>
      <c r="P221" s="185" t="s">
        <v>794</v>
      </c>
      <c r="R221" s="185" t="s">
        <v>795</v>
      </c>
      <c r="S221" s="191"/>
      <c r="T221" s="29" t="s">
        <v>3</v>
      </c>
      <c r="U221" s="29">
        <v>1</v>
      </c>
      <c r="V221" s="21">
        <v>2755</v>
      </c>
      <c r="Z221" s="29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1"/>
      <c r="T222" s="29"/>
      <c r="U222" s="42"/>
      <c r="V222" s="21"/>
      <c r="Z222" s="215">
        <v>4200</v>
      </c>
    </row>
    <row r="223" spans="1:26" x14ac:dyDescent="0.35">
      <c r="A223" s="44">
        <v>216</v>
      </c>
      <c r="B223" s="39"/>
      <c r="C223" s="21"/>
      <c r="D223" s="21"/>
      <c r="E223" s="21"/>
      <c r="F223" s="21"/>
      <c r="G223" s="185"/>
      <c r="H223" s="21"/>
      <c r="I223" s="185"/>
      <c r="J223" s="21"/>
      <c r="K223" s="185"/>
      <c r="L223" s="185"/>
      <c r="M223" s="185"/>
      <c r="N223" s="21"/>
      <c r="O223" s="185" t="s">
        <v>713</v>
      </c>
      <c r="P223" s="185" t="s">
        <v>787</v>
      </c>
      <c r="Q223" s="185" t="s">
        <v>788</v>
      </c>
      <c r="R223" s="185"/>
      <c r="S223" s="95" t="s">
        <v>771</v>
      </c>
      <c r="T223" s="29"/>
      <c r="U223" s="29"/>
      <c r="V223" s="21"/>
      <c r="Z223" s="215"/>
    </row>
    <row r="224" spans="1:26" x14ac:dyDescent="0.35">
      <c r="A224" s="44">
        <v>217</v>
      </c>
      <c r="B224" s="39"/>
      <c r="C224" s="21"/>
      <c r="D224" s="21"/>
      <c r="E224" s="21"/>
      <c r="F224" s="21"/>
      <c r="G224" s="185"/>
      <c r="H224" s="21"/>
      <c r="I224" s="185"/>
      <c r="J224" s="21"/>
      <c r="K224" s="185"/>
      <c r="L224" s="185"/>
      <c r="M224" s="185"/>
      <c r="N224" s="21"/>
      <c r="O224" s="185" t="s">
        <v>85</v>
      </c>
      <c r="P224" s="185" t="s">
        <v>86</v>
      </c>
      <c r="Q224" s="185"/>
      <c r="R224" s="185"/>
      <c r="S224" s="191"/>
      <c r="T224" s="29"/>
      <c r="U224" s="29"/>
      <c r="V224" s="21"/>
      <c r="Z224" s="215"/>
    </row>
    <row r="225" spans="1:26" x14ac:dyDescent="0.35">
      <c r="A225" s="44">
        <v>218</v>
      </c>
      <c r="B225" s="39"/>
      <c r="C225" s="21"/>
      <c r="D225" s="21"/>
      <c r="E225" s="21"/>
      <c r="F225" s="21"/>
      <c r="G225" s="185"/>
      <c r="H225" s="21"/>
      <c r="I225" s="185"/>
      <c r="J225" s="21"/>
      <c r="K225" s="185"/>
      <c r="L225" s="185"/>
      <c r="M225" s="185"/>
      <c r="N225" s="21"/>
      <c r="O225" s="185" t="s">
        <v>71</v>
      </c>
      <c r="P225" s="185" t="s">
        <v>789</v>
      </c>
      <c r="Q225" s="185" t="s">
        <v>16</v>
      </c>
      <c r="R225" s="185" t="s">
        <v>790</v>
      </c>
      <c r="S225" s="191"/>
      <c r="T225" s="29"/>
      <c r="U225" s="29"/>
      <c r="V225" s="21"/>
      <c r="Z225" s="21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1"/>
      <c r="T226" s="185"/>
      <c r="U226" s="185"/>
      <c r="V226" s="21"/>
      <c r="Z226" s="215"/>
    </row>
    <row r="227" spans="1:26" x14ac:dyDescent="0.35">
      <c r="A227" s="44">
        <v>220</v>
      </c>
      <c r="B227" s="39"/>
      <c r="C227" s="21"/>
      <c r="D227" s="21"/>
      <c r="E227" s="21"/>
      <c r="F227" s="21"/>
      <c r="G227" s="185"/>
      <c r="H227" s="21"/>
      <c r="I227" s="185"/>
      <c r="J227" s="21"/>
      <c r="K227" s="185"/>
      <c r="L227" s="185"/>
      <c r="M227" s="185"/>
      <c r="N227" s="21"/>
      <c r="O227" s="185" t="s">
        <v>74</v>
      </c>
      <c r="P227" s="185" t="s">
        <v>792</v>
      </c>
      <c r="Q227" s="185"/>
      <c r="R227" s="185" t="s">
        <v>793</v>
      </c>
      <c r="S227" s="191"/>
      <c r="T227" s="29"/>
      <c r="U227" s="29"/>
      <c r="V227" s="21"/>
      <c r="Z227" s="215"/>
    </row>
    <row r="228" spans="1:26" s="185" customFormat="1" x14ac:dyDescent="0.35">
      <c r="A228" s="44">
        <v>221</v>
      </c>
      <c r="B228" s="280"/>
      <c r="C228" s="281"/>
      <c r="D228" s="281"/>
      <c r="E228" s="281"/>
      <c r="F228" s="281"/>
      <c r="G228" s="29"/>
      <c r="H228" s="42"/>
      <c r="I228" s="29"/>
      <c r="J228" s="281"/>
      <c r="K228" s="29"/>
      <c r="L228" s="29"/>
      <c r="M228" s="29"/>
      <c r="N228" s="281"/>
      <c r="O228" s="57" t="s">
        <v>8161</v>
      </c>
      <c r="P228" s="29" t="s">
        <v>8127</v>
      </c>
      <c r="Q228" s="57"/>
      <c r="R228" s="29" t="s">
        <v>8124</v>
      </c>
      <c r="S228" s="29"/>
      <c r="T228" s="29"/>
      <c r="U228" s="29"/>
      <c r="V228" s="281"/>
      <c r="Z228" s="215"/>
    </row>
    <row r="229" spans="1:26" s="185" customFormat="1" x14ac:dyDescent="0.35">
      <c r="A229" s="44">
        <v>222</v>
      </c>
      <c r="B229" s="280"/>
      <c r="C229" s="281"/>
      <c r="D229" s="281"/>
      <c r="E229" s="281"/>
      <c r="F229" s="281"/>
      <c r="G229" s="29"/>
      <c r="H229" s="42"/>
      <c r="I229" s="29"/>
      <c r="J229" s="281"/>
      <c r="K229" s="29"/>
      <c r="L229" s="29"/>
      <c r="M229" s="29"/>
      <c r="N229" s="281"/>
      <c r="O229" s="56" t="s">
        <v>8162</v>
      </c>
      <c r="P229" s="29" t="s">
        <v>8128</v>
      </c>
      <c r="Q229" s="56"/>
      <c r="R229" s="56"/>
      <c r="S229" s="29"/>
      <c r="T229" s="29"/>
      <c r="U229" s="29"/>
      <c r="V229" s="281"/>
      <c r="Z229" s="296"/>
    </row>
    <row r="230" spans="1:26" s="185" customFormat="1" x14ac:dyDescent="0.35">
      <c r="A230" s="44">
        <v>223</v>
      </c>
      <c r="B230" s="280"/>
      <c r="C230" s="281"/>
      <c r="D230" s="281"/>
      <c r="E230" s="281"/>
      <c r="F230" s="281"/>
      <c r="G230" s="29"/>
      <c r="H230" s="42"/>
      <c r="I230" s="29"/>
      <c r="J230" s="281"/>
      <c r="K230" s="29"/>
      <c r="L230" s="29"/>
      <c r="M230" s="29"/>
      <c r="N230" s="281"/>
      <c r="O230" s="95" t="s">
        <v>8163</v>
      </c>
      <c r="P230" s="185" t="s">
        <v>8129</v>
      </c>
      <c r="Q230" s="95"/>
      <c r="R230" s="185" t="s">
        <v>8125</v>
      </c>
      <c r="S230" s="29"/>
      <c r="T230" s="29"/>
      <c r="U230" s="29"/>
      <c r="V230" s="281"/>
      <c r="Z230" s="296"/>
    </row>
    <row r="231" spans="1:26" s="185" customFormat="1" x14ac:dyDescent="0.35">
      <c r="A231" s="44">
        <v>224</v>
      </c>
      <c r="B231" s="280"/>
      <c r="C231" s="281"/>
      <c r="D231" s="281"/>
      <c r="E231" s="281"/>
      <c r="F231" s="281"/>
      <c r="G231" s="29"/>
      <c r="H231" s="42"/>
      <c r="I231" s="29"/>
      <c r="J231" s="281"/>
      <c r="K231" s="29"/>
      <c r="L231" s="29"/>
      <c r="M231" s="29"/>
      <c r="N231" s="281"/>
      <c r="O231" s="56" t="s">
        <v>8165</v>
      </c>
      <c r="P231" s="185" t="s">
        <v>8130</v>
      </c>
      <c r="Q231" s="56"/>
      <c r="R231" s="29" t="s">
        <v>8126</v>
      </c>
      <c r="S231" s="29"/>
      <c r="T231" s="29"/>
      <c r="U231" s="29"/>
      <c r="V231" s="281"/>
      <c r="Z231" s="296"/>
    </row>
    <row r="232" spans="1:26" x14ac:dyDescent="0.35">
      <c r="A232" s="44">
        <v>225</v>
      </c>
      <c r="B232" s="39"/>
      <c r="C232" s="21"/>
      <c r="D232" s="21"/>
      <c r="E232" s="21"/>
      <c r="F232" s="21"/>
      <c r="G232" s="185"/>
      <c r="H232" s="21"/>
      <c r="I232" s="185"/>
      <c r="J232" s="21"/>
      <c r="K232" s="185"/>
      <c r="L232" s="185"/>
      <c r="M232" s="185"/>
      <c r="N232" s="21"/>
      <c r="O232" s="185" t="s">
        <v>68</v>
      </c>
      <c r="P232" s="185" t="s">
        <v>794</v>
      </c>
      <c r="Q232" s="185"/>
      <c r="R232" s="185" t="s">
        <v>795</v>
      </c>
      <c r="S232" s="191"/>
      <c r="T232" s="29" t="s">
        <v>3</v>
      </c>
      <c r="U232" s="29">
        <v>1</v>
      </c>
      <c r="V232" s="21">
        <v>4200</v>
      </c>
      <c r="Z232" s="296"/>
    </row>
    <row r="233" spans="1:26" x14ac:dyDescent="0.35">
      <c r="A233" s="44">
        <v>226</v>
      </c>
      <c r="B233" s="39" t="s">
        <v>15</v>
      </c>
      <c r="C233" s="21">
        <v>14</v>
      </c>
      <c r="D233" s="21">
        <v>12</v>
      </c>
      <c r="E233" s="195">
        <v>250</v>
      </c>
      <c r="F233" s="195">
        <v>39</v>
      </c>
      <c r="G233" s="29" t="s">
        <v>708</v>
      </c>
      <c r="H233" s="42">
        <v>1</v>
      </c>
      <c r="I233" s="29"/>
      <c r="J233" s="21">
        <v>125</v>
      </c>
      <c r="K233" s="29" t="s">
        <v>15</v>
      </c>
      <c r="L233" s="29" t="s">
        <v>800</v>
      </c>
      <c r="M233" s="29" t="s">
        <v>801</v>
      </c>
      <c r="N233" s="21">
        <v>6300</v>
      </c>
      <c r="O233" s="29" t="s">
        <v>80</v>
      </c>
      <c r="P233" s="29" t="s">
        <v>785</v>
      </c>
      <c r="Q233" s="29"/>
      <c r="R233" s="29" t="s">
        <v>786</v>
      </c>
      <c r="S233" s="191"/>
      <c r="T233" s="29"/>
      <c r="U233" s="42"/>
      <c r="V233" s="21"/>
      <c r="Z233" s="21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5"/>
      <c r="U234" s="185"/>
      <c r="V234" s="21"/>
      <c r="Z234" s="216"/>
    </row>
    <row r="235" spans="1:26" x14ac:dyDescent="0.35">
      <c r="A235" s="44">
        <v>228</v>
      </c>
      <c r="B235" s="39"/>
      <c r="C235" s="21"/>
      <c r="D235" s="21"/>
      <c r="E235" s="21"/>
      <c r="F235" s="21"/>
      <c r="G235" s="185"/>
      <c r="H235" s="21"/>
      <c r="I235" s="185"/>
      <c r="J235" s="21"/>
      <c r="K235" s="185"/>
      <c r="L235" s="185"/>
      <c r="M235" s="185"/>
      <c r="N235" s="21"/>
      <c r="O235" s="185" t="s">
        <v>85</v>
      </c>
      <c r="P235" s="185" t="s">
        <v>86</v>
      </c>
      <c r="Q235" s="185"/>
      <c r="R235" s="185"/>
      <c r="S235" s="191"/>
      <c r="T235" s="185"/>
      <c r="U235" s="185"/>
      <c r="V235" s="21"/>
      <c r="Z235" s="21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1"/>
      <c r="T236" s="29"/>
      <c r="U236" s="29"/>
      <c r="V236" s="21"/>
      <c r="Z236" s="215"/>
    </row>
    <row r="237" spans="1:26" x14ac:dyDescent="0.35">
      <c r="A237" s="44">
        <v>230</v>
      </c>
      <c r="B237" s="39"/>
      <c r="C237" s="21"/>
      <c r="D237" s="21"/>
      <c r="E237" s="21"/>
      <c r="F237" s="21"/>
      <c r="G237" s="185"/>
      <c r="H237" s="21"/>
      <c r="I237" s="185"/>
      <c r="J237" s="21"/>
      <c r="K237" s="185"/>
      <c r="L237" s="185"/>
      <c r="M237" s="185"/>
      <c r="N237" s="21"/>
      <c r="O237" s="185" t="s">
        <v>77</v>
      </c>
      <c r="P237" s="185" t="s">
        <v>791</v>
      </c>
      <c r="Q237" s="185"/>
      <c r="R237" s="185"/>
      <c r="S237" s="191"/>
      <c r="T237" s="185"/>
      <c r="U237" s="185"/>
      <c r="V237" s="21"/>
      <c r="Z237" s="21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1"/>
      <c r="T238" s="185"/>
      <c r="U238" s="185"/>
      <c r="V238" s="21"/>
      <c r="Z238" s="215"/>
    </row>
    <row r="239" spans="1:26" s="185" customFormat="1" x14ac:dyDescent="0.35">
      <c r="A239" s="44">
        <v>232</v>
      </c>
      <c r="B239" s="280"/>
      <c r="C239" s="281"/>
      <c r="D239" s="281"/>
      <c r="E239" s="281"/>
      <c r="F239" s="281"/>
      <c r="G239" s="29"/>
      <c r="H239" s="42"/>
      <c r="I239" s="29"/>
      <c r="J239" s="281"/>
      <c r="K239" s="29"/>
      <c r="L239" s="29"/>
      <c r="M239" s="29"/>
      <c r="N239" s="281"/>
      <c r="O239" s="57" t="s">
        <v>8161</v>
      </c>
      <c r="P239" s="29" t="s">
        <v>8127</v>
      </c>
      <c r="Q239" s="57"/>
      <c r="R239" s="29" t="s">
        <v>8124</v>
      </c>
      <c r="S239" s="29"/>
      <c r="T239" s="29"/>
      <c r="U239" s="29"/>
      <c r="V239" s="281"/>
      <c r="Z239" s="215"/>
    </row>
    <row r="240" spans="1:26" s="185" customFormat="1" x14ac:dyDescent="0.35">
      <c r="A240" s="44">
        <v>233</v>
      </c>
      <c r="B240" s="280"/>
      <c r="C240" s="281"/>
      <c r="D240" s="281"/>
      <c r="E240" s="281"/>
      <c r="F240" s="281"/>
      <c r="G240" s="29"/>
      <c r="H240" s="42"/>
      <c r="I240" s="29"/>
      <c r="J240" s="281"/>
      <c r="K240" s="29"/>
      <c r="L240" s="29"/>
      <c r="M240" s="29"/>
      <c r="N240" s="281"/>
      <c r="O240" s="56" t="s">
        <v>8162</v>
      </c>
      <c r="P240" s="185" t="s">
        <v>8128</v>
      </c>
      <c r="Q240" s="56"/>
      <c r="R240" s="56"/>
      <c r="S240" s="29"/>
      <c r="T240" s="29"/>
      <c r="U240" s="29"/>
      <c r="V240" s="281"/>
      <c r="Z240" s="296"/>
    </row>
    <row r="241" spans="1:26" s="185" customFormat="1" x14ac:dyDescent="0.35">
      <c r="A241" s="44">
        <v>234</v>
      </c>
      <c r="B241" s="280"/>
      <c r="C241" s="281"/>
      <c r="D241" s="281"/>
      <c r="E241" s="281"/>
      <c r="F241" s="281"/>
      <c r="G241" s="29"/>
      <c r="H241" s="42"/>
      <c r="I241" s="29"/>
      <c r="J241" s="281"/>
      <c r="K241" s="29"/>
      <c r="L241" s="29"/>
      <c r="M241" s="29"/>
      <c r="N241" s="281"/>
      <c r="O241" s="95" t="s">
        <v>8163</v>
      </c>
      <c r="P241" s="29" t="s">
        <v>8129</v>
      </c>
      <c r="Q241" s="95"/>
      <c r="R241" s="185" t="s">
        <v>8125</v>
      </c>
      <c r="S241" s="29"/>
      <c r="T241" s="29"/>
      <c r="U241" s="29"/>
      <c r="V241" s="281"/>
      <c r="Z241" s="296"/>
    </row>
    <row r="242" spans="1:26" s="185" customFormat="1" x14ac:dyDescent="0.35">
      <c r="A242" s="44">
        <v>235</v>
      </c>
      <c r="B242" s="280"/>
      <c r="C242" s="281"/>
      <c r="D242" s="281"/>
      <c r="E242" s="281"/>
      <c r="F242" s="281"/>
      <c r="G242" s="29"/>
      <c r="H242" s="42"/>
      <c r="I242" s="29"/>
      <c r="J242" s="281"/>
      <c r="K242" s="29"/>
      <c r="L242" s="29"/>
      <c r="M242" s="29"/>
      <c r="N242" s="281"/>
      <c r="O242" s="56" t="s">
        <v>8165</v>
      </c>
      <c r="P242" s="185" t="s">
        <v>8130</v>
      </c>
      <c r="Q242" s="56"/>
      <c r="R242" s="29" t="s">
        <v>8126</v>
      </c>
      <c r="S242" s="29"/>
      <c r="T242" s="29"/>
      <c r="U242" s="29"/>
      <c r="V242" s="281"/>
      <c r="Z242" s="296"/>
    </row>
    <row r="243" spans="1:26" x14ac:dyDescent="0.35">
      <c r="A243" s="44">
        <v>236</v>
      </c>
      <c r="B243" s="39"/>
      <c r="C243" s="21"/>
      <c r="D243" s="21"/>
      <c r="E243" s="21"/>
      <c r="F243" s="21"/>
      <c r="G243" s="185"/>
      <c r="H243" s="21"/>
      <c r="I243" s="185"/>
      <c r="J243" s="21"/>
      <c r="K243" s="185"/>
      <c r="L243" s="185"/>
      <c r="M243" s="185"/>
      <c r="N243" s="21"/>
      <c r="O243" s="185" t="s">
        <v>68</v>
      </c>
      <c r="P243" s="185" t="s">
        <v>794</v>
      </c>
      <c r="Q243" s="185"/>
      <c r="R243" s="185" t="s">
        <v>795</v>
      </c>
      <c r="S243" s="191"/>
      <c r="T243" s="29" t="s">
        <v>3</v>
      </c>
      <c r="U243" s="29">
        <v>1</v>
      </c>
      <c r="V243" s="21">
        <v>1800</v>
      </c>
      <c r="Z243" s="296"/>
    </row>
    <row r="244" spans="1:26" s="185" customFormat="1" x14ac:dyDescent="0.35">
      <c r="A244" s="44">
        <v>237</v>
      </c>
      <c r="B244" s="39" t="s">
        <v>8122</v>
      </c>
      <c r="C244" s="21">
        <v>16</v>
      </c>
      <c r="D244" s="21">
        <v>14</v>
      </c>
      <c r="E244" s="195">
        <v>300</v>
      </c>
      <c r="F244" s="195">
        <v>65</v>
      </c>
      <c r="G244" s="29" t="s">
        <v>708</v>
      </c>
      <c r="H244" s="42">
        <v>1</v>
      </c>
      <c r="I244" s="29"/>
      <c r="J244" s="21">
        <v>150</v>
      </c>
      <c r="K244" s="29" t="s">
        <v>8122</v>
      </c>
      <c r="L244" s="29" t="s">
        <v>8123</v>
      </c>
      <c r="M244" s="29" t="s">
        <v>8169</v>
      </c>
      <c r="N244" s="21">
        <v>6300</v>
      </c>
      <c r="O244" s="29" t="s">
        <v>80</v>
      </c>
      <c r="P244" s="29" t="s">
        <v>785</v>
      </c>
      <c r="Q244" s="29"/>
      <c r="R244" s="29" t="s">
        <v>786</v>
      </c>
      <c r="S244" s="191"/>
      <c r="T244" s="29"/>
      <c r="U244" s="42"/>
      <c r="V244" s="21"/>
      <c r="Z244" s="215">
        <v>1660</v>
      </c>
    </row>
    <row r="245" spans="1:26" s="185"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5"/>
    </row>
    <row r="246" spans="1:26" s="185" customFormat="1" x14ac:dyDescent="0.35">
      <c r="A246" s="44">
        <v>239</v>
      </c>
      <c r="B246" s="39"/>
      <c r="C246" s="21"/>
      <c r="D246" s="21"/>
      <c r="E246" s="21"/>
      <c r="F246" s="21"/>
      <c r="H246" s="21"/>
      <c r="J246" s="21"/>
      <c r="N246" s="21"/>
      <c r="O246" s="185" t="s">
        <v>85</v>
      </c>
      <c r="P246" s="185" t="s">
        <v>86</v>
      </c>
      <c r="S246" s="191"/>
      <c r="V246" s="21"/>
      <c r="Z246" s="215"/>
    </row>
    <row r="247" spans="1:26" s="185"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1"/>
      <c r="T247" s="29"/>
      <c r="U247" s="29"/>
      <c r="V247" s="21"/>
      <c r="Z247" s="215"/>
    </row>
    <row r="248" spans="1:26" s="185" customFormat="1" x14ac:dyDescent="0.35">
      <c r="A248" s="44">
        <v>241</v>
      </c>
      <c r="B248" s="39"/>
      <c r="C248" s="21"/>
      <c r="D248" s="21"/>
      <c r="E248" s="21"/>
      <c r="F248" s="21"/>
      <c r="H248" s="21"/>
      <c r="J248" s="21"/>
      <c r="N248" s="21"/>
      <c r="O248" s="185" t="s">
        <v>77</v>
      </c>
      <c r="P248" s="185" t="s">
        <v>791</v>
      </c>
      <c r="S248" s="191"/>
      <c r="V248" s="21"/>
      <c r="Z248" s="215"/>
    </row>
    <row r="249" spans="1:26" s="185"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1"/>
      <c r="V249" s="21"/>
      <c r="Z249" s="215"/>
    </row>
    <row r="250" spans="1:26" s="185" customFormat="1" x14ac:dyDescent="0.35">
      <c r="A250" s="44">
        <v>243</v>
      </c>
      <c r="B250" s="280"/>
      <c r="C250" s="281"/>
      <c r="D250" s="281"/>
      <c r="E250" s="281"/>
      <c r="F250" s="281"/>
      <c r="G250" s="29"/>
      <c r="H250" s="42"/>
      <c r="I250" s="29"/>
      <c r="J250" s="281"/>
      <c r="K250" s="29"/>
      <c r="L250" s="29"/>
      <c r="M250" s="29"/>
      <c r="N250" s="281"/>
      <c r="O250" s="57" t="s">
        <v>8161</v>
      </c>
      <c r="P250" s="29" t="s">
        <v>8127</v>
      </c>
      <c r="Q250" s="57"/>
      <c r="R250" s="29" t="s">
        <v>8124</v>
      </c>
      <c r="S250" s="29"/>
      <c r="T250" s="29"/>
      <c r="U250" s="29"/>
      <c r="V250" s="281"/>
      <c r="Z250" s="215"/>
    </row>
    <row r="251" spans="1:26" s="185" customFormat="1" x14ac:dyDescent="0.35">
      <c r="A251" s="44">
        <v>244</v>
      </c>
      <c r="B251" s="280"/>
      <c r="C251" s="281"/>
      <c r="D251" s="281"/>
      <c r="E251" s="281"/>
      <c r="F251" s="281"/>
      <c r="G251" s="29"/>
      <c r="H251" s="42"/>
      <c r="I251" s="29"/>
      <c r="J251" s="281"/>
      <c r="K251" s="29"/>
      <c r="L251" s="29"/>
      <c r="M251" s="29"/>
      <c r="N251" s="281"/>
      <c r="O251" s="56" t="s">
        <v>8162</v>
      </c>
      <c r="P251" s="185" t="s">
        <v>8128</v>
      </c>
      <c r="Q251" s="56"/>
      <c r="R251" s="56"/>
      <c r="S251" s="29"/>
      <c r="T251" s="29"/>
      <c r="U251" s="29"/>
      <c r="V251" s="281"/>
      <c r="Z251" s="296"/>
    </row>
    <row r="252" spans="1:26" s="185" customFormat="1" x14ac:dyDescent="0.35">
      <c r="A252" s="44">
        <v>245</v>
      </c>
      <c r="B252" s="280"/>
      <c r="C252" s="281"/>
      <c r="D252" s="281"/>
      <c r="E252" s="281"/>
      <c r="F252" s="281"/>
      <c r="G252" s="29"/>
      <c r="H252" s="42"/>
      <c r="I252" s="29"/>
      <c r="J252" s="281"/>
      <c r="K252" s="29"/>
      <c r="L252" s="29"/>
      <c r="M252" s="29"/>
      <c r="N252" s="281"/>
      <c r="O252" s="95" t="s">
        <v>8163</v>
      </c>
      <c r="P252" s="29" t="s">
        <v>8129</v>
      </c>
      <c r="Q252" s="95"/>
      <c r="R252" s="185" t="s">
        <v>8125</v>
      </c>
      <c r="S252" s="29"/>
      <c r="T252" s="29"/>
      <c r="U252" s="29"/>
      <c r="V252" s="281"/>
      <c r="Z252" s="296"/>
    </row>
    <row r="253" spans="1:26" s="185" customFormat="1" x14ac:dyDescent="0.35">
      <c r="A253" s="44">
        <v>246</v>
      </c>
      <c r="B253" s="280"/>
      <c r="C253" s="281"/>
      <c r="D253" s="281"/>
      <c r="E253" s="281"/>
      <c r="F253" s="281"/>
      <c r="G253" s="29"/>
      <c r="H253" s="42"/>
      <c r="I253" s="29"/>
      <c r="J253" s="281"/>
      <c r="K253" s="29"/>
      <c r="L253" s="29"/>
      <c r="M253" s="29"/>
      <c r="N253" s="281"/>
      <c r="O253" s="56" t="s">
        <v>8165</v>
      </c>
      <c r="P253" s="185" t="s">
        <v>8130</v>
      </c>
      <c r="Q253" s="56"/>
      <c r="R253" s="29" t="s">
        <v>8126</v>
      </c>
      <c r="S253" s="29"/>
      <c r="T253" s="29"/>
      <c r="U253" s="29"/>
      <c r="V253" s="281"/>
      <c r="Z253" s="296"/>
    </row>
    <row r="254" spans="1:26" s="185" customFormat="1" x14ac:dyDescent="0.35">
      <c r="A254" s="44">
        <v>247</v>
      </c>
      <c r="B254" s="39"/>
      <c r="C254" s="21"/>
      <c r="D254" s="21"/>
      <c r="E254" s="21"/>
      <c r="F254" s="21"/>
      <c r="H254" s="21"/>
      <c r="J254" s="21"/>
      <c r="N254" s="21"/>
      <c r="O254" s="185" t="s">
        <v>68</v>
      </c>
      <c r="P254" s="185" t="s">
        <v>794</v>
      </c>
      <c r="R254" s="185" t="s">
        <v>795</v>
      </c>
      <c r="S254" s="191"/>
      <c r="T254" s="29" t="s">
        <v>3</v>
      </c>
      <c r="U254" s="29">
        <v>1</v>
      </c>
      <c r="V254" s="21">
        <v>1660</v>
      </c>
      <c r="Z254" s="29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1"/>
      <c r="T255" s="29"/>
      <c r="U255" s="42"/>
      <c r="V255" s="21"/>
      <c r="Z255" s="21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6"/>
    </row>
    <row r="257" spans="1:26" x14ac:dyDescent="0.35">
      <c r="A257" s="44">
        <v>250</v>
      </c>
      <c r="B257" s="39"/>
      <c r="C257" s="21"/>
      <c r="D257" s="21"/>
      <c r="E257" s="21"/>
      <c r="F257" s="21"/>
      <c r="G257" s="185"/>
      <c r="H257" s="21"/>
      <c r="I257" s="185"/>
      <c r="J257" s="21"/>
      <c r="K257" s="185"/>
      <c r="L257" s="185"/>
      <c r="M257" s="185"/>
      <c r="N257" s="21"/>
      <c r="O257" s="185" t="s">
        <v>85</v>
      </c>
      <c r="P257" s="185" t="s">
        <v>86</v>
      </c>
      <c r="Q257" s="185"/>
      <c r="R257" s="185"/>
      <c r="S257" s="191"/>
      <c r="T257" s="185"/>
      <c r="U257" s="185"/>
      <c r="V257" s="21"/>
      <c r="Z257" s="215"/>
    </row>
    <row r="258" spans="1:26" x14ac:dyDescent="0.35">
      <c r="A258" s="44">
        <v>251</v>
      </c>
      <c r="B258" s="39"/>
      <c r="C258" s="21"/>
      <c r="D258" s="21"/>
      <c r="E258" s="21"/>
      <c r="F258" s="21"/>
      <c r="G258" s="185"/>
      <c r="H258" s="21"/>
      <c r="I258" s="185"/>
      <c r="J258" s="21"/>
      <c r="K258" s="185"/>
      <c r="L258" s="185"/>
      <c r="M258" s="185"/>
      <c r="N258" s="21"/>
      <c r="O258" s="185" t="s">
        <v>71</v>
      </c>
      <c r="P258" s="185" t="s">
        <v>739</v>
      </c>
      <c r="Q258" s="185" t="s">
        <v>14</v>
      </c>
      <c r="R258" s="185" t="s">
        <v>740</v>
      </c>
      <c r="S258" s="191"/>
      <c r="T258" s="185"/>
      <c r="U258" s="185"/>
      <c r="V258" s="21"/>
      <c r="Z258" s="215"/>
    </row>
    <row r="259" spans="1:26" x14ac:dyDescent="0.35">
      <c r="A259" s="44">
        <v>252</v>
      </c>
      <c r="B259" s="39"/>
      <c r="C259" s="21"/>
      <c r="D259" s="21"/>
      <c r="E259" s="21"/>
      <c r="F259" s="21"/>
      <c r="G259" s="185"/>
      <c r="H259" s="21"/>
      <c r="I259" s="185"/>
      <c r="J259" s="21"/>
      <c r="K259" s="185"/>
      <c r="L259" s="185"/>
      <c r="M259" s="185"/>
      <c r="N259" s="21"/>
      <c r="O259" s="185" t="s">
        <v>77</v>
      </c>
      <c r="P259" s="185" t="s">
        <v>719</v>
      </c>
      <c r="Q259" s="185"/>
      <c r="R259" s="185"/>
      <c r="S259" s="191"/>
      <c r="T259" s="29"/>
      <c r="U259" s="29"/>
      <c r="V259" s="21"/>
      <c r="Z259" s="215"/>
    </row>
    <row r="260" spans="1:26" x14ac:dyDescent="0.35">
      <c r="A260" s="44">
        <v>253</v>
      </c>
      <c r="B260" s="39"/>
      <c r="C260" s="21"/>
      <c r="D260" s="21"/>
      <c r="E260" s="21"/>
      <c r="F260" s="21"/>
      <c r="G260" s="185"/>
      <c r="H260" s="21"/>
      <c r="I260" s="185"/>
      <c r="J260" s="21"/>
      <c r="K260" s="185"/>
      <c r="L260" s="185"/>
      <c r="M260" s="185"/>
      <c r="N260" s="21"/>
      <c r="O260" s="185" t="s">
        <v>74</v>
      </c>
      <c r="P260" s="185" t="s">
        <v>720</v>
      </c>
      <c r="Q260" s="185"/>
      <c r="R260" s="185" t="s">
        <v>721</v>
      </c>
      <c r="S260" s="191"/>
      <c r="T260" s="185"/>
      <c r="U260" s="185"/>
      <c r="V260" s="21"/>
      <c r="Z260" s="215"/>
    </row>
    <row r="261" spans="1:26" s="185" customFormat="1" x14ac:dyDescent="0.35">
      <c r="A261" s="44">
        <v>254</v>
      </c>
      <c r="B261" s="280"/>
      <c r="C261" s="281"/>
      <c r="D261" s="281"/>
      <c r="E261" s="281"/>
      <c r="F261" s="281"/>
      <c r="G261" s="29"/>
      <c r="H261" s="42"/>
      <c r="I261" s="29"/>
      <c r="J261" s="281"/>
      <c r="K261" s="29"/>
      <c r="L261" s="29"/>
      <c r="M261" s="29"/>
      <c r="N261" s="281"/>
      <c r="O261" s="57" t="s">
        <v>8161</v>
      </c>
      <c r="P261" s="57" t="s">
        <v>8131</v>
      </c>
      <c r="Q261" s="57"/>
      <c r="R261" s="57" t="s">
        <v>8132</v>
      </c>
      <c r="S261" s="29"/>
      <c r="T261" s="29"/>
      <c r="U261" s="29"/>
      <c r="V261" s="281"/>
      <c r="Z261" s="215"/>
    </row>
    <row r="262" spans="1:26" s="185" customFormat="1" x14ac:dyDescent="0.35">
      <c r="A262" s="44">
        <v>255</v>
      </c>
      <c r="B262" s="280"/>
      <c r="C262" s="281"/>
      <c r="D262" s="281"/>
      <c r="E262" s="281"/>
      <c r="F262" s="281"/>
      <c r="G262" s="29"/>
      <c r="H262" s="42"/>
      <c r="I262" s="29"/>
      <c r="J262" s="281"/>
      <c r="K262" s="29"/>
      <c r="L262" s="29"/>
      <c r="M262" s="29"/>
      <c r="N262" s="281"/>
      <c r="O262" s="56" t="s">
        <v>8162</v>
      </c>
      <c r="P262" s="56" t="s">
        <v>8133</v>
      </c>
      <c r="Q262" s="56"/>
      <c r="R262" s="56"/>
      <c r="S262" s="29"/>
      <c r="T262" s="29"/>
      <c r="U262" s="29"/>
      <c r="V262" s="281"/>
      <c r="Z262" s="296"/>
    </row>
    <row r="263" spans="1:26" s="185" customFormat="1" x14ac:dyDescent="0.35">
      <c r="A263" s="44">
        <v>256</v>
      </c>
      <c r="B263" s="280"/>
      <c r="C263" s="281"/>
      <c r="D263" s="281"/>
      <c r="E263" s="281"/>
      <c r="F263" s="281"/>
      <c r="G263" s="29"/>
      <c r="H263" s="42"/>
      <c r="I263" s="29"/>
      <c r="J263" s="281"/>
      <c r="K263" s="29"/>
      <c r="L263" s="29"/>
      <c r="M263" s="29"/>
      <c r="N263" s="281"/>
      <c r="O263" s="95" t="s">
        <v>8163</v>
      </c>
      <c r="P263" s="95" t="s">
        <v>8134</v>
      </c>
      <c r="Q263" s="95"/>
      <c r="R263" s="95" t="s">
        <v>8135</v>
      </c>
      <c r="S263" s="29"/>
      <c r="T263" s="29"/>
      <c r="U263" s="29"/>
      <c r="V263" s="281"/>
      <c r="Z263" s="296"/>
    </row>
    <row r="264" spans="1:26" s="185" customFormat="1" x14ac:dyDescent="0.35">
      <c r="A264" s="44">
        <v>257</v>
      </c>
      <c r="B264" s="280"/>
      <c r="C264" s="281"/>
      <c r="D264" s="281"/>
      <c r="E264" s="281"/>
      <c r="F264" s="281"/>
      <c r="G264" s="29"/>
      <c r="H264" s="42"/>
      <c r="I264" s="29"/>
      <c r="J264" s="281"/>
      <c r="K264" s="29"/>
      <c r="L264" s="29"/>
      <c r="M264" s="29"/>
      <c r="N264" s="281"/>
      <c r="O264" s="56" t="s">
        <v>8165</v>
      </c>
      <c r="P264" s="56" t="s">
        <v>8136</v>
      </c>
      <c r="Q264" s="56"/>
      <c r="R264" s="56" t="s">
        <v>8137</v>
      </c>
      <c r="S264" s="29"/>
      <c r="T264" s="29"/>
      <c r="U264" s="29"/>
      <c r="V264" s="281"/>
      <c r="Z264" s="296"/>
    </row>
    <row r="265" spans="1:26" x14ac:dyDescent="0.35">
      <c r="A265" s="44">
        <v>258</v>
      </c>
      <c r="B265" s="39"/>
      <c r="C265" s="21"/>
      <c r="D265" s="21"/>
      <c r="E265" s="21"/>
      <c r="F265" s="21"/>
      <c r="G265" s="185"/>
      <c r="H265" s="21"/>
      <c r="I265" s="185"/>
      <c r="J265" s="21"/>
      <c r="K265" s="185"/>
      <c r="L265" s="185"/>
      <c r="M265" s="185"/>
      <c r="N265" s="21"/>
      <c r="O265" s="185" t="s">
        <v>68</v>
      </c>
      <c r="P265" s="185" t="s">
        <v>722</v>
      </c>
      <c r="Q265" s="185"/>
      <c r="R265" s="185" t="s">
        <v>723</v>
      </c>
      <c r="S265" s="191"/>
      <c r="T265" s="29" t="s">
        <v>8</v>
      </c>
      <c r="U265" s="29">
        <v>1</v>
      </c>
      <c r="V265" s="21">
        <v>6000</v>
      </c>
      <c r="Z265" s="296"/>
    </row>
    <row r="266" spans="1:26" s="185" customFormat="1" x14ac:dyDescent="0.35">
      <c r="A266" s="44">
        <v>259</v>
      </c>
      <c r="B266" s="39" t="s">
        <v>8211</v>
      </c>
      <c r="C266" s="21">
        <v>17</v>
      </c>
      <c r="D266" s="21">
        <v>24</v>
      </c>
      <c r="E266" s="21">
        <v>475</v>
      </c>
      <c r="F266" s="21">
        <v>110</v>
      </c>
      <c r="G266" s="29" t="s">
        <v>708</v>
      </c>
      <c r="H266" s="42">
        <v>1</v>
      </c>
      <c r="I266" s="29"/>
      <c r="J266" s="21">
        <v>360</v>
      </c>
      <c r="K266" s="29" t="s">
        <v>8211</v>
      </c>
      <c r="L266" s="29" t="s">
        <v>8210</v>
      </c>
      <c r="M266" s="29" t="s">
        <v>8212</v>
      </c>
      <c r="N266" s="21">
        <v>13700</v>
      </c>
      <c r="O266" s="29" t="s">
        <v>80</v>
      </c>
      <c r="P266" s="29" t="s">
        <v>711</v>
      </c>
      <c r="Q266" s="29"/>
      <c r="R266" s="29" t="s">
        <v>712</v>
      </c>
      <c r="S266" s="191"/>
      <c r="T266" s="29"/>
      <c r="U266" s="42"/>
      <c r="V266" s="21"/>
      <c r="Z266" s="215">
        <v>5700</v>
      </c>
    </row>
    <row r="267" spans="1:26" s="185"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296">
        <v>2000</v>
      </c>
    </row>
    <row r="268" spans="1:26" s="185" customFormat="1" x14ac:dyDescent="0.35">
      <c r="A268" s="44">
        <v>261</v>
      </c>
      <c r="B268" s="39"/>
      <c r="C268" s="21"/>
      <c r="D268" s="21"/>
      <c r="E268" s="21"/>
      <c r="F268" s="21"/>
      <c r="H268" s="21"/>
      <c r="J268" s="21"/>
      <c r="N268" s="21"/>
      <c r="O268" s="185" t="s">
        <v>85</v>
      </c>
      <c r="P268" s="185" t="s">
        <v>86</v>
      </c>
      <c r="S268" s="191"/>
      <c r="V268" s="21"/>
      <c r="Z268" s="296">
        <v>260</v>
      </c>
    </row>
    <row r="269" spans="1:26" s="185" customFormat="1" x14ac:dyDescent="0.35">
      <c r="A269" s="44">
        <v>262</v>
      </c>
      <c r="B269" s="39"/>
      <c r="C269" s="21"/>
      <c r="D269" s="21"/>
      <c r="E269" s="21"/>
      <c r="F269" s="21"/>
      <c r="H269" s="21"/>
      <c r="J269" s="21"/>
      <c r="N269" s="21"/>
      <c r="O269" s="185" t="s">
        <v>71</v>
      </c>
      <c r="P269" s="185" t="s">
        <v>739</v>
      </c>
      <c r="Q269" s="185" t="s">
        <v>14</v>
      </c>
      <c r="R269" s="185" t="s">
        <v>740</v>
      </c>
      <c r="S269" s="191"/>
      <c r="V269" s="21"/>
      <c r="Z269" s="296">
        <v>100</v>
      </c>
    </row>
    <row r="270" spans="1:26" s="185" customFormat="1" x14ac:dyDescent="0.35">
      <c r="A270" s="44">
        <v>263</v>
      </c>
      <c r="B270" s="39"/>
      <c r="C270" s="21"/>
      <c r="D270" s="21"/>
      <c r="E270" s="21"/>
      <c r="F270" s="21"/>
      <c r="H270" s="21"/>
      <c r="J270" s="21"/>
      <c r="N270" s="21"/>
      <c r="O270" s="185" t="s">
        <v>77</v>
      </c>
      <c r="P270" s="185" t="s">
        <v>719</v>
      </c>
      <c r="S270" s="191"/>
      <c r="T270" s="29"/>
      <c r="U270" s="29"/>
      <c r="V270" s="21"/>
      <c r="Z270" s="296">
        <v>260</v>
      </c>
    </row>
    <row r="271" spans="1:26" s="185" customFormat="1" x14ac:dyDescent="0.35">
      <c r="A271" s="44">
        <v>264</v>
      </c>
      <c r="B271" s="39"/>
      <c r="C271" s="21"/>
      <c r="D271" s="21"/>
      <c r="E271" s="21"/>
      <c r="F271" s="21"/>
      <c r="H271" s="21"/>
      <c r="J271" s="21"/>
      <c r="N271" s="21"/>
      <c r="O271" s="185" t="s">
        <v>74</v>
      </c>
      <c r="P271" s="185" t="s">
        <v>720</v>
      </c>
      <c r="R271" s="185" t="s">
        <v>721</v>
      </c>
      <c r="S271" s="191"/>
      <c r="V271" s="21"/>
      <c r="Z271" s="296">
        <v>100</v>
      </c>
    </row>
    <row r="272" spans="1:26" s="185" customFormat="1" x14ac:dyDescent="0.35">
      <c r="A272" s="44">
        <v>265</v>
      </c>
      <c r="B272" s="280"/>
      <c r="C272" s="281"/>
      <c r="D272" s="281"/>
      <c r="E272" s="281"/>
      <c r="F272" s="281"/>
      <c r="G272" s="29"/>
      <c r="H272" s="42"/>
      <c r="I272" s="29"/>
      <c r="J272" s="281"/>
      <c r="K272" s="29"/>
      <c r="L272" s="29"/>
      <c r="M272" s="29"/>
      <c r="N272" s="281"/>
      <c r="O272" s="57" t="s">
        <v>8161</v>
      </c>
      <c r="P272" s="57" t="s">
        <v>8131</v>
      </c>
      <c r="Q272" s="57"/>
      <c r="R272" s="57" t="s">
        <v>8132</v>
      </c>
      <c r="S272" s="29"/>
      <c r="T272" s="29"/>
      <c r="U272" s="29"/>
      <c r="V272" s="281"/>
      <c r="Z272" s="296">
        <v>100</v>
      </c>
    </row>
    <row r="273" spans="1:26" s="185" customFormat="1" x14ac:dyDescent="0.35">
      <c r="A273" s="44">
        <v>266</v>
      </c>
      <c r="B273" s="280"/>
      <c r="C273" s="281"/>
      <c r="D273" s="281"/>
      <c r="E273" s="281"/>
      <c r="F273" s="281"/>
      <c r="G273" s="29"/>
      <c r="H273" s="42"/>
      <c r="I273" s="29"/>
      <c r="J273" s="281"/>
      <c r="K273" s="29"/>
      <c r="L273" s="29"/>
      <c r="M273" s="29"/>
      <c r="N273" s="281"/>
      <c r="O273" s="56" t="s">
        <v>8162</v>
      </c>
      <c r="P273" s="56" t="s">
        <v>8133</v>
      </c>
      <c r="Q273" s="56"/>
      <c r="R273" s="56"/>
      <c r="S273" s="29"/>
      <c r="T273" s="29"/>
      <c r="U273" s="29"/>
      <c r="V273" s="281"/>
      <c r="Z273" s="296">
        <v>3000</v>
      </c>
    </row>
    <row r="274" spans="1:26" s="185" customFormat="1" x14ac:dyDescent="0.35">
      <c r="A274" s="44">
        <v>267</v>
      </c>
      <c r="B274" s="280"/>
      <c r="C274" s="281"/>
      <c r="D274" s="281"/>
      <c r="E274" s="281"/>
      <c r="F274" s="281"/>
      <c r="G274" s="29"/>
      <c r="H274" s="42"/>
      <c r="I274" s="29"/>
      <c r="J274" s="281"/>
      <c r="K274" s="29"/>
      <c r="L274" s="29"/>
      <c r="M274" s="29"/>
      <c r="N274" s="281"/>
      <c r="O274" s="95" t="s">
        <v>8163</v>
      </c>
      <c r="P274" s="95" t="s">
        <v>8134</v>
      </c>
      <c r="Q274" s="95"/>
      <c r="R274" s="95" t="s">
        <v>8135</v>
      </c>
      <c r="S274" s="29"/>
      <c r="T274" s="29"/>
      <c r="U274" s="29"/>
      <c r="V274" s="281"/>
      <c r="Z274" s="216">
        <v>12000</v>
      </c>
    </row>
    <row r="275" spans="1:26" s="185" customFormat="1" x14ac:dyDescent="0.35">
      <c r="A275" s="44">
        <v>268</v>
      </c>
      <c r="B275" s="280"/>
      <c r="C275" s="281"/>
      <c r="D275" s="281"/>
      <c r="E275" s="281"/>
      <c r="F275" s="281"/>
      <c r="G275" s="29"/>
      <c r="H275" s="42"/>
      <c r="I275" s="29"/>
      <c r="J275" s="281"/>
      <c r="K275" s="29"/>
      <c r="L275" s="29"/>
      <c r="M275" s="29"/>
      <c r="N275" s="281"/>
      <c r="O275" s="56" t="s">
        <v>8165</v>
      </c>
      <c r="P275" s="56" t="s">
        <v>8136</v>
      </c>
      <c r="Q275" s="56"/>
      <c r="R275" s="56" t="s">
        <v>8137</v>
      </c>
      <c r="S275" s="29"/>
      <c r="T275" s="29"/>
      <c r="U275" s="29"/>
      <c r="V275" s="281"/>
      <c r="Z275" s="215">
        <v>4000</v>
      </c>
    </row>
    <row r="276" spans="1:26" s="185" customFormat="1" x14ac:dyDescent="0.35">
      <c r="A276" s="44">
        <v>269</v>
      </c>
      <c r="B276" s="39"/>
      <c r="C276" s="21"/>
      <c r="D276" s="21"/>
      <c r="E276" s="21"/>
      <c r="F276" s="21"/>
      <c r="H276" s="21"/>
      <c r="J276" s="21"/>
      <c r="N276" s="21"/>
      <c r="O276" s="185" t="s">
        <v>68</v>
      </c>
      <c r="P276" s="185" t="s">
        <v>722</v>
      </c>
      <c r="R276" s="185" t="s">
        <v>723</v>
      </c>
      <c r="S276" s="191"/>
      <c r="T276" s="29" t="s">
        <v>8</v>
      </c>
      <c r="U276" s="29">
        <v>1</v>
      </c>
      <c r="V276" s="21">
        <v>5700</v>
      </c>
      <c r="Z276" s="296"/>
    </row>
    <row r="277" spans="1:26" x14ac:dyDescent="0.35">
      <c r="A277" s="44">
        <v>270</v>
      </c>
      <c r="B277" s="39" t="s">
        <v>12</v>
      </c>
      <c r="C277" s="188">
        <v>1</v>
      </c>
      <c r="D277" s="188">
        <v>4</v>
      </c>
      <c r="E277" s="188">
        <v>75</v>
      </c>
      <c r="F277" s="188">
        <v>20</v>
      </c>
      <c r="G277" s="29" t="s">
        <v>695</v>
      </c>
      <c r="H277" s="42"/>
      <c r="I277" s="29"/>
      <c r="J277" s="188">
        <v>200</v>
      </c>
      <c r="K277" s="29" t="s">
        <v>12</v>
      </c>
      <c r="L277" s="29" t="s">
        <v>805</v>
      </c>
      <c r="M277" s="29" t="s">
        <v>806</v>
      </c>
      <c r="N277" s="188">
        <v>4000</v>
      </c>
      <c r="O277" s="29"/>
      <c r="P277" s="29"/>
      <c r="Q277" s="29"/>
      <c r="R277" s="29"/>
      <c r="S277" s="191"/>
      <c r="T277" s="29" t="s">
        <v>1</v>
      </c>
      <c r="U277" s="42">
        <v>1</v>
      </c>
      <c r="V277" s="188">
        <v>2000</v>
      </c>
      <c r="Z277" s="296">
        <v>499</v>
      </c>
    </row>
    <row r="278" spans="1:26" s="185" customFormat="1" x14ac:dyDescent="0.35">
      <c r="A278" s="44">
        <v>270</v>
      </c>
      <c r="B278" s="39" t="s">
        <v>8407</v>
      </c>
      <c r="C278" s="188">
        <v>1</v>
      </c>
      <c r="D278" s="188">
        <v>4</v>
      </c>
      <c r="E278" s="188">
        <v>75</v>
      </c>
      <c r="F278" s="188">
        <v>20</v>
      </c>
      <c r="G278" s="29" t="s">
        <v>695</v>
      </c>
      <c r="H278" s="42"/>
      <c r="I278" s="29"/>
      <c r="J278" s="188">
        <v>200</v>
      </c>
      <c r="K278" s="29" t="s">
        <v>8407</v>
      </c>
      <c r="L278" s="29" t="s">
        <v>8408</v>
      </c>
      <c r="M278" s="29" t="s">
        <v>8409</v>
      </c>
      <c r="N278" s="188">
        <v>4000</v>
      </c>
      <c r="O278" s="29"/>
      <c r="P278" s="29"/>
      <c r="Q278" s="29"/>
      <c r="R278" s="29"/>
      <c r="S278" s="191"/>
      <c r="T278" s="29" t="s">
        <v>1</v>
      </c>
      <c r="U278" s="42">
        <v>1</v>
      </c>
      <c r="V278" s="188">
        <v>2000</v>
      </c>
      <c r="Z278" s="29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8452</v>
      </c>
      <c r="N279" s="281">
        <v>1125</v>
      </c>
      <c r="O279" s="29"/>
      <c r="P279" s="29"/>
      <c r="Q279" s="29"/>
      <c r="R279" s="34"/>
      <c r="S279" s="191"/>
      <c r="T279" s="29" t="s">
        <v>1</v>
      </c>
      <c r="U279" s="42">
        <v>1</v>
      </c>
      <c r="V279" s="281">
        <v>260</v>
      </c>
      <c r="Z279" s="216"/>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8453</v>
      </c>
      <c r="N280" s="281">
        <v>560</v>
      </c>
      <c r="O280" s="29"/>
      <c r="P280" s="29"/>
      <c r="Q280" s="29"/>
      <c r="R280" s="34"/>
      <c r="S280" s="34"/>
      <c r="T280" s="29" t="s">
        <v>1</v>
      </c>
      <c r="U280" s="287">
        <v>1</v>
      </c>
      <c r="V280" s="281">
        <v>100</v>
      </c>
      <c r="W280" s="281"/>
      <c r="Z280" s="215"/>
    </row>
    <row r="281" spans="1:26" s="185" customFormat="1" x14ac:dyDescent="0.35">
      <c r="A281" s="44">
        <v>273</v>
      </c>
      <c r="B281" s="39" t="s">
        <v>8324</v>
      </c>
      <c r="C281" s="21">
        <v>12</v>
      </c>
      <c r="D281" s="21">
        <v>20</v>
      </c>
      <c r="E281" s="21">
        <v>235</v>
      </c>
      <c r="F281" s="21">
        <v>80</v>
      </c>
      <c r="G281" s="29" t="s">
        <v>808</v>
      </c>
      <c r="H281" s="42"/>
      <c r="I281" s="29" t="s">
        <v>809</v>
      </c>
      <c r="J281" s="21">
        <v>320</v>
      </c>
      <c r="K281" s="29" t="s">
        <v>8324</v>
      </c>
      <c r="L281" s="34" t="s">
        <v>8321</v>
      </c>
      <c r="M281" s="29" t="s">
        <v>8451</v>
      </c>
      <c r="N281" s="21">
        <v>1200</v>
      </c>
      <c r="O281" s="29"/>
      <c r="P281" s="29"/>
      <c r="Q281" s="29"/>
      <c r="R281" s="29"/>
      <c r="S281" s="191"/>
      <c r="T281" s="29" t="s">
        <v>1</v>
      </c>
      <c r="U281" s="287">
        <v>1</v>
      </c>
      <c r="V281" s="281">
        <v>260</v>
      </c>
      <c r="Z281" s="215"/>
    </row>
    <row r="282" spans="1:26" s="185" customFormat="1" x14ac:dyDescent="0.35">
      <c r="A282" s="44">
        <v>274</v>
      </c>
      <c r="B282" s="39" t="s">
        <v>8325</v>
      </c>
      <c r="C282" s="21">
        <v>10</v>
      </c>
      <c r="D282" s="21">
        <v>16</v>
      </c>
      <c r="E282" s="21">
        <v>125</v>
      </c>
      <c r="F282" s="21">
        <v>50</v>
      </c>
      <c r="G282" s="29" t="s">
        <v>808</v>
      </c>
      <c r="H282" s="42"/>
      <c r="I282" s="29" t="s">
        <v>812</v>
      </c>
      <c r="J282" s="21">
        <v>210</v>
      </c>
      <c r="K282" s="29" t="s">
        <v>8325</v>
      </c>
      <c r="L282" s="34" t="s">
        <v>8320</v>
      </c>
      <c r="M282" s="29" t="s">
        <v>8323</v>
      </c>
      <c r="N282" s="21">
        <v>590</v>
      </c>
      <c r="O282" s="29"/>
      <c r="P282" s="29"/>
      <c r="Q282" s="29"/>
      <c r="R282" s="29"/>
      <c r="S282" s="191"/>
      <c r="T282" s="29" t="s">
        <v>1</v>
      </c>
      <c r="U282" s="287">
        <v>1</v>
      </c>
      <c r="V282" s="281">
        <v>100</v>
      </c>
      <c r="Z282" s="215"/>
    </row>
    <row r="283" spans="1:26" s="185" customFormat="1" x14ac:dyDescent="0.35">
      <c r="A283" s="44">
        <v>275</v>
      </c>
      <c r="B283" s="39" t="s">
        <v>8353</v>
      </c>
      <c r="C283" s="21">
        <v>16</v>
      </c>
      <c r="D283" s="21">
        <v>20</v>
      </c>
      <c r="E283" s="21">
        <v>1200</v>
      </c>
      <c r="F283" s="21">
        <v>600</v>
      </c>
      <c r="G283" s="29" t="s">
        <v>808</v>
      </c>
      <c r="H283" s="42"/>
      <c r="I283" s="29" t="s">
        <v>809</v>
      </c>
      <c r="J283" s="21">
        <v>900</v>
      </c>
      <c r="K283" s="29" t="s">
        <v>8353</v>
      </c>
      <c r="L283" s="34" t="s">
        <v>8354</v>
      </c>
      <c r="M283" s="29" t="s">
        <v>8355</v>
      </c>
      <c r="N283" s="21">
        <v>34000</v>
      </c>
      <c r="O283" s="29"/>
      <c r="P283" s="29"/>
      <c r="Q283" s="29"/>
      <c r="R283" s="29"/>
      <c r="S283" s="191"/>
      <c r="T283" s="29" t="s">
        <v>1</v>
      </c>
      <c r="U283" s="287">
        <v>1</v>
      </c>
      <c r="V283" s="281">
        <v>22000</v>
      </c>
      <c r="Z283" s="215"/>
    </row>
    <row r="284" spans="1:26" s="185" customFormat="1" x14ac:dyDescent="0.35">
      <c r="A284" s="44">
        <v>276</v>
      </c>
      <c r="B284" s="39" t="s">
        <v>8523</v>
      </c>
      <c r="C284" s="188">
        <v>1</v>
      </c>
      <c r="D284" s="188">
        <v>4</v>
      </c>
      <c r="E284" s="188">
        <v>75</v>
      </c>
      <c r="F284" s="188">
        <v>20</v>
      </c>
      <c r="G284" s="29" t="s">
        <v>695</v>
      </c>
      <c r="H284" s="42"/>
      <c r="I284" s="29"/>
      <c r="J284" s="188">
        <v>200</v>
      </c>
      <c r="K284" s="29" t="s">
        <v>9</v>
      </c>
      <c r="L284" s="29" t="s">
        <v>8524</v>
      </c>
      <c r="M284" s="29" t="s">
        <v>8525</v>
      </c>
      <c r="N284" s="188">
        <v>4000</v>
      </c>
      <c r="O284" s="29"/>
      <c r="P284" s="29"/>
      <c r="Q284" s="29"/>
      <c r="R284" s="29"/>
      <c r="S284" s="191"/>
      <c r="T284" s="29" t="s">
        <v>1</v>
      </c>
      <c r="U284" s="42">
        <v>1</v>
      </c>
      <c r="V284" s="188">
        <v>3000</v>
      </c>
      <c r="Z284" s="215"/>
    </row>
    <row r="285" spans="1:26" x14ac:dyDescent="0.35">
      <c r="A285" s="44">
        <v>276</v>
      </c>
      <c r="B285" s="39" t="s">
        <v>9</v>
      </c>
      <c r="C285" s="188">
        <v>1</v>
      </c>
      <c r="D285" s="188">
        <v>4</v>
      </c>
      <c r="E285" s="188">
        <v>75</v>
      </c>
      <c r="F285" s="188">
        <v>20</v>
      </c>
      <c r="G285" s="29" t="s">
        <v>695</v>
      </c>
      <c r="H285" s="42"/>
      <c r="I285" s="29"/>
      <c r="J285" s="188">
        <v>200</v>
      </c>
      <c r="K285" s="29" t="s">
        <v>9</v>
      </c>
      <c r="L285" s="29" t="s">
        <v>814</v>
      </c>
      <c r="M285" s="29" t="s">
        <v>815</v>
      </c>
      <c r="N285" s="188">
        <v>4000</v>
      </c>
      <c r="O285" s="29"/>
      <c r="P285" s="29"/>
      <c r="Q285" s="29"/>
      <c r="R285" s="29"/>
      <c r="S285" s="191"/>
      <c r="T285" s="29" t="s">
        <v>1</v>
      </c>
      <c r="U285" s="42">
        <v>1</v>
      </c>
      <c r="V285" s="188">
        <v>3000</v>
      </c>
      <c r="Z285" s="21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1"/>
      <c r="T286" s="29" t="s">
        <v>6</v>
      </c>
      <c r="U286" s="42">
        <v>1</v>
      </c>
      <c r="V286" s="21">
        <v>12000</v>
      </c>
      <c r="Z286" s="296"/>
    </row>
    <row r="287" spans="1:26" x14ac:dyDescent="0.35">
      <c r="A287" s="44">
        <v>277</v>
      </c>
      <c r="B287" s="39" t="s">
        <v>8397</v>
      </c>
      <c r="C287" s="21">
        <v>200</v>
      </c>
      <c r="D287" s="21">
        <v>200</v>
      </c>
      <c r="E287" s="21">
        <v>1000</v>
      </c>
      <c r="F287" s="21">
        <v>525</v>
      </c>
      <c r="G287" s="29" t="s">
        <v>816</v>
      </c>
      <c r="H287" s="42"/>
      <c r="I287" s="29" t="s">
        <v>817</v>
      </c>
      <c r="J287" s="21">
        <v>2500</v>
      </c>
      <c r="K287" s="29" t="s">
        <v>8397</v>
      </c>
      <c r="L287" s="29" t="s">
        <v>8399</v>
      </c>
      <c r="M287" s="29" t="s">
        <v>8402</v>
      </c>
      <c r="N287" s="21">
        <v>16500</v>
      </c>
      <c r="O287" s="29"/>
      <c r="P287" s="29"/>
      <c r="Q287" s="29"/>
      <c r="R287" s="29"/>
      <c r="S287" s="191"/>
      <c r="T287" s="29" t="s">
        <v>6</v>
      </c>
      <c r="U287" s="42">
        <v>1</v>
      </c>
      <c r="V287" s="21">
        <v>11000</v>
      </c>
      <c r="Z287" s="296"/>
    </row>
    <row r="288" spans="1:26" s="185"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1"/>
      <c r="T288" s="29" t="s">
        <v>3</v>
      </c>
      <c r="U288" s="42">
        <v>1</v>
      </c>
      <c r="V288" s="21">
        <v>3800</v>
      </c>
      <c r="Z288" s="296"/>
    </row>
    <row r="289" spans="1:26" s="185" customFormat="1" x14ac:dyDescent="0.35">
      <c r="A289" s="44">
        <v>278</v>
      </c>
      <c r="B289" s="39" t="s">
        <v>8398</v>
      </c>
      <c r="C289" s="21">
        <v>60</v>
      </c>
      <c r="D289" s="21">
        <v>60</v>
      </c>
      <c r="E289" s="21">
        <v>750</v>
      </c>
      <c r="F289" s="21">
        <v>425</v>
      </c>
      <c r="G289" s="29" t="s">
        <v>816</v>
      </c>
      <c r="H289" s="42"/>
      <c r="I289" s="29" t="s">
        <v>817</v>
      </c>
      <c r="J289" s="21">
        <v>1900</v>
      </c>
      <c r="K289" s="29" t="s">
        <v>8398</v>
      </c>
      <c r="L289" s="29" t="s">
        <v>8400</v>
      </c>
      <c r="M289" s="29" t="s">
        <v>8401</v>
      </c>
      <c r="N289" s="21">
        <v>9600</v>
      </c>
      <c r="O289" s="29"/>
      <c r="P289" s="29"/>
      <c r="Q289" s="29"/>
      <c r="R289" s="29"/>
      <c r="S289" s="191"/>
      <c r="T289" s="29" t="s">
        <v>3</v>
      </c>
      <c r="U289" s="42">
        <v>1</v>
      </c>
      <c r="V289" s="21">
        <v>4000</v>
      </c>
      <c r="Z289" s="296"/>
    </row>
    <row r="290" spans="1:26" x14ac:dyDescent="0.35">
      <c r="A290" s="44">
        <v>279</v>
      </c>
      <c r="B290" s="39" t="s">
        <v>0</v>
      </c>
      <c r="C290" s="188"/>
      <c r="D290" s="188"/>
      <c r="E290" s="188"/>
      <c r="F290" s="188"/>
      <c r="G290" s="29"/>
      <c r="H290" s="42"/>
      <c r="I290" s="29"/>
      <c r="J290" s="188"/>
      <c r="K290" s="29" t="s">
        <v>0</v>
      </c>
      <c r="L290" s="29" t="s">
        <v>820</v>
      </c>
      <c r="M290" s="29" t="s">
        <v>821</v>
      </c>
      <c r="N290" s="188"/>
      <c r="O290" s="29"/>
      <c r="P290" s="29"/>
      <c r="Q290" s="29"/>
      <c r="R290" s="29"/>
      <c r="S290" s="191"/>
      <c r="T290" s="29" t="s">
        <v>1</v>
      </c>
      <c r="U290" s="42">
        <v>1</v>
      </c>
      <c r="V290" s="188"/>
      <c r="Z290" s="296"/>
    </row>
    <row r="291" spans="1:26" x14ac:dyDescent="0.35">
      <c r="A291" s="44">
        <v>280</v>
      </c>
      <c r="B291" s="39" t="s">
        <v>6950</v>
      </c>
      <c r="C291" s="188">
        <v>1</v>
      </c>
      <c r="D291" s="188">
        <v>1</v>
      </c>
      <c r="E291" s="188">
        <v>3</v>
      </c>
      <c r="F291" s="188">
        <v>1</v>
      </c>
      <c r="G291" s="29" t="s">
        <v>695</v>
      </c>
      <c r="H291" s="42"/>
      <c r="I291" s="29" t="s">
        <v>696</v>
      </c>
      <c r="J291" s="188">
        <v>5</v>
      </c>
      <c r="K291" s="29" t="s">
        <v>6950</v>
      </c>
      <c r="L291" s="29" t="s">
        <v>6951</v>
      </c>
      <c r="M291" s="29" t="s">
        <v>6988</v>
      </c>
      <c r="N291" s="188">
        <v>750</v>
      </c>
      <c r="O291" s="29"/>
      <c r="P291" s="29"/>
      <c r="Q291" s="29"/>
      <c r="R291" s="29"/>
      <c r="S291" s="97"/>
      <c r="T291" s="29" t="s">
        <v>1</v>
      </c>
      <c r="U291" s="42">
        <v>1</v>
      </c>
      <c r="V291" s="188">
        <v>499</v>
      </c>
      <c r="Z291" s="296"/>
    </row>
    <row r="292" spans="1:26" x14ac:dyDescent="0.35">
      <c r="A292" s="44">
        <v>281</v>
      </c>
      <c r="B292" s="39" t="s">
        <v>6952</v>
      </c>
      <c r="C292" s="21">
        <v>36</v>
      </c>
      <c r="D292" s="21">
        <v>30</v>
      </c>
      <c r="E292" s="21">
        <v>500</v>
      </c>
      <c r="F292" s="21">
        <v>138</v>
      </c>
      <c r="G292" s="29" t="s">
        <v>708</v>
      </c>
      <c r="H292" s="42">
        <v>1</v>
      </c>
      <c r="I292" s="29"/>
      <c r="J292" s="21">
        <v>107</v>
      </c>
      <c r="K292" s="29" t="s">
        <v>6952</v>
      </c>
      <c r="L292" s="29" t="s">
        <v>6953</v>
      </c>
      <c r="M292" s="29" t="s">
        <v>7004</v>
      </c>
      <c r="N292" s="21">
        <v>5600</v>
      </c>
      <c r="O292" s="29" t="s">
        <v>80</v>
      </c>
      <c r="P292" s="29" t="s">
        <v>756</v>
      </c>
      <c r="Q292" s="29"/>
      <c r="R292" s="29" t="s">
        <v>757</v>
      </c>
      <c r="S292" s="95"/>
      <c r="T292" s="185"/>
      <c r="U292" s="21"/>
      <c r="V292" s="21"/>
      <c r="Z292" s="215">
        <v>1300</v>
      </c>
    </row>
    <row r="293" spans="1:26" x14ac:dyDescent="0.35">
      <c r="A293" s="44">
        <v>282</v>
      </c>
      <c r="B293" s="39"/>
      <c r="C293" s="21"/>
      <c r="D293" s="21"/>
      <c r="E293" s="21"/>
      <c r="F293" s="21"/>
      <c r="G293" s="185"/>
      <c r="H293" s="21"/>
      <c r="I293" s="185"/>
      <c r="J293" s="21"/>
      <c r="K293" s="185"/>
      <c r="L293" s="185"/>
      <c r="M293" s="185"/>
      <c r="N293" s="21"/>
      <c r="O293" s="185" t="s">
        <v>713</v>
      </c>
      <c r="P293" s="185" t="s">
        <v>779</v>
      </c>
      <c r="Q293" s="185" t="s">
        <v>780</v>
      </c>
      <c r="R293" s="185"/>
      <c r="S293" s="97" t="s">
        <v>771</v>
      </c>
      <c r="T293" s="185"/>
      <c r="U293" s="185"/>
      <c r="V293" s="21"/>
      <c r="Z293" s="215"/>
    </row>
    <row r="294" spans="1:26" x14ac:dyDescent="0.35">
      <c r="A294" s="44">
        <v>283</v>
      </c>
      <c r="B294" s="39"/>
      <c r="C294" s="21"/>
      <c r="D294" s="21"/>
      <c r="E294" s="21"/>
      <c r="F294" s="21"/>
      <c r="G294" s="185"/>
      <c r="H294" s="21"/>
      <c r="I294" s="185"/>
      <c r="J294" s="21"/>
      <c r="K294" s="185"/>
      <c r="L294" s="185"/>
      <c r="M294" s="185"/>
      <c r="N294" s="21"/>
      <c r="O294" s="185" t="s">
        <v>85</v>
      </c>
      <c r="P294" s="185" t="s">
        <v>86</v>
      </c>
      <c r="Q294" s="185"/>
      <c r="R294" s="185"/>
      <c r="S294" s="95"/>
      <c r="T294" s="185"/>
      <c r="U294" s="185"/>
      <c r="V294" s="21"/>
      <c r="Z294" s="215"/>
    </row>
    <row r="295" spans="1:26" x14ac:dyDescent="0.35">
      <c r="A295" s="44">
        <v>284</v>
      </c>
      <c r="B295" s="39"/>
      <c r="C295" s="21"/>
      <c r="D295" s="21"/>
      <c r="E295" s="21"/>
      <c r="F295" s="21"/>
      <c r="G295" s="185"/>
      <c r="H295" s="21"/>
      <c r="I295" s="185"/>
      <c r="J295" s="21"/>
      <c r="K295" s="185"/>
      <c r="L295" s="185"/>
      <c r="M295" s="185"/>
      <c r="N295" s="21"/>
      <c r="O295" s="185" t="s">
        <v>71</v>
      </c>
      <c r="P295" s="185" t="s">
        <v>781</v>
      </c>
      <c r="Q295" s="185" t="s">
        <v>21</v>
      </c>
      <c r="R295" s="185" t="s">
        <v>782</v>
      </c>
      <c r="S295" s="97"/>
      <c r="T295" s="185"/>
      <c r="U295" s="185"/>
      <c r="V295" s="21"/>
      <c r="Z295" s="215"/>
    </row>
    <row r="296" spans="1:26" x14ac:dyDescent="0.35">
      <c r="A296" s="44">
        <v>285</v>
      </c>
      <c r="B296" s="39"/>
      <c r="C296" s="21"/>
      <c r="D296" s="21"/>
      <c r="E296" s="21"/>
      <c r="F296" s="21"/>
      <c r="G296" s="185"/>
      <c r="H296" s="21"/>
      <c r="I296" s="185"/>
      <c r="J296" s="21"/>
      <c r="K296" s="185"/>
      <c r="L296" s="185"/>
      <c r="M296" s="185"/>
      <c r="N296" s="21"/>
      <c r="O296" s="185" t="s">
        <v>77</v>
      </c>
      <c r="P296" s="185" t="s">
        <v>763</v>
      </c>
      <c r="Q296" s="185"/>
      <c r="R296" s="185"/>
      <c r="S296" s="95"/>
      <c r="T296" s="185"/>
      <c r="U296" s="185"/>
      <c r="V296" s="21"/>
      <c r="Z296" s="215"/>
    </row>
    <row r="297" spans="1:26" x14ac:dyDescent="0.35">
      <c r="A297" s="44">
        <v>286</v>
      </c>
      <c r="B297" s="39"/>
      <c r="C297" s="21"/>
      <c r="D297" s="21"/>
      <c r="E297" s="21"/>
      <c r="F297" s="21"/>
      <c r="G297" s="185"/>
      <c r="H297" s="21"/>
      <c r="I297" s="185"/>
      <c r="J297" s="21"/>
      <c r="K297" s="185"/>
      <c r="L297" s="185"/>
      <c r="M297" s="185"/>
      <c r="N297" s="21"/>
      <c r="O297" s="185" t="s">
        <v>74</v>
      </c>
      <c r="P297" s="185" t="s">
        <v>764</v>
      </c>
      <c r="Q297" s="185"/>
      <c r="R297" s="185" t="s">
        <v>765</v>
      </c>
      <c r="S297" s="97"/>
      <c r="T297" s="185"/>
      <c r="U297" s="185"/>
      <c r="V297" s="21"/>
      <c r="Z297" s="215"/>
    </row>
    <row r="298" spans="1:26" s="185" customFormat="1" x14ac:dyDescent="0.35">
      <c r="A298" s="44">
        <v>287</v>
      </c>
      <c r="B298" s="280"/>
      <c r="C298" s="281"/>
      <c r="D298" s="281"/>
      <c r="E298" s="281"/>
      <c r="F298" s="281"/>
      <c r="G298" s="29"/>
      <c r="H298" s="42"/>
      <c r="I298" s="29"/>
      <c r="J298" s="281"/>
      <c r="K298" s="29"/>
      <c r="L298" s="29"/>
      <c r="M298" s="29"/>
      <c r="N298" s="281"/>
      <c r="O298" s="57" t="s">
        <v>8161</v>
      </c>
      <c r="P298" s="29" t="s">
        <v>8139</v>
      </c>
      <c r="Q298" s="57"/>
      <c r="R298" s="29" t="s">
        <v>8144</v>
      </c>
      <c r="S298" s="29"/>
      <c r="T298" s="29"/>
      <c r="U298" s="29"/>
      <c r="V298" s="281"/>
      <c r="Z298" s="215"/>
    </row>
    <row r="299" spans="1:26" s="185" customFormat="1" x14ac:dyDescent="0.35">
      <c r="A299" s="44">
        <v>288</v>
      </c>
      <c r="B299" s="280"/>
      <c r="C299" s="281"/>
      <c r="D299" s="281"/>
      <c r="E299" s="281"/>
      <c r="F299" s="281"/>
      <c r="G299" s="29"/>
      <c r="H299" s="42"/>
      <c r="I299" s="29"/>
      <c r="J299" s="281"/>
      <c r="K299" s="29"/>
      <c r="L299" s="29"/>
      <c r="M299" s="29"/>
      <c r="N299" s="281"/>
      <c r="O299" s="56" t="s">
        <v>8162</v>
      </c>
      <c r="P299" s="185" t="s">
        <v>8140</v>
      </c>
      <c r="Q299" s="56"/>
      <c r="R299" s="56"/>
      <c r="S299" s="29"/>
      <c r="T299" s="29"/>
      <c r="U299" s="29"/>
      <c r="V299" s="281"/>
      <c r="Z299" s="296"/>
    </row>
    <row r="300" spans="1:26" s="185" customFormat="1" x14ac:dyDescent="0.35">
      <c r="A300" s="44">
        <v>289</v>
      </c>
      <c r="B300" s="280"/>
      <c r="C300" s="281"/>
      <c r="D300" s="281"/>
      <c r="E300" s="281"/>
      <c r="F300" s="281"/>
      <c r="G300" s="29"/>
      <c r="H300" s="42"/>
      <c r="I300" s="29"/>
      <c r="J300" s="281"/>
      <c r="K300" s="29"/>
      <c r="L300" s="29"/>
      <c r="M300" s="29"/>
      <c r="N300" s="281"/>
      <c r="O300" s="95" t="s">
        <v>8163</v>
      </c>
      <c r="P300" s="185" t="s">
        <v>8141</v>
      </c>
      <c r="Q300" s="95"/>
      <c r="R300" s="34" t="s">
        <v>8142</v>
      </c>
      <c r="S300" s="29"/>
      <c r="T300" s="29"/>
      <c r="U300" s="29"/>
      <c r="V300" s="281"/>
      <c r="Z300" s="296"/>
    </row>
    <row r="301" spans="1:26" s="185" customFormat="1" x14ac:dyDescent="0.35">
      <c r="A301" s="44">
        <v>290</v>
      </c>
      <c r="B301" s="280"/>
      <c r="C301" s="281"/>
      <c r="D301" s="281"/>
      <c r="E301" s="281"/>
      <c r="F301" s="281"/>
      <c r="G301" s="29"/>
      <c r="H301" s="42"/>
      <c r="I301" s="29"/>
      <c r="J301" s="281"/>
      <c r="K301" s="29"/>
      <c r="L301" s="29"/>
      <c r="M301" s="29"/>
      <c r="N301" s="281"/>
      <c r="O301" s="56" t="s">
        <v>8165</v>
      </c>
      <c r="P301" s="185" t="s">
        <v>8138</v>
      </c>
      <c r="Q301" s="56"/>
      <c r="R301" s="185" t="s">
        <v>8143</v>
      </c>
      <c r="S301" s="29"/>
      <c r="T301" s="29"/>
      <c r="U301" s="29"/>
      <c r="V301" s="281"/>
      <c r="Z301" s="296"/>
    </row>
    <row r="302" spans="1:26" x14ac:dyDescent="0.35">
      <c r="A302" s="44">
        <v>291</v>
      </c>
      <c r="B302" s="39"/>
      <c r="C302" s="21"/>
      <c r="D302" s="21"/>
      <c r="E302" s="21"/>
      <c r="F302" s="21"/>
      <c r="G302" s="185"/>
      <c r="H302" s="21"/>
      <c r="I302" s="185"/>
      <c r="J302" s="21"/>
      <c r="K302" s="185"/>
      <c r="L302" s="185"/>
      <c r="M302" s="185"/>
      <c r="N302" s="21"/>
      <c r="O302" s="185" t="s">
        <v>68</v>
      </c>
      <c r="P302" s="185" t="s">
        <v>766</v>
      </c>
      <c r="Q302" s="185"/>
      <c r="R302" s="185" t="s">
        <v>767</v>
      </c>
      <c r="S302" s="95"/>
      <c r="T302" s="185" t="s">
        <v>1</v>
      </c>
      <c r="U302" s="185">
        <v>1</v>
      </c>
      <c r="V302" s="21">
        <v>1300</v>
      </c>
      <c r="Z302" s="296"/>
    </row>
    <row r="303" spans="1:26" x14ac:dyDescent="0.35">
      <c r="A303" s="44">
        <v>292</v>
      </c>
      <c r="B303" s="39" t="s">
        <v>6954</v>
      </c>
      <c r="C303" s="21">
        <v>40</v>
      </c>
      <c r="D303" s="21">
        <v>34</v>
      </c>
      <c r="E303" s="21">
        <v>550</v>
      </c>
      <c r="F303" s="21">
        <v>175</v>
      </c>
      <c r="G303" s="29" t="s">
        <v>708</v>
      </c>
      <c r="H303" s="42">
        <v>1</v>
      </c>
      <c r="I303" s="29"/>
      <c r="J303" s="21">
        <v>193</v>
      </c>
      <c r="K303" s="29" t="s">
        <v>6954</v>
      </c>
      <c r="L303" s="29" t="s">
        <v>6955</v>
      </c>
      <c r="M303" s="29" t="s">
        <v>7005</v>
      </c>
      <c r="N303" s="21">
        <v>8445</v>
      </c>
      <c r="O303" s="29" t="s">
        <v>80</v>
      </c>
      <c r="P303" s="29" t="s">
        <v>785</v>
      </c>
      <c r="Q303" s="29"/>
      <c r="R303" s="29" t="s">
        <v>786</v>
      </c>
      <c r="S303" s="97"/>
      <c r="T303" s="29"/>
      <c r="U303" s="42"/>
      <c r="V303" s="21"/>
      <c r="Z303" s="215">
        <v>2900</v>
      </c>
    </row>
    <row r="304" spans="1:26" x14ac:dyDescent="0.35">
      <c r="A304" s="44">
        <v>293</v>
      </c>
      <c r="B304" s="39"/>
      <c r="C304" s="21"/>
      <c r="D304" s="21"/>
      <c r="E304" s="21"/>
      <c r="F304" s="21"/>
      <c r="G304" s="185"/>
      <c r="H304" s="21"/>
      <c r="I304" s="185"/>
      <c r="J304" s="21"/>
      <c r="K304" s="185"/>
      <c r="L304" s="185"/>
      <c r="M304" s="185"/>
      <c r="N304" s="21"/>
      <c r="O304" s="185" t="s">
        <v>713</v>
      </c>
      <c r="P304" s="185" t="s">
        <v>787</v>
      </c>
      <c r="Q304" s="185" t="s">
        <v>788</v>
      </c>
      <c r="R304" s="185"/>
      <c r="S304" s="95" t="s">
        <v>771</v>
      </c>
      <c r="T304" s="185"/>
      <c r="U304" s="185"/>
      <c r="V304" s="21"/>
      <c r="Z304" s="216"/>
    </row>
    <row r="305" spans="1:26" x14ac:dyDescent="0.35">
      <c r="A305" s="44">
        <v>294</v>
      </c>
      <c r="B305" s="39"/>
      <c r="C305" s="21"/>
      <c r="D305" s="21"/>
      <c r="E305" s="21"/>
      <c r="F305" s="21"/>
      <c r="G305" s="185"/>
      <c r="H305" s="21"/>
      <c r="I305" s="185"/>
      <c r="J305" s="21"/>
      <c r="K305" s="185"/>
      <c r="L305" s="185"/>
      <c r="M305" s="185"/>
      <c r="N305" s="21"/>
      <c r="O305" s="185" t="s">
        <v>85</v>
      </c>
      <c r="P305" s="185" t="s">
        <v>86</v>
      </c>
      <c r="Q305" s="185"/>
      <c r="R305" s="185"/>
      <c r="S305" s="97"/>
      <c r="T305" s="185"/>
      <c r="U305" s="185"/>
      <c r="V305" s="21"/>
      <c r="Z305" s="215"/>
    </row>
    <row r="306" spans="1:26" x14ac:dyDescent="0.35">
      <c r="A306" s="44">
        <v>295</v>
      </c>
      <c r="B306" s="39"/>
      <c r="C306" s="21"/>
      <c r="D306" s="21"/>
      <c r="E306" s="21"/>
      <c r="F306" s="21"/>
      <c r="G306" s="185"/>
      <c r="H306" s="21"/>
      <c r="I306" s="185"/>
      <c r="J306" s="21"/>
      <c r="K306" s="185"/>
      <c r="L306" s="185"/>
      <c r="M306" s="185"/>
      <c r="N306" s="21"/>
      <c r="O306" s="185" t="s">
        <v>71</v>
      </c>
      <c r="P306" s="185" t="s">
        <v>789</v>
      </c>
      <c r="Q306" s="185" t="s">
        <v>16</v>
      </c>
      <c r="R306" s="185" t="s">
        <v>790</v>
      </c>
      <c r="S306" s="95"/>
      <c r="T306" s="185"/>
      <c r="U306" s="185"/>
      <c r="V306" s="21"/>
      <c r="Z306" s="215"/>
    </row>
    <row r="307" spans="1:26" x14ac:dyDescent="0.35">
      <c r="A307" s="44">
        <v>296</v>
      </c>
      <c r="B307" s="39"/>
      <c r="C307" s="21"/>
      <c r="D307" s="21"/>
      <c r="E307" s="21"/>
      <c r="F307" s="21"/>
      <c r="G307" s="185"/>
      <c r="H307" s="21"/>
      <c r="I307" s="185"/>
      <c r="J307" s="21"/>
      <c r="K307" s="185"/>
      <c r="L307" s="185"/>
      <c r="M307" s="185"/>
      <c r="N307" s="21"/>
      <c r="O307" s="185" t="s">
        <v>77</v>
      </c>
      <c r="P307" s="185" t="s">
        <v>791</v>
      </c>
      <c r="Q307" s="185"/>
      <c r="R307" s="185"/>
      <c r="S307" s="97"/>
      <c r="T307" s="185"/>
      <c r="U307" s="185"/>
      <c r="V307" s="21"/>
      <c r="Z307" s="215"/>
    </row>
    <row r="308" spans="1:26" x14ac:dyDescent="0.35">
      <c r="A308" s="44">
        <v>297</v>
      </c>
      <c r="B308" s="39"/>
      <c r="C308" s="21"/>
      <c r="D308" s="21"/>
      <c r="E308" s="21"/>
      <c r="F308" s="21"/>
      <c r="G308" s="185"/>
      <c r="H308" s="21"/>
      <c r="I308" s="185"/>
      <c r="J308" s="21"/>
      <c r="K308" s="185"/>
      <c r="L308" s="185"/>
      <c r="M308" s="185"/>
      <c r="N308" s="21"/>
      <c r="O308" s="185" t="s">
        <v>74</v>
      </c>
      <c r="P308" s="185" t="s">
        <v>792</v>
      </c>
      <c r="Q308" s="185"/>
      <c r="R308" s="185" t="s">
        <v>793</v>
      </c>
      <c r="S308" s="95"/>
      <c r="T308" s="185"/>
      <c r="U308" s="185"/>
      <c r="V308" s="21"/>
      <c r="Z308" s="215"/>
    </row>
    <row r="309" spans="1:26" s="185" customFormat="1" x14ac:dyDescent="0.35">
      <c r="A309" s="44">
        <v>298</v>
      </c>
      <c r="B309" s="280"/>
      <c r="C309" s="281"/>
      <c r="D309" s="281"/>
      <c r="E309" s="281"/>
      <c r="F309" s="281"/>
      <c r="G309" s="29"/>
      <c r="H309" s="42"/>
      <c r="I309" s="29"/>
      <c r="J309" s="281"/>
      <c r="K309" s="29"/>
      <c r="L309" s="29"/>
      <c r="M309" s="29"/>
      <c r="N309" s="281"/>
      <c r="O309" s="57" t="s">
        <v>8161</v>
      </c>
      <c r="P309" s="29" t="s">
        <v>8127</v>
      </c>
      <c r="Q309" s="57"/>
      <c r="R309" s="29" t="s">
        <v>8124</v>
      </c>
      <c r="S309" s="29"/>
      <c r="T309" s="29"/>
      <c r="U309" s="29"/>
      <c r="V309" s="281"/>
      <c r="Z309" s="215"/>
    </row>
    <row r="310" spans="1:26" s="185" customFormat="1" x14ac:dyDescent="0.35">
      <c r="A310" s="44">
        <v>299</v>
      </c>
      <c r="B310" s="280"/>
      <c r="C310" s="281"/>
      <c r="D310" s="281"/>
      <c r="E310" s="281"/>
      <c r="F310" s="281"/>
      <c r="G310" s="29"/>
      <c r="H310" s="42"/>
      <c r="I310" s="29"/>
      <c r="J310" s="281"/>
      <c r="K310" s="29"/>
      <c r="L310" s="29"/>
      <c r="M310" s="29"/>
      <c r="N310" s="281"/>
      <c r="O310" s="56" t="s">
        <v>8162</v>
      </c>
      <c r="P310" s="185" t="s">
        <v>8128</v>
      </c>
      <c r="Q310" s="56"/>
      <c r="R310" s="56"/>
      <c r="S310" s="29"/>
      <c r="T310" s="29"/>
      <c r="U310" s="29"/>
      <c r="V310" s="281"/>
      <c r="Z310" s="296"/>
    </row>
    <row r="311" spans="1:26" s="185" customFormat="1" x14ac:dyDescent="0.35">
      <c r="A311" s="44">
        <v>300</v>
      </c>
      <c r="B311" s="280"/>
      <c r="C311" s="281"/>
      <c r="D311" s="281"/>
      <c r="E311" s="281"/>
      <c r="F311" s="281"/>
      <c r="G311" s="29"/>
      <c r="H311" s="42"/>
      <c r="I311" s="29"/>
      <c r="J311" s="281"/>
      <c r="K311" s="29"/>
      <c r="L311" s="29"/>
      <c r="M311" s="29"/>
      <c r="N311" s="281"/>
      <c r="O311" s="95" t="s">
        <v>8163</v>
      </c>
      <c r="P311" s="185" t="s">
        <v>8129</v>
      </c>
      <c r="Q311" s="95"/>
      <c r="R311" s="185" t="s">
        <v>8125</v>
      </c>
      <c r="S311" s="29"/>
      <c r="T311" s="29"/>
      <c r="U311" s="29"/>
      <c r="V311" s="281"/>
      <c r="Z311" s="296"/>
    </row>
    <row r="312" spans="1:26" s="185" customFormat="1" x14ac:dyDescent="0.35">
      <c r="A312" s="44">
        <v>301</v>
      </c>
      <c r="B312" s="280"/>
      <c r="C312" s="281"/>
      <c r="D312" s="281"/>
      <c r="E312" s="281"/>
      <c r="F312" s="281"/>
      <c r="G312" s="29"/>
      <c r="H312" s="42"/>
      <c r="I312" s="29"/>
      <c r="J312" s="281"/>
      <c r="K312" s="29"/>
      <c r="L312" s="29"/>
      <c r="M312" s="29"/>
      <c r="N312" s="281"/>
      <c r="O312" s="56" t="s">
        <v>8165</v>
      </c>
      <c r="P312" s="185" t="s">
        <v>8130</v>
      </c>
      <c r="Q312" s="56"/>
      <c r="R312" s="29" t="s">
        <v>8126</v>
      </c>
      <c r="S312" s="29"/>
      <c r="T312" s="29"/>
      <c r="U312" s="29"/>
      <c r="V312" s="281"/>
      <c r="Z312" s="296"/>
    </row>
    <row r="313" spans="1:26" x14ac:dyDescent="0.35">
      <c r="A313" s="44">
        <v>302</v>
      </c>
      <c r="B313" s="39"/>
      <c r="C313" s="21"/>
      <c r="D313" s="21"/>
      <c r="E313" s="21"/>
      <c r="F313" s="21"/>
      <c r="G313" s="185"/>
      <c r="H313" s="21"/>
      <c r="I313" s="185"/>
      <c r="J313" s="21"/>
      <c r="K313" s="185"/>
      <c r="L313" s="185"/>
      <c r="M313" s="185"/>
      <c r="N313" s="21"/>
      <c r="O313" s="185" t="s">
        <v>68</v>
      </c>
      <c r="P313" s="185" t="s">
        <v>794</v>
      </c>
      <c r="Q313" s="185"/>
      <c r="R313" s="185" t="s">
        <v>795</v>
      </c>
      <c r="S313" s="97"/>
      <c r="T313" s="185" t="s">
        <v>3</v>
      </c>
      <c r="U313" s="185">
        <v>1</v>
      </c>
      <c r="V313" s="21">
        <v>2900</v>
      </c>
      <c r="Z313" s="296"/>
    </row>
    <row r="314" spans="1:26" x14ac:dyDescent="0.35">
      <c r="A314" s="44">
        <v>303</v>
      </c>
      <c r="B314" s="39" t="s">
        <v>6956</v>
      </c>
      <c r="C314" s="21">
        <v>20</v>
      </c>
      <c r="D314" s="21">
        <v>4</v>
      </c>
      <c r="E314" s="21">
        <v>140</v>
      </c>
      <c r="F314" s="21">
        <v>45</v>
      </c>
      <c r="G314" s="29" t="s">
        <v>708</v>
      </c>
      <c r="H314" s="42">
        <v>1</v>
      </c>
      <c r="I314" s="29"/>
      <c r="J314" s="21">
        <v>55</v>
      </c>
      <c r="K314" s="29" t="s">
        <v>6956</v>
      </c>
      <c r="L314" s="29" t="s">
        <v>6957</v>
      </c>
      <c r="M314" s="29" t="s">
        <v>7006</v>
      </c>
      <c r="N314" s="21">
        <v>2700</v>
      </c>
      <c r="O314" s="29" t="s">
        <v>80</v>
      </c>
      <c r="P314" s="29" t="s">
        <v>756</v>
      </c>
      <c r="Q314" s="29"/>
      <c r="R314" s="29" t="s">
        <v>757</v>
      </c>
      <c r="S314" s="95"/>
      <c r="T314" s="29"/>
      <c r="U314" s="42"/>
      <c r="V314" s="21"/>
      <c r="Z314" s="215">
        <v>550</v>
      </c>
    </row>
    <row r="315" spans="1:26" x14ac:dyDescent="0.35">
      <c r="A315" s="44">
        <v>304</v>
      </c>
      <c r="B315" s="39"/>
      <c r="C315" s="21"/>
      <c r="D315" s="21"/>
      <c r="E315" s="21"/>
      <c r="F315" s="21"/>
      <c r="G315" s="185"/>
      <c r="H315" s="21"/>
      <c r="I315" s="185"/>
      <c r="J315" s="21"/>
      <c r="K315" s="185"/>
      <c r="L315" s="185"/>
      <c r="M315" s="185"/>
      <c r="N315" s="21"/>
      <c r="O315" s="185" t="s">
        <v>713</v>
      </c>
      <c r="P315" s="185" t="s">
        <v>779</v>
      </c>
      <c r="Q315" s="185" t="s">
        <v>780</v>
      </c>
      <c r="R315" s="185"/>
      <c r="S315" s="97" t="s">
        <v>771</v>
      </c>
      <c r="T315" s="185"/>
      <c r="U315" s="185"/>
      <c r="V315" s="21"/>
      <c r="Z315" s="215"/>
    </row>
    <row r="316" spans="1:26" x14ac:dyDescent="0.35">
      <c r="A316" s="44">
        <v>305</v>
      </c>
      <c r="B316" s="39"/>
      <c r="C316" s="21"/>
      <c r="D316" s="21"/>
      <c r="E316" s="21"/>
      <c r="F316" s="21"/>
      <c r="G316" s="185"/>
      <c r="H316" s="21"/>
      <c r="I316" s="185"/>
      <c r="J316" s="21"/>
      <c r="K316" s="185"/>
      <c r="L316" s="185"/>
      <c r="M316" s="185"/>
      <c r="N316" s="21"/>
      <c r="O316" s="185" t="s">
        <v>85</v>
      </c>
      <c r="P316" s="185" t="s">
        <v>86</v>
      </c>
      <c r="Q316" s="185"/>
      <c r="R316" s="185"/>
      <c r="S316" s="95"/>
      <c r="T316" s="185"/>
      <c r="U316" s="185"/>
      <c r="V316" s="21"/>
      <c r="Z316" s="215"/>
    </row>
    <row r="317" spans="1:26" x14ac:dyDescent="0.35">
      <c r="A317" s="44">
        <v>306</v>
      </c>
      <c r="B317" s="39"/>
      <c r="C317" s="21"/>
      <c r="D317" s="21"/>
      <c r="E317" s="21"/>
      <c r="F317" s="21"/>
      <c r="G317" s="185"/>
      <c r="H317" s="21"/>
      <c r="I317" s="185"/>
      <c r="J317" s="21"/>
      <c r="K317" s="185"/>
      <c r="L317" s="185"/>
      <c r="M317" s="185"/>
      <c r="N317" s="21"/>
      <c r="O317" s="185" t="s">
        <v>71</v>
      </c>
      <c r="P317" s="185" t="s">
        <v>781</v>
      </c>
      <c r="Q317" s="185" t="s">
        <v>21</v>
      </c>
      <c r="R317" s="185" t="s">
        <v>782</v>
      </c>
      <c r="S317" s="97"/>
      <c r="T317" s="185"/>
      <c r="U317" s="185"/>
      <c r="V317" s="21"/>
      <c r="Z317" s="215"/>
    </row>
    <row r="318" spans="1:26" x14ac:dyDescent="0.35">
      <c r="A318" s="44">
        <v>307</v>
      </c>
      <c r="B318" s="39"/>
      <c r="C318" s="21"/>
      <c r="D318" s="21"/>
      <c r="E318" s="21"/>
      <c r="F318" s="21"/>
      <c r="G318" s="185"/>
      <c r="H318" s="21"/>
      <c r="I318" s="185"/>
      <c r="J318" s="21"/>
      <c r="K318" s="185"/>
      <c r="L318" s="185"/>
      <c r="M318" s="185"/>
      <c r="N318" s="21"/>
      <c r="O318" s="185" t="s">
        <v>77</v>
      </c>
      <c r="P318" s="185" t="s">
        <v>763</v>
      </c>
      <c r="Q318" s="185"/>
      <c r="R318" s="185"/>
      <c r="S318" s="95"/>
      <c r="T318" s="185"/>
      <c r="U318" s="185"/>
      <c r="V318" s="21"/>
      <c r="Z318" s="215"/>
    </row>
    <row r="319" spans="1:26" x14ac:dyDescent="0.35">
      <c r="A319" s="44">
        <v>308</v>
      </c>
      <c r="B319" s="39"/>
      <c r="C319" s="21"/>
      <c r="D319" s="21"/>
      <c r="E319" s="21"/>
      <c r="F319" s="21"/>
      <c r="G319" s="185"/>
      <c r="H319" s="21"/>
      <c r="I319" s="185"/>
      <c r="J319" s="21"/>
      <c r="K319" s="185"/>
      <c r="L319" s="185"/>
      <c r="M319" s="185"/>
      <c r="N319" s="21"/>
      <c r="O319" s="185" t="s">
        <v>74</v>
      </c>
      <c r="P319" s="185" t="s">
        <v>764</v>
      </c>
      <c r="Q319" s="185"/>
      <c r="R319" s="185" t="s">
        <v>765</v>
      </c>
      <c r="S319" s="97"/>
      <c r="T319" s="185"/>
      <c r="U319" s="185"/>
      <c r="V319" s="21"/>
      <c r="Z319" s="215"/>
    </row>
    <row r="320" spans="1:26" s="185" customFormat="1" x14ac:dyDescent="0.35">
      <c r="A320" s="44">
        <v>309</v>
      </c>
      <c r="B320" s="280"/>
      <c r="C320" s="281"/>
      <c r="D320" s="281"/>
      <c r="E320" s="281"/>
      <c r="F320" s="281"/>
      <c r="G320" s="29"/>
      <c r="H320" s="42"/>
      <c r="I320" s="29"/>
      <c r="J320" s="281"/>
      <c r="K320" s="29"/>
      <c r="L320" s="29"/>
      <c r="M320" s="29"/>
      <c r="N320" s="281"/>
      <c r="O320" s="57" t="s">
        <v>8161</v>
      </c>
      <c r="P320" s="29" t="s">
        <v>8139</v>
      </c>
      <c r="Q320" s="57"/>
      <c r="R320" s="29" t="s">
        <v>8144</v>
      </c>
      <c r="S320" s="29"/>
      <c r="T320" s="29"/>
      <c r="U320" s="29"/>
      <c r="V320" s="281"/>
      <c r="Z320" s="215"/>
    </row>
    <row r="321" spans="1:26" s="185" customFormat="1" x14ac:dyDescent="0.35">
      <c r="A321" s="44">
        <v>310</v>
      </c>
      <c r="B321" s="280"/>
      <c r="C321" s="281"/>
      <c r="D321" s="281"/>
      <c r="E321" s="281"/>
      <c r="F321" s="281"/>
      <c r="G321" s="29"/>
      <c r="H321" s="42"/>
      <c r="I321" s="29"/>
      <c r="J321" s="281"/>
      <c r="K321" s="29"/>
      <c r="L321" s="29"/>
      <c r="M321" s="29"/>
      <c r="N321" s="281"/>
      <c r="O321" s="56" t="s">
        <v>8162</v>
      </c>
      <c r="P321" s="185" t="s">
        <v>8140</v>
      </c>
      <c r="Q321" s="56"/>
      <c r="R321" s="56"/>
      <c r="S321" s="29"/>
      <c r="T321" s="29"/>
      <c r="U321" s="29"/>
      <c r="V321" s="281"/>
      <c r="Z321" s="296"/>
    </row>
    <row r="322" spans="1:26" s="185" customFormat="1" x14ac:dyDescent="0.35">
      <c r="A322" s="44">
        <v>311</v>
      </c>
      <c r="B322" s="280"/>
      <c r="C322" s="281"/>
      <c r="D322" s="281"/>
      <c r="E322" s="281"/>
      <c r="F322" s="281"/>
      <c r="G322" s="29"/>
      <c r="H322" s="42"/>
      <c r="I322" s="29"/>
      <c r="J322" s="281"/>
      <c r="K322" s="29"/>
      <c r="L322" s="29"/>
      <c r="M322" s="29"/>
      <c r="N322" s="281"/>
      <c r="O322" s="95" t="s">
        <v>8163</v>
      </c>
      <c r="P322" s="185" t="s">
        <v>8141</v>
      </c>
      <c r="Q322" s="95"/>
      <c r="R322" s="34" t="s">
        <v>8142</v>
      </c>
      <c r="S322" s="29"/>
      <c r="T322" s="29"/>
      <c r="U322" s="29"/>
      <c r="V322" s="281"/>
      <c r="Z322" s="296"/>
    </row>
    <row r="323" spans="1:26" s="185" customFormat="1" x14ac:dyDescent="0.35">
      <c r="A323" s="44">
        <v>312</v>
      </c>
      <c r="B323" s="280"/>
      <c r="C323" s="281"/>
      <c r="D323" s="281"/>
      <c r="E323" s="281"/>
      <c r="F323" s="281"/>
      <c r="G323" s="29"/>
      <c r="H323" s="42"/>
      <c r="I323" s="29"/>
      <c r="J323" s="281"/>
      <c r="K323" s="29"/>
      <c r="L323" s="29"/>
      <c r="M323" s="29"/>
      <c r="N323" s="281"/>
      <c r="O323" s="56" t="s">
        <v>8165</v>
      </c>
      <c r="P323" s="185" t="s">
        <v>8138</v>
      </c>
      <c r="Q323" s="56"/>
      <c r="R323" s="185" t="s">
        <v>8143</v>
      </c>
      <c r="S323" s="29"/>
      <c r="T323" s="29"/>
      <c r="U323" s="29"/>
      <c r="V323" s="281"/>
      <c r="Z323" s="296"/>
    </row>
    <row r="324" spans="1:26" x14ac:dyDescent="0.35">
      <c r="A324" s="44">
        <v>313</v>
      </c>
      <c r="B324" s="45"/>
      <c r="C324" s="21"/>
      <c r="D324" s="21"/>
      <c r="E324" s="21"/>
      <c r="F324" s="21"/>
      <c r="G324" s="185"/>
      <c r="H324" s="21"/>
      <c r="I324" s="185"/>
      <c r="J324" s="21"/>
      <c r="K324" s="185"/>
      <c r="L324" s="185"/>
      <c r="M324" s="185"/>
      <c r="N324" s="21"/>
      <c r="O324" s="185" t="s">
        <v>68</v>
      </c>
      <c r="P324" s="185" t="s">
        <v>766</v>
      </c>
      <c r="Q324" s="185"/>
      <c r="R324" s="185" t="s">
        <v>767</v>
      </c>
      <c r="S324" s="95"/>
      <c r="T324" s="185" t="s">
        <v>1</v>
      </c>
      <c r="U324" s="185">
        <v>1</v>
      </c>
      <c r="V324" s="21">
        <v>550</v>
      </c>
      <c r="Z324" s="296"/>
    </row>
    <row r="325" spans="1:26" x14ac:dyDescent="0.35">
      <c r="A325" s="44">
        <v>314</v>
      </c>
      <c r="B325" s="45" t="s">
        <v>6958</v>
      </c>
      <c r="C325" s="21">
        <v>26</v>
      </c>
      <c r="D325" s="21">
        <v>6</v>
      </c>
      <c r="E325" s="195">
        <v>310</v>
      </c>
      <c r="F325" s="195">
        <v>52</v>
      </c>
      <c r="G325" s="29" t="s">
        <v>708</v>
      </c>
      <c r="H325" s="42">
        <v>1</v>
      </c>
      <c r="I325" s="29"/>
      <c r="J325" s="21">
        <v>125</v>
      </c>
      <c r="K325" s="29" t="s">
        <v>6958</v>
      </c>
      <c r="L325" s="29" t="s">
        <v>6959</v>
      </c>
      <c r="M325" s="29" t="s">
        <v>7007</v>
      </c>
      <c r="N325" s="21">
        <v>6300</v>
      </c>
      <c r="O325" s="29" t="s">
        <v>80</v>
      </c>
      <c r="P325" s="29" t="s">
        <v>785</v>
      </c>
      <c r="Q325" s="29"/>
      <c r="R325" s="29" t="s">
        <v>786</v>
      </c>
      <c r="S325" s="97"/>
      <c r="T325" s="29"/>
      <c r="U325" s="42"/>
      <c r="V325" s="21"/>
      <c r="Z325" s="215">
        <v>1800</v>
      </c>
    </row>
    <row r="326" spans="1:26" x14ac:dyDescent="0.35">
      <c r="A326" s="44">
        <v>315</v>
      </c>
      <c r="B326" s="45"/>
      <c r="C326" s="21"/>
      <c r="D326" s="21"/>
      <c r="E326" s="21"/>
      <c r="F326" s="21"/>
      <c r="G326" s="185"/>
      <c r="H326" s="21"/>
      <c r="I326" s="185"/>
      <c r="J326" s="21"/>
      <c r="K326" s="185"/>
      <c r="L326" s="185"/>
      <c r="M326" s="185"/>
      <c r="N326" s="21"/>
      <c r="O326" s="185" t="s">
        <v>713</v>
      </c>
      <c r="P326" s="185" t="s">
        <v>787</v>
      </c>
      <c r="Q326" s="185" t="s">
        <v>788</v>
      </c>
      <c r="R326" s="185"/>
      <c r="S326" s="95" t="s">
        <v>771</v>
      </c>
      <c r="T326" s="185"/>
      <c r="U326" s="185"/>
      <c r="V326" s="21"/>
      <c r="Z326" s="216"/>
    </row>
    <row r="327" spans="1:26" x14ac:dyDescent="0.35">
      <c r="A327" s="44">
        <v>316</v>
      </c>
      <c r="B327" s="45"/>
      <c r="C327" s="21"/>
      <c r="D327" s="21"/>
      <c r="E327" s="21"/>
      <c r="F327" s="21"/>
      <c r="G327" s="185"/>
      <c r="H327" s="21"/>
      <c r="I327" s="185"/>
      <c r="J327" s="21"/>
      <c r="K327" s="185"/>
      <c r="L327" s="185"/>
      <c r="M327" s="185"/>
      <c r="N327" s="21"/>
      <c r="O327" s="185" t="s">
        <v>85</v>
      </c>
      <c r="P327" s="185" t="s">
        <v>86</v>
      </c>
      <c r="Q327" s="185"/>
      <c r="R327" s="185"/>
      <c r="S327" s="97"/>
      <c r="T327" s="185"/>
      <c r="U327" s="185"/>
      <c r="V327" s="21"/>
      <c r="Z327" s="215"/>
    </row>
    <row r="328" spans="1:26" x14ac:dyDescent="0.35">
      <c r="A328" s="44">
        <v>317</v>
      </c>
      <c r="B328" s="45"/>
      <c r="C328" s="21"/>
      <c r="D328" s="21"/>
      <c r="E328" s="21"/>
      <c r="F328" s="21"/>
      <c r="G328" s="185"/>
      <c r="H328" s="21"/>
      <c r="I328" s="185"/>
      <c r="J328" s="21"/>
      <c r="K328" s="185"/>
      <c r="L328" s="185"/>
      <c r="M328" s="185"/>
      <c r="N328" s="21"/>
      <c r="O328" s="185" t="s">
        <v>71</v>
      </c>
      <c r="P328" s="185" t="s">
        <v>789</v>
      </c>
      <c r="Q328" s="185" t="s">
        <v>16</v>
      </c>
      <c r="R328" s="185" t="s">
        <v>790</v>
      </c>
      <c r="S328" s="95"/>
      <c r="T328" s="185"/>
      <c r="U328" s="185"/>
      <c r="V328" s="21"/>
      <c r="Z328" s="215"/>
    </row>
    <row r="329" spans="1:26" x14ac:dyDescent="0.35">
      <c r="A329" s="44">
        <v>318</v>
      </c>
      <c r="B329" s="45"/>
      <c r="C329" s="21"/>
      <c r="D329" s="21"/>
      <c r="E329" s="21"/>
      <c r="F329" s="21"/>
      <c r="G329" s="185"/>
      <c r="H329" s="21"/>
      <c r="I329" s="185"/>
      <c r="J329" s="21"/>
      <c r="K329" s="185"/>
      <c r="L329" s="185"/>
      <c r="M329" s="185"/>
      <c r="N329" s="21"/>
      <c r="O329" s="185" t="s">
        <v>77</v>
      </c>
      <c r="P329" s="185" t="s">
        <v>791</v>
      </c>
      <c r="Q329" s="185"/>
      <c r="R329" s="185"/>
      <c r="S329" s="97"/>
      <c r="T329" s="185"/>
      <c r="U329" s="185"/>
      <c r="V329" s="21"/>
      <c r="Z329" s="215"/>
    </row>
    <row r="330" spans="1:26" x14ac:dyDescent="0.35">
      <c r="A330" s="44">
        <v>319</v>
      </c>
      <c r="B330" s="45"/>
      <c r="C330" s="21"/>
      <c r="D330" s="21"/>
      <c r="E330" s="21"/>
      <c r="F330" s="21"/>
      <c r="G330" s="185"/>
      <c r="H330" s="21"/>
      <c r="I330" s="185"/>
      <c r="J330" s="21"/>
      <c r="K330" s="185"/>
      <c r="L330" s="185"/>
      <c r="M330" s="185"/>
      <c r="N330" s="21"/>
      <c r="O330" s="185" t="s">
        <v>74</v>
      </c>
      <c r="P330" s="185" t="s">
        <v>792</v>
      </c>
      <c r="Q330" s="185"/>
      <c r="R330" s="185" t="s">
        <v>793</v>
      </c>
      <c r="S330" s="95"/>
      <c r="T330" s="185"/>
      <c r="U330" s="185"/>
      <c r="V330" s="21"/>
      <c r="Z330" s="215"/>
    </row>
    <row r="331" spans="1:26" s="185" customFormat="1" x14ac:dyDescent="0.35">
      <c r="A331" s="44">
        <v>320</v>
      </c>
      <c r="B331" s="280"/>
      <c r="C331" s="281"/>
      <c r="D331" s="281"/>
      <c r="E331" s="281"/>
      <c r="F331" s="281"/>
      <c r="G331" s="29"/>
      <c r="H331" s="42"/>
      <c r="I331" s="29"/>
      <c r="J331" s="281"/>
      <c r="K331" s="29"/>
      <c r="L331" s="29"/>
      <c r="M331" s="29"/>
      <c r="N331" s="281"/>
      <c r="O331" s="57" t="s">
        <v>8161</v>
      </c>
      <c r="P331" s="29" t="s">
        <v>8127</v>
      </c>
      <c r="Q331" s="57"/>
      <c r="R331" s="29" t="s">
        <v>8124</v>
      </c>
      <c r="S331" s="29"/>
      <c r="T331" s="29"/>
      <c r="U331" s="29"/>
      <c r="V331" s="281"/>
      <c r="Z331" s="215"/>
    </row>
    <row r="332" spans="1:26" s="185" customFormat="1" x14ac:dyDescent="0.35">
      <c r="A332" s="44">
        <v>321</v>
      </c>
      <c r="B332" s="280"/>
      <c r="C332" s="281"/>
      <c r="D332" s="281"/>
      <c r="E332" s="281"/>
      <c r="F332" s="281"/>
      <c r="G332" s="29"/>
      <c r="H332" s="42"/>
      <c r="I332" s="29"/>
      <c r="J332" s="281"/>
      <c r="K332" s="29"/>
      <c r="L332" s="29"/>
      <c r="M332" s="29"/>
      <c r="N332" s="281"/>
      <c r="O332" s="56" t="s">
        <v>8162</v>
      </c>
      <c r="P332" s="185" t="s">
        <v>8128</v>
      </c>
      <c r="Q332" s="56"/>
      <c r="R332" s="56"/>
      <c r="S332" s="29"/>
      <c r="T332" s="29"/>
      <c r="U332" s="29"/>
      <c r="V332" s="281"/>
      <c r="Z332" s="296"/>
    </row>
    <row r="333" spans="1:26" s="185" customFormat="1" x14ac:dyDescent="0.35">
      <c r="A333" s="44">
        <v>322</v>
      </c>
      <c r="B333" s="280"/>
      <c r="C333" s="281"/>
      <c r="D333" s="281"/>
      <c r="E333" s="281"/>
      <c r="F333" s="281"/>
      <c r="G333" s="29"/>
      <c r="H333" s="42"/>
      <c r="I333" s="29"/>
      <c r="J333" s="281"/>
      <c r="K333" s="29"/>
      <c r="L333" s="29"/>
      <c r="M333" s="29"/>
      <c r="N333" s="281"/>
      <c r="O333" s="95" t="s">
        <v>8163</v>
      </c>
      <c r="P333" s="185" t="s">
        <v>8129</v>
      </c>
      <c r="Q333" s="95"/>
      <c r="R333" s="185" t="s">
        <v>8125</v>
      </c>
      <c r="S333" s="29"/>
      <c r="T333" s="29"/>
      <c r="U333" s="29"/>
      <c r="V333" s="281"/>
      <c r="Z333" s="296"/>
    </row>
    <row r="334" spans="1:26" s="185" customFormat="1" x14ac:dyDescent="0.35">
      <c r="A334" s="44">
        <v>323</v>
      </c>
      <c r="B334" s="280"/>
      <c r="C334" s="281"/>
      <c r="D334" s="281"/>
      <c r="E334" s="281"/>
      <c r="F334" s="281"/>
      <c r="G334" s="29"/>
      <c r="H334" s="42"/>
      <c r="I334" s="29"/>
      <c r="J334" s="281"/>
      <c r="K334" s="29"/>
      <c r="L334" s="29"/>
      <c r="M334" s="29"/>
      <c r="N334" s="281"/>
      <c r="O334" s="56" t="s">
        <v>8165</v>
      </c>
      <c r="P334" s="185" t="s">
        <v>8130</v>
      </c>
      <c r="Q334" s="56"/>
      <c r="R334" s="29" t="s">
        <v>8126</v>
      </c>
      <c r="S334" s="29"/>
      <c r="T334" s="29"/>
      <c r="U334" s="29"/>
      <c r="V334" s="281"/>
      <c r="Z334" s="296"/>
    </row>
    <row r="335" spans="1:26" x14ac:dyDescent="0.35">
      <c r="A335" s="44">
        <v>324</v>
      </c>
      <c r="B335" s="45"/>
      <c r="C335" s="21"/>
      <c r="D335" s="21"/>
      <c r="E335" s="21"/>
      <c r="F335" s="21"/>
      <c r="G335" s="185"/>
      <c r="H335" s="21"/>
      <c r="I335" s="185"/>
      <c r="J335" s="21"/>
      <c r="K335" s="185"/>
      <c r="L335" s="185"/>
      <c r="M335" s="185"/>
      <c r="N335" s="21"/>
      <c r="O335" s="185" t="s">
        <v>68</v>
      </c>
      <c r="P335" s="185" t="s">
        <v>794</v>
      </c>
      <c r="Q335" s="185"/>
      <c r="R335" s="185" t="s">
        <v>795</v>
      </c>
      <c r="S335" s="97"/>
      <c r="T335" s="185" t="s">
        <v>3</v>
      </c>
      <c r="U335" s="185">
        <v>1</v>
      </c>
      <c r="V335" s="21">
        <v>1800</v>
      </c>
      <c r="Z335" s="296"/>
    </row>
    <row r="336" spans="1:26" x14ac:dyDescent="0.35">
      <c r="A336" s="44">
        <v>325</v>
      </c>
      <c r="B336" s="45" t="s">
        <v>6960</v>
      </c>
      <c r="C336" s="21">
        <v>34</v>
      </c>
      <c r="D336" s="21">
        <v>9</v>
      </c>
      <c r="E336" s="21">
        <v>420</v>
      </c>
      <c r="F336" s="21">
        <v>64</v>
      </c>
      <c r="G336" s="29" t="s">
        <v>708</v>
      </c>
      <c r="H336" s="42">
        <v>1</v>
      </c>
      <c r="I336" s="29"/>
      <c r="J336" s="21">
        <v>180</v>
      </c>
      <c r="K336" s="29" t="s">
        <v>6960</v>
      </c>
      <c r="L336" s="29" t="s">
        <v>6961</v>
      </c>
      <c r="M336" s="29" t="s">
        <v>7008</v>
      </c>
      <c r="N336" s="21">
        <v>9524</v>
      </c>
      <c r="O336" s="29" t="s">
        <v>80</v>
      </c>
      <c r="P336" s="29" t="s">
        <v>711</v>
      </c>
      <c r="Q336" s="29"/>
      <c r="R336" s="29" t="s">
        <v>712</v>
      </c>
      <c r="S336" s="95"/>
      <c r="T336" s="29"/>
      <c r="U336" s="42"/>
      <c r="V336" s="21"/>
      <c r="Z336" s="215">
        <v>3500</v>
      </c>
    </row>
    <row r="337" spans="1:26" x14ac:dyDescent="0.35">
      <c r="A337" s="44">
        <v>326</v>
      </c>
      <c r="B337" s="45"/>
      <c r="C337" s="21"/>
      <c r="D337" s="21"/>
      <c r="E337" s="21"/>
      <c r="F337" s="21"/>
      <c r="G337" s="185"/>
      <c r="H337" s="21"/>
      <c r="I337" s="185"/>
      <c r="J337" s="21"/>
      <c r="K337" s="185"/>
      <c r="L337" s="185"/>
      <c r="M337" s="185"/>
      <c r="N337" s="21"/>
      <c r="O337" s="185" t="s">
        <v>713</v>
      </c>
      <c r="P337" s="185" t="s">
        <v>738</v>
      </c>
      <c r="Q337" s="185" t="s">
        <v>804</v>
      </c>
      <c r="R337" s="185"/>
      <c r="S337" s="97" t="s">
        <v>715</v>
      </c>
      <c r="T337" s="185"/>
      <c r="U337" s="185"/>
      <c r="V337" s="21"/>
      <c r="Z337" s="215"/>
    </row>
    <row r="338" spans="1:26" x14ac:dyDescent="0.35">
      <c r="A338" s="44">
        <v>327</v>
      </c>
      <c r="B338" s="45"/>
      <c r="C338" s="21"/>
      <c r="D338" s="21"/>
      <c r="E338" s="21"/>
      <c r="F338" s="21"/>
      <c r="G338" s="185"/>
      <c r="H338" s="21"/>
      <c r="I338" s="185"/>
      <c r="J338" s="21"/>
      <c r="K338" s="185"/>
      <c r="L338" s="185"/>
      <c r="M338" s="185"/>
      <c r="N338" s="21"/>
      <c r="O338" s="185" t="s">
        <v>85</v>
      </c>
      <c r="P338" s="185" t="s">
        <v>86</v>
      </c>
      <c r="Q338" s="185"/>
      <c r="R338" s="185"/>
      <c r="S338" s="95"/>
      <c r="T338" s="185"/>
      <c r="U338" s="185"/>
      <c r="V338" s="21"/>
      <c r="Z338" s="215"/>
    </row>
    <row r="339" spans="1:26" x14ac:dyDescent="0.35">
      <c r="A339" s="44">
        <v>328</v>
      </c>
      <c r="B339" s="45"/>
      <c r="C339" s="21"/>
      <c r="D339" s="21"/>
      <c r="E339" s="21"/>
      <c r="F339" s="21"/>
      <c r="G339" s="185"/>
      <c r="H339" s="21"/>
      <c r="I339" s="185"/>
      <c r="J339" s="21"/>
      <c r="K339" s="185"/>
      <c r="L339" s="185"/>
      <c r="M339" s="185"/>
      <c r="N339" s="21"/>
      <c r="O339" s="185" t="s">
        <v>71</v>
      </c>
      <c r="P339" s="185" t="s">
        <v>739</v>
      </c>
      <c r="Q339" s="185" t="s">
        <v>14</v>
      </c>
      <c r="R339" s="185" t="s">
        <v>740</v>
      </c>
      <c r="S339" s="97"/>
      <c r="T339" s="185"/>
      <c r="U339" s="185"/>
      <c r="V339" s="21"/>
      <c r="Z339" s="215"/>
    </row>
    <row r="340" spans="1:26" x14ac:dyDescent="0.35">
      <c r="A340" s="44">
        <v>329</v>
      </c>
      <c r="B340" s="45"/>
      <c r="C340" s="21"/>
      <c r="D340" s="21"/>
      <c r="E340" s="21"/>
      <c r="F340" s="21"/>
      <c r="G340" s="185"/>
      <c r="H340" s="21"/>
      <c r="I340" s="185"/>
      <c r="J340" s="21"/>
      <c r="K340" s="185"/>
      <c r="L340" s="185"/>
      <c r="M340" s="185"/>
      <c r="N340" s="21"/>
      <c r="O340" s="185" t="s">
        <v>77</v>
      </c>
      <c r="P340" s="185" t="s">
        <v>719</v>
      </c>
      <c r="Q340" s="185"/>
      <c r="R340" s="185"/>
      <c r="S340" s="95"/>
      <c r="T340" s="185"/>
      <c r="U340" s="185"/>
      <c r="V340" s="21"/>
      <c r="Z340" s="215"/>
    </row>
    <row r="341" spans="1:26" x14ac:dyDescent="0.35">
      <c r="A341" s="44">
        <v>330</v>
      </c>
      <c r="B341" s="45"/>
      <c r="C341" s="21"/>
      <c r="D341" s="21"/>
      <c r="E341" s="21"/>
      <c r="F341" s="21"/>
      <c r="G341" s="185"/>
      <c r="H341" s="21"/>
      <c r="I341" s="185"/>
      <c r="J341" s="21"/>
      <c r="K341" s="185"/>
      <c r="L341" s="185"/>
      <c r="M341" s="185"/>
      <c r="N341" s="21"/>
      <c r="O341" s="185" t="s">
        <v>74</v>
      </c>
      <c r="P341" s="185" t="s">
        <v>720</v>
      </c>
      <c r="Q341" s="185"/>
      <c r="R341" s="185" t="s">
        <v>721</v>
      </c>
      <c r="S341" s="97"/>
      <c r="U341" s="185"/>
      <c r="V341" s="21"/>
      <c r="Z341" s="215"/>
    </row>
    <row r="342" spans="1:26" s="185" customFormat="1" x14ac:dyDescent="0.35">
      <c r="A342" s="44">
        <v>331</v>
      </c>
      <c r="B342" s="280"/>
      <c r="C342" s="281"/>
      <c r="D342" s="281"/>
      <c r="E342" s="281"/>
      <c r="F342" s="281"/>
      <c r="G342" s="29"/>
      <c r="H342" s="42"/>
      <c r="I342" s="29"/>
      <c r="J342" s="281"/>
      <c r="K342" s="29"/>
      <c r="L342" s="29"/>
      <c r="M342" s="29"/>
      <c r="N342" s="281"/>
      <c r="O342" s="57" t="s">
        <v>8161</v>
      </c>
      <c r="P342" s="57" t="s">
        <v>8131</v>
      </c>
      <c r="Q342" s="57"/>
      <c r="R342" s="57" t="s">
        <v>8132</v>
      </c>
      <c r="S342" s="29"/>
      <c r="T342" s="29"/>
      <c r="U342" s="29"/>
      <c r="V342" s="281"/>
      <c r="Z342" s="215"/>
    </row>
    <row r="343" spans="1:26" s="185" customFormat="1" x14ac:dyDescent="0.35">
      <c r="A343" s="44">
        <v>332</v>
      </c>
      <c r="B343" s="280"/>
      <c r="C343" s="281"/>
      <c r="D343" s="281"/>
      <c r="E343" s="281"/>
      <c r="F343" s="281"/>
      <c r="G343" s="29"/>
      <c r="H343" s="42"/>
      <c r="I343" s="29"/>
      <c r="J343" s="281"/>
      <c r="K343" s="29"/>
      <c r="L343" s="29"/>
      <c r="M343" s="29"/>
      <c r="N343" s="281"/>
      <c r="O343" s="56" t="s">
        <v>8162</v>
      </c>
      <c r="P343" s="56" t="s">
        <v>8133</v>
      </c>
      <c r="Q343" s="56"/>
      <c r="R343" s="56"/>
      <c r="S343" s="29"/>
      <c r="T343" s="29"/>
      <c r="U343" s="29"/>
      <c r="V343" s="281"/>
      <c r="Z343" s="296"/>
    </row>
    <row r="344" spans="1:26" s="185" customFormat="1" x14ac:dyDescent="0.35">
      <c r="A344" s="44">
        <v>333</v>
      </c>
      <c r="B344" s="280"/>
      <c r="C344" s="281"/>
      <c r="D344" s="281"/>
      <c r="E344" s="281"/>
      <c r="F344" s="281"/>
      <c r="G344" s="29"/>
      <c r="H344" s="42"/>
      <c r="I344" s="29"/>
      <c r="J344" s="281"/>
      <c r="K344" s="29"/>
      <c r="L344" s="29"/>
      <c r="M344" s="29"/>
      <c r="N344" s="281"/>
      <c r="O344" s="95" t="s">
        <v>8163</v>
      </c>
      <c r="P344" s="95" t="s">
        <v>8134</v>
      </c>
      <c r="Q344" s="95"/>
      <c r="R344" s="95" t="s">
        <v>8135</v>
      </c>
      <c r="S344" s="29"/>
      <c r="T344" s="29"/>
      <c r="U344" s="29"/>
      <c r="V344" s="281"/>
      <c r="Z344" s="296"/>
    </row>
    <row r="345" spans="1:26" s="185" customFormat="1" x14ac:dyDescent="0.35">
      <c r="A345" s="44">
        <v>334</v>
      </c>
      <c r="B345" s="280"/>
      <c r="C345" s="281"/>
      <c r="D345" s="281"/>
      <c r="E345" s="281"/>
      <c r="F345" s="281"/>
      <c r="G345" s="29"/>
      <c r="H345" s="42"/>
      <c r="I345" s="29"/>
      <c r="J345" s="281"/>
      <c r="K345" s="29"/>
      <c r="L345" s="29"/>
      <c r="M345" s="29"/>
      <c r="N345" s="281"/>
      <c r="O345" s="56" t="s">
        <v>8165</v>
      </c>
      <c r="P345" s="56" t="s">
        <v>8136</v>
      </c>
      <c r="Q345" s="56"/>
      <c r="R345" s="56" t="s">
        <v>8137</v>
      </c>
      <c r="S345" s="29"/>
      <c r="T345" s="29"/>
      <c r="U345" s="29"/>
      <c r="V345" s="281"/>
      <c r="Z345" s="29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5" t="s">
        <v>8</v>
      </c>
      <c r="U346" s="185">
        <v>1</v>
      </c>
      <c r="V346" s="21">
        <v>3500</v>
      </c>
      <c r="Z346" s="296"/>
    </row>
    <row r="347" spans="1:26" x14ac:dyDescent="0.35">
      <c r="A347" s="44">
        <v>336</v>
      </c>
      <c r="B347" s="45" t="s">
        <v>6962</v>
      </c>
      <c r="C347" s="21">
        <v>0</v>
      </c>
      <c r="D347" s="21">
        <v>22</v>
      </c>
      <c r="E347" s="21">
        <v>190</v>
      </c>
      <c r="F347" s="21">
        <v>37</v>
      </c>
      <c r="G347" s="29" t="s">
        <v>708</v>
      </c>
      <c r="H347" s="42">
        <v>1</v>
      </c>
      <c r="I347" s="29"/>
      <c r="J347" s="21">
        <v>65</v>
      </c>
      <c r="K347" s="29" t="s">
        <v>6962</v>
      </c>
      <c r="L347" s="29" t="s">
        <v>6963</v>
      </c>
      <c r="M347" s="29" t="s">
        <v>7009</v>
      </c>
      <c r="N347" s="21">
        <v>4000</v>
      </c>
      <c r="O347" s="29" t="s">
        <v>80</v>
      </c>
      <c r="P347" s="29" t="s">
        <v>756</v>
      </c>
      <c r="Q347" s="29"/>
      <c r="R347" s="29" t="s">
        <v>757</v>
      </c>
      <c r="S347" s="97"/>
      <c r="T347" s="29"/>
      <c r="U347" s="42"/>
      <c r="V347" s="21"/>
      <c r="Z347" s="215">
        <v>1300</v>
      </c>
    </row>
    <row r="348" spans="1:26" x14ac:dyDescent="0.35">
      <c r="A348" s="44">
        <v>337</v>
      </c>
      <c r="B348" s="45"/>
      <c r="C348" s="21"/>
      <c r="D348" s="21"/>
      <c r="E348" s="21"/>
      <c r="F348" s="21"/>
      <c r="G348" s="185"/>
      <c r="H348" s="21"/>
      <c r="I348" s="185"/>
      <c r="J348" s="21"/>
      <c r="K348" s="185"/>
      <c r="L348" s="185"/>
      <c r="M348" s="185"/>
      <c r="N348" s="21"/>
      <c r="O348" s="185" t="s">
        <v>713</v>
      </c>
      <c r="P348" s="185" t="s">
        <v>779</v>
      </c>
      <c r="Q348" s="185" t="s">
        <v>780</v>
      </c>
      <c r="R348" s="185"/>
      <c r="S348" s="95" t="s">
        <v>771</v>
      </c>
      <c r="T348" s="185"/>
      <c r="U348" s="185"/>
      <c r="V348" s="21"/>
      <c r="Z348" s="216"/>
    </row>
    <row r="349" spans="1:26" x14ac:dyDescent="0.35">
      <c r="A349" s="44">
        <v>338</v>
      </c>
      <c r="B349" s="45"/>
      <c r="C349" s="21"/>
      <c r="D349" s="21"/>
      <c r="E349" s="21"/>
      <c r="F349" s="21"/>
      <c r="G349" s="185"/>
      <c r="H349" s="21"/>
      <c r="I349" s="185"/>
      <c r="J349" s="21"/>
      <c r="K349" s="185"/>
      <c r="L349" s="185"/>
      <c r="M349" s="185"/>
      <c r="N349" s="21"/>
      <c r="O349" s="185" t="s">
        <v>85</v>
      </c>
      <c r="P349" s="185" t="s">
        <v>86</v>
      </c>
      <c r="Q349" s="185"/>
      <c r="R349" s="185"/>
      <c r="S349" s="97"/>
      <c r="T349" s="185"/>
      <c r="U349" s="185"/>
      <c r="V349" s="21"/>
      <c r="Z349" s="215"/>
    </row>
    <row r="350" spans="1:26" x14ac:dyDescent="0.35">
      <c r="A350" s="44">
        <v>339</v>
      </c>
      <c r="B350" s="45"/>
      <c r="C350" s="21"/>
      <c r="D350" s="21"/>
      <c r="E350" s="21"/>
      <c r="F350" s="21"/>
      <c r="G350" s="185"/>
      <c r="H350" s="21"/>
      <c r="I350" s="185"/>
      <c r="J350" s="21"/>
      <c r="K350" s="185"/>
      <c r="L350" s="185"/>
      <c r="M350" s="185"/>
      <c r="N350" s="21"/>
      <c r="O350" s="185" t="s">
        <v>71</v>
      </c>
      <c r="P350" s="185" t="s">
        <v>781</v>
      </c>
      <c r="Q350" s="185" t="s">
        <v>21</v>
      </c>
      <c r="R350" s="185" t="s">
        <v>782</v>
      </c>
      <c r="S350" s="95"/>
      <c r="T350" s="185"/>
      <c r="U350" s="185"/>
      <c r="V350" s="21"/>
      <c r="Z350" s="215"/>
    </row>
    <row r="351" spans="1:26" x14ac:dyDescent="0.35">
      <c r="A351" s="44">
        <v>340</v>
      </c>
      <c r="B351" s="45"/>
      <c r="C351" s="21"/>
      <c r="D351" s="21"/>
      <c r="E351" s="21"/>
      <c r="F351" s="21"/>
      <c r="G351" s="185"/>
      <c r="H351" s="21"/>
      <c r="I351" s="185"/>
      <c r="J351" s="21"/>
      <c r="K351" s="185"/>
      <c r="L351" s="185"/>
      <c r="M351" s="185"/>
      <c r="N351" s="21"/>
      <c r="O351" s="185" t="s">
        <v>77</v>
      </c>
      <c r="P351" s="185" t="s">
        <v>763</v>
      </c>
      <c r="Q351" s="185"/>
      <c r="R351" s="185"/>
      <c r="S351" s="97"/>
      <c r="T351" s="185"/>
      <c r="U351" s="185"/>
      <c r="V351" s="21"/>
      <c r="Z351" s="215"/>
    </row>
    <row r="352" spans="1:26" x14ac:dyDescent="0.35">
      <c r="A352" s="44">
        <v>341</v>
      </c>
      <c r="B352" s="45"/>
      <c r="C352" s="21"/>
      <c r="D352" s="21"/>
      <c r="E352" s="21"/>
      <c r="F352" s="21"/>
      <c r="G352" s="185"/>
      <c r="H352" s="21"/>
      <c r="I352" s="185"/>
      <c r="J352" s="21"/>
      <c r="K352" s="185"/>
      <c r="L352" s="185"/>
      <c r="M352" s="185"/>
      <c r="N352" s="21"/>
      <c r="O352" s="185" t="s">
        <v>74</v>
      </c>
      <c r="P352" s="185" t="s">
        <v>764</v>
      </c>
      <c r="Q352" s="185"/>
      <c r="R352" s="185" t="s">
        <v>765</v>
      </c>
      <c r="S352" s="95"/>
      <c r="U352" s="185"/>
      <c r="V352" s="21"/>
      <c r="Z352" s="215"/>
    </row>
    <row r="353" spans="1:26" s="185" customFormat="1" x14ac:dyDescent="0.35">
      <c r="A353" s="44">
        <v>342</v>
      </c>
      <c r="B353" s="280"/>
      <c r="C353" s="281"/>
      <c r="D353" s="281"/>
      <c r="E353" s="281"/>
      <c r="F353" s="281"/>
      <c r="G353" s="29"/>
      <c r="H353" s="42"/>
      <c r="I353" s="29"/>
      <c r="J353" s="281"/>
      <c r="K353" s="29"/>
      <c r="L353" s="29"/>
      <c r="M353" s="29"/>
      <c r="N353" s="281"/>
      <c r="O353" s="57" t="s">
        <v>8161</v>
      </c>
      <c r="P353" s="29" t="s">
        <v>8139</v>
      </c>
      <c r="Q353" s="57"/>
      <c r="R353" s="29" t="s">
        <v>8144</v>
      </c>
      <c r="S353" s="29"/>
      <c r="T353" s="29"/>
      <c r="U353" s="29"/>
      <c r="V353" s="281"/>
      <c r="Z353" s="215"/>
    </row>
    <row r="354" spans="1:26" s="185" customFormat="1" x14ac:dyDescent="0.35">
      <c r="A354" s="44">
        <v>343</v>
      </c>
      <c r="B354" s="280"/>
      <c r="C354" s="281"/>
      <c r="D354" s="281"/>
      <c r="E354" s="281"/>
      <c r="F354" s="281"/>
      <c r="G354" s="29"/>
      <c r="H354" s="42"/>
      <c r="I354" s="29"/>
      <c r="J354" s="281"/>
      <c r="K354" s="29"/>
      <c r="L354" s="29"/>
      <c r="M354" s="29"/>
      <c r="N354" s="281"/>
      <c r="O354" s="56" t="s">
        <v>8162</v>
      </c>
      <c r="P354" s="185" t="s">
        <v>8140</v>
      </c>
      <c r="Q354" s="56"/>
      <c r="R354" s="56"/>
      <c r="S354" s="29"/>
      <c r="T354" s="29"/>
      <c r="U354" s="29"/>
      <c r="V354" s="281"/>
      <c r="Z354" s="296"/>
    </row>
    <row r="355" spans="1:26" s="185" customFormat="1" x14ac:dyDescent="0.35">
      <c r="A355" s="44">
        <v>344</v>
      </c>
      <c r="B355" s="280"/>
      <c r="C355" s="281"/>
      <c r="D355" s="281"/>
      <c r="E355" s="281"/>
      <c r="F355" s="281"/>
      <c r="G355" s="29"/>
      <c r="H355" s="42"/>
      <c r="I355" s="29"/>
      <c r="J355" s="281"/>
      <c r="K355" s="29"/>
      <c r="L355" s="29"/>
      <c r="M355" s="29"/>
      <c r="N355" s="281"/>
      <c r="O355" s="95" t="s">
        <v>8163</v>
      </c>
      <c r="P355" s="185" t="s">
        <v>8141</v>
      </c>
      <c r="Q355" s="95"/>
      <c r="R355" s="34" t="s">
        <v>8142</v>
      </c>
      <c r="S355" s="29"/>
      <c r="T355" s="29"/>
      <c r="U355" s="29"/>
      <c r="V355" s="281"/>
      <c r="Z355" s="296"/>
    </row>
    <row r="356" spans="1:26" s="185" customFormat="1" x14ac:dyDescent="0.35">
      <c r="A356" s="44">
        <v>345</v>
      </c>
      <c r="B356" s="280"/>
      <c r="C356" s="281"/>
      <c r="D356" s="281"/>
      <c r="E356" s="281"/>
      <c r="F356" s="281"/>
      <c r="G356" s="29"/>
      <c r="H356" s="42"/>
      <c r="I356" s="29"/>
      <c r="J356" s="281"/>
      <c r="K356" s="29"/>
      <c r="L356" s="29"/>
      <c r="M356" s="29"/>
      <c r="N356" s="281"/>
      <c r="O356" s="56" t="s">
        <v>8165</v>
      </c>
      <c r="P356" s="185" t="s">
        <v>8138</v>
      </c>
      <c r="Q356" s="56"/>
      <c r="R356" s="185" t="s">
        <v>8143</v>
      </c>
      <c r="S356" s="29"/>
      <c r="T356" s="29"/>
      <c r="U356" s="29"/>
      <c r="V356" s="281"/>
      <c r="Z356" s="296"/>
    </row>
    <row r="357" spans="1:26" x14ac:dyDescent="0.35">
      <c r="A357" s="44">
        <v>346</v>
      </c>
      <c r="B357" s="45"/>
      <c r="C357" s="21"/>
      <c r="D357" s="21"/>
      <c r="E357" s="21"/>
      <c r="F357" s="21"/>
      <c r="G357" s="185"/>
      <c r="H357" s="21"/>
      <c r="I357" s="185"/>
      <c r="J357" s="21"/>
      <c r="K357" s="185"/>
      <c r="L357" s="185"/>
      <c r="M357" s="185"/>
      <c r="N357" s="21"/>
      <c r="O357" s="185" t="s">
        <v>68</v>
      </c>
      <c r="P357" s="185" t="s">
        <v>766</v>
      </c>
      <c r="Q357" s="185"/>
      <c r="R357" s="185" t="s">
        <v>767</v>
      </c>
      <c r="S357" s="97"/>
      <c r="T357" s="185" t="s">
        <v>1</v>
      </c>
      <c r="U357" s="185">
        <v>1</v>
      </c>
      <c r="V357" s="21">
        <v>1300</v>
      </c>
      <c r="Z357" s="296"/>
    </row>
    <row r="358" spans="1:26" x14ac:dyDescent="0.35">
      <c r="A358" s="44">
        <v>347</v>
      </c>
      <c r="B358" s="45" t="s">
        <v>6964</v>
      </c>
      <c r="C358" s="21">
        <v>0</v>
      </c>
      <c r="D358" s="21">
        <v>30</v>
      </c>
      <c r="E358" s="195">
        <v>310</v>
      </c>
      <c r="F358" s="195">
        <v>58</v>
      </c>
      <c r="G358" s="29" t="s">
        <v>708</v>
      </c>
      <c r="H358" s="42">
        <v>1</v>
      </c>
      <c r="I358" s="29"/>
      <c r="J358" s="21">
        <v>130</v>
      </c>
      <c r="K358" s="29" t="s">
        <v>6964</v>
      </c>
      <c r="L358" s="29" t="s">
        <v>6965</v>
      </c>
      <c r="M358" s="29" t="s">
        <v>7010</v>
      </c>
      <c r="N358" s="21">
        <v>5900</v>
      </c>
      <c r="O358" s="29" t="s">
        <v>80</v>
      </c>
      <c r="P358" s="29" t="s">
        <v>785</v>
      </c>
      <c r="Q358" s="29"/>
      <c r="R358" s="29" t="s">
        <v>786</v>
      </c>
      <c r="S358" s="95"/>
      <c r="T358" s="29"/>
      <c r="U358" s="42"/>
      <c r="V358" s="21"/>
      <c r="Z358" s="215">
        <v>2150</v>
      </c>
    </row>
    <row r="359" spans="1:26" x14ac:dyDescent="0.35">
      <c r="A359" s="44">
        <v>348</v>
      </c>
      <c r="B359" s="45"/>
      <c r="C359" s="21"/>
      <c r="D359" s="21"/>
      <c r="E359" s="21"/>
      <c r="F359" s="21"/>
      <c r="G359" s="185"/>
      <c r="H359" s="21"/>
      <c r="I359" s="185"/>
      <c r="J359" s="21"/>
      <c r="K359" s="185"/>
      <c r="L359" s="185"/>
      <c r="M359" s="185"/>
      <c r="N359" s="21"/>
      <c r="O359" s="185" t="s">
        <v>713</v>
      </c>
      <c r="P359" s="185" t="s">
        <v>787</v>
      </c>
      <c r="Q359" s="185" t="s">
        <v>788</v>
      </c>
      <c r="R359" s="185"/>
      <c r="S359" s="97" t="s">
        <v>771</v>
      </c>
      <c r="T359" s="185"/>
      <c r="U359" s="185"/>
      <c r="V359" s="21"/>
      <c r="Z359" s="215"/>
    </row>
    <row r="360" spans="1:26" x14ac:dyDescent="0.35">
      <c r="A360" s="44">
        <v>349</v>
      </c>
      <c r="B360" s="45"/>
      <c r="C360" s="21"/>
      <c r="D360" s="21"/>
      <c r="E360" s="21"/>
      <c r="F360" s="21"/>
      <c r="G360" s="185"/>
      <c r="H360" s="21"/>
      <c r="I360" s="185"/>
      <c r="J360" s="21"/>
      <c r="K360" s="185"/>
      <c r="L360" s="185"/>
      <c r="M360" s="185"/>
      <c r="N360" s="21"/>
      <c r="O360" s="185" t="s">
        <v>85</v>
      </c>
      <c r="P360" s="185" t="s">
        <v>86</v>
      </c>
      <c r="Q360" s="185"/>
      <c r="R360" s="185"/>
      <c r="S360" s="95"/>
      <c r="T360" s="185"/>
      <c r="U360" s="185"/>
      <c r="V360" s="21"/>
      <c r="Z360" s="215"/>
    </row>
    <row r="361" spans="1:26" x14ac:dyDescent="0.35">
      <c r="A361" s="44">
        <v>350</v>
      </c>
      <c r="B361" s="45"/>
      <c r="C361" s="21"/>
      <c r="D361" s="21"/>
      <c r="E361" s="21"/>
      <c r="F361" s="21"/>
      <c r="G361" s="185"/>
      <c r="H361" s="21"/>
      <c r="I361" s="185"/>
      <c r="J361" s="21"/>
      <c r="K361" s="185"/>
      <c r="L361" s="185"/>
      <c r="M361" s="185"/>
      <c r="N361" s="21"/>
      <c r="O361" s="185" t="s">
        <v>71</v>
      </c>
      <c r="P361" s="185" t="s">
        <v>789</v>
      </c>
      <c r="Q361" s="185" t="s">
        <v>16</v>
      </c>
      <c r="R361" s="185" t="s">
        <v>790</v>
      </c>
      <c r="S361" s="97"/>
      <c r="T361" s="185"/>
      <c r="U361" s="185"/>
      <c r="V361" s="21"/>
      <c r="Z361" s="21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5"/>
    </row>
    <row r="364" spans="1:26" s="185" customFormat="1" x14ac:dyDescent="0.35">
      <c r="A364" s="44">
        <v>353</v>
      </c>
      <c r="B364" s="280"/>
      <c r="C364" s="281"/>
      <c r="D364" s="281"/>
      <c r="E364" s="281"/>
      <c r="F364" s="281"/>
      <c r="G364" s="29"/>
      <c r="H364" s="42"/>
      <c r="I364" s="29"/>
      <c r="J364" s="281"/>
      <c r="K364" s="29"/>
      <c r="L364" s="29"/>
      <c r="M364" s="29"/>
      <c r="N364" s="281"/>
      <c r="O364" s="57" t="s">
        <v>8161</v>
      </c>
      <c r="P364" s="29" t="s">
        <v>8127</v>
      </c>
      <c r="Q364" s="57"/>
      <c r="R364" s="29" t="s">
        <v>8124</v>
      </c>
      <c r="S364" s="29"/>
      <c r="T364" s="29"/>
      <c r="U364" s="29"/>
      <c r="V364" s="281"/>
      <c r="Z364" s="215"/>
    </row>
    <row r="365" spans="1:26" s="185" customFormat="1" x14ac:dyDescent="0.35">
      <c r="A365" s="44">
        <v>354</v>
      </c>
      <c r="B365" s="280"/>
      <c r="C365" s="281"/>
      <c r="D365" s="281"/>
      <c r="E365" s="281"/>
      <c r="F365" s="281"/>
      <c r="G365" s="29"/>
      <c r="H365" s="42"/>
      <c r="I365" s="29"/>
      <c r="J365" s="281"/>
      <c r="K365" s="29"/>
      <c r="L365" s="29"/>
      <c r="M365" s="29"/>
      <c r="N365" s="281"/>
      <c r="O365" s="56" t="s">
        <v>8162</v>
      </c>
      <c r="P365" s="29" t="s">
        <v>8128</v>
      </c>
      <c r="Q365" s="56"/>
      <c r="R365" s="56"/>
      <c r="S365" s="29"/>
      <c r="T365" s="29"/>
      <c r="U365" s="29"/>
      <c r="V365" s="281"/>
      <c r="Z365" s="296"/>
    </row>
    <row r="366" spans="1:26" s="185" customFormat="1" x14ac:dyDescent="0.35">
      <c r="A366" s="44">
        <v>355</v>
      </c>
      <c r="B366" s="280"/>
      <c r="C366" s="281"/>
      <c r="D366" s="281"/>
      <c r="E366" s="281"/>
      <c r="F366" s="281"/>
      <c r="G366" s="29"/>
      <c r="H366" s="42"/>
      <c r="I366" s="29"/>
      <c r="J366" s="281"/>
      <c r="K366" s="29"/>
      <c r="L366" s="29"/>
      <c r="M366" s="29"/>
      <c r="N366" s="281"/>
      <c r="O366" s="95" t="s">
        <v>8163</v>
      </c>
      <c r="P366" s="29" t="s">
        <v>8129</v>
      </c>
      <c r="Q366" s="95"/>
      <c r="R366" s="185" t="s">
        <v>8125</v>
      </c>
      <c r="S366" s="29"/>
      <c r="T366" s="29"/>
      <c r="U366" s="29"/>
      <c r="V366" s="281"/>
      <c r="Z366" s="296"/>
    </row>
    <row r="367" spans="1:26" s="185" customFormat="1" x14ac:dyDescent="0.35">
      <c r="A367" s="44">
        <v>356</v>
      </c>
      <c r="B367" s="280"/>
      <c r="C367" s="281"/>
      <c r="D367" s="281"/>
      <c r="E367" s="281"/>
      <c r="F367" s="281"/>
      <c r="G367" s="29"/>
      <c r="H367" s="42"/>
      <c r="I367" s="29"/>
      <c r="J367" s="281"/>
      <c r="K367" s="29"/>
      <c r="L367" s="29"/>
      <c r="M367" s="29"/>
      <c r="N367" s="281"/>
      <c r="O367" s="56" t="s">
        <v>8165</v>
      </c>
      <c r="P367" s="29" t="s">
        <v>8130</v>
      </c>
      <c r="Q367" s="56"/>
      <c r="R367" s="29" t="s">
        <v>8126</v>
      </c>
      <c r="S367" s="29"/>
      <c r="T367" s="29"/>
      <c r="U367" s="29"/>
      <c r="V367" s="281"/>
      <c r="Z367" s="29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296"/>
    </row>
    <row r="369" spans="1:26" x14ac:dyDescent="0.35">
      <c r="A369" s="44">
        <v>358</v>
      </c>
      <c r="B369" s="45" t="s">
        <v>6966</v>
      </c>
      <c r="C369" s="21">
        <v>0</v>
      </c>
      <c r="D369" s="195">
        <v>36</v>
      </c>
      <c r="E369" s="195">
        <v>410</v>
      </c>
      <c r="F369" s="195">
        <v>80</v>
      </c>
      <c r="G369" s="29" t="s">
        <v>708</v>
      </c>
      <c r="H369" s="42">
        <v>1</v>
      </c>
      <c r="I369" s="29"/>
      <c r="J369" s="21">
        <v>200</v>
      </c>
      <c r="K369" s="29" t="s">
        <v>6966</v>
      </c>
      <c r="L369" s="29" t="s">
        <v>6967</v>
      </c>
      <c r="M369" s="29" t="s">
        <v>7011</v>
      </c>
      <c r="N369" s="21">
        <v>10970</v>
      </c>
      <c r="O369" s="29" t="s">
        <v>80</v>
      </c>
      <c r="P369" s="29" t="s">
        <v>711</v>
      </c>
      <c r="Q369" s="29"/>
      <c r="R369" s="29" t="s">
        <v>712</v>
      </c>
      <c r="S369" s="97"/>
      <c r="T369" s="29"/>
      <c r="U369" s="42"/>
      <c r="V369" s="21"/>
      <c r="Z369" s="21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5"/>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0"/>
      <c r="T374" s="34"/>
      <c r="U374" s="34"/>
      <c r="V374" s="21"/>
      <c r="Z374" s="215"/>
    </row>
    <row r="375" spans="1:26" s="185" customFormat="1" x14ac:dyDescent="0.35">
      <c r="A375" s="44">
        <v>364</v>
      </c>
      <c r="B375" s="280"/>
      <c r="C375" s="281"/>
      <c r="D375" s="281"/>
      <c r="E375" s="281"/>
      <c r="F375" s="281"/>
      <c r="G375" s="29"/>
      <c r="H375" s="42"/>
      <c r="I375" s="29"/>
      <c r="J375" s="281"/>
      <c r="K375" s="29"/>
      <c r="L375" s="29"/>
      <c r="M375" s="29"/>
      <c r="N375" s="281"/>
      <c r="O375" s="57" t="s">
        <v>8161</v>
      </c>
      <c r="P375" s="57" t="s">
        <v>8131</v>
      </c>
      <c r="Q375" s="57"/>
      <c r="R375" s="57" t="s">
        <v>8132</v>
      </c>
      <c r="S375" s="29"/>
      <c r="T375" s="29"/>
      <c r="U375" s="29"/>
      <c r="V375" s="281"/>
      <c r="Z375" s="215"/>
    </row>
    <row r="376" spans="1:26" s="185" customFormat="1" x14ac:dyDescent="0.35">
      <c r="A376" s="44">
        <v>365</v>
      </c>
      <c r="B376" s="280"/>
      <c r="C376" s="281"/>
      <c r="D376" s="281"/>
      <c r="E376" s="281"/>
      <c r="F376" s="281"/>
      <c r="G376" s="29"/>
      <c r="H376" s="42"/>
      <c r="I376" s="29"/>
      <c r="J376" s="281"/>
      <c r="K376" s="29"/>
      <c r="L376" s="29"/>
      <c r="M376" s="29"/>
      <c r="N376" s="281"/>
      <c r="O376" s="56" t="s">
        <v>8162</v>
      </c>
      <c r="P376" s="56" t="s">
        <v>8133</v>
      </c>
      <c r="Q376" s="56"/>
      <c r="R376" s="56"/>
      <c r="S376" s="29"/>
      <c r="T376" s="29"/>
      <c r="U376" s="29"/>
      <c r="V376" s="281"/>
      <c r="Z376" s="296"/>
    </row>
    <row r="377" spans="1:26" s="185" customFormat="1" x14ac:dyDescent="0.35">
      <c r="A377" s="44">
        <v>366</v>
      </c>
      <c r="B377" s="280"/>
      <c r="C377" s="281"/>
      <c r="D377" s="281"/>
      <c r="E377" s="281"/>
      <c r="F377" s="281"/>
      <c r="G377" s="29"/>
      <c r="H377" s="42"/>
      <c r="I377" s="29"/>
      <c r="J377" s="281"/>
      <c r="K377" s="29"/>
      <c r="L377" s="29"/>
      <c r="M377" s="29"/>
      <c r="N377" s="281"/>
      <c r="O377" s="95" t="s">
        <v>8163</v>
      </c>
      <c r="P377" s="95" t="s">
        <v>8134</v>
      </c>
      <c r="Q377" s="95"/>
      <c r="R377" s="95" t="s">
        <v>8135</v>
      </c>
      <c r="S377" s="29"/>
      <c r="T377" s="29"/>
      <c r="U377" s="29"/>
      <c r="V377" s="281"/>
      <c r="Z377" s="296"/>
    </row>
    <row r="378" spans="1:26" s="185" customFormat="1" x14ac:dyDescent="0.35">
      <c r="A378" s="44">
        <v>367</v>
      </c>
      <c r="B378" s="280"/>
      <c r="C378" s="281"/>
      <c r="D378" s="281"/>
      <c r="E378" s="281"/>
      <c r="F378" s="281"/>
      <c r="G378" s="29"/>
      <c r="H378" s="42"/>
      <c r="I378" s="29"/>
      <c r="J378" s="281"/>
      <c r="K378" s="29"/>
      <c r="L378" s="29"/>
      <c r="M378" s="29"/>
      <c r="N378" s="281"/>
      <c r="O378" s="56" t="s">
        <v>8165</v>
      </c>
      <c r="P378" s="56" t="s">
        <v>8136</v>
      </c>
      <c r="Q378" s="56"/>
      <c r="R378" s="56" t="s">
        <v>8137</v>
      </c>
      <c r="S378" s="29"/>
      <c r="T378" s="29"/>
      <c r="U378" s="29"/>
      <c r="V378" s="281"/>
      <c r="Z378" s="29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9"/>
      <c r="T379" s="34" t="s">
        <v>8</v>
      </c>
      <c r="U379" s="34">
        <v>1</v>
      </c>
      <c r="V379" s="21">
        <v>4400</v>
      </c>
      <c r="Z379" s="296"/>
    </row>
    <row r="380" spans="1:26" x14ac:dyDescent="0.35">
      <c r="A380" s="44">
        <v>369</v>
      </c>
      <c r="B380" s="39" t="s">
        <v>6968</v>
      </c>
      <c r="C380" s="21">
        <v>9</v>
      </c>
      <c r="D380" s="21">
        <v>20</v>
      </c>
      <c r="E380" s="21">
        <v>450</v>
      </c>
      <c r="F380" s="21">
        <v>95</v>
      </c>
      <c r="G380" s="34" t="s">
        <v>708</v>
      </c>
      <c r="H380" s="24">
        <v>1</v>
      </c>
      <c r="I380" s="34"/>
      <c r="J380" s="21">
        <v>400</v>
      </c>
      <c r="K380" s="34" t="s">
        <v>6968</v>
      </c>
      <c r="L380" s="34" t="s">
        <v>6969</v>
      </c>
      <c r="M380" s="34" t="s">
        <v>8386</v>
      </c>
      <c r="N380" s="21">
        <v>11970</v>
      </c>
      <c r="O380" s="34" t="s">
        <v>80</v>
      </c>
      <c r="P380" s="34" t="s">
        <v>711</v>
      </c>
      <c r="Q380" s="34"/>
      <c r="R380" s="34" t="s">
        <v>712</v>
      </c>
      <c r="S380" s="190"/>
      <c r="T380" s="34"/>
      <c r="U380" s="24"/>
      <c r="V380" s="21"/>
      <c r="Z380" s="215">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9" t="s">
        <v>715</v>
      </c>
      <c r="T381" s="34"/>
      <c r="U381" s="34"/>
      <c r="V381" s="21"/>
      <c r="Z381" s="215"/>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0"/>
      <c r="T382" s="34"/>
      <c r="U382" s="34"/>
      <c r="V382" s="21"/>
      <c r="Z382" s="215"/>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9"/>
      <c r="T383" s="34"/>
      <c r="U383" s="34"/>
      <c r="V383" s="21"/>
      <c r="Z383" s="215"/>
    </row>
    <row r="384" spans="1:26" s="27" customFormat="1" x14ac:dyDescent="0.35">
      <c r="A384" s="44">
        <v>373</v>
      </c>
      <c r="B384" s="39"/>
      <c r="C384" s="21"/>
      <c r="D384" s="21"/>
      <c r="E384" s="21"/>
      <c r="F384" s="21"/>
      <c r="G384" s="185"/>
      <c r="H384" s="21"/>
      <c r="I384" s="185"/>
      <c r="J384" s="21"/>
      <c r="K384" s="185"/>
      <c r="L384" s="185"/>
      <c r="M384" s="185"/>
      <c r="N384" s="21"/>
      <c r="O384" s="185" t="s">
        <v>77</v>
      </c>
      <c r="P384" s="185" t="s">
        <v>719</v>
      </c>
      <c r="Q384" s="185"/>
      <c r="R384" s="34"/>
      <c r="S384" s="193"/>
      <c r="T384" s="185"/>
      <c r="U384" s="185"/>
      <c r="V384" s="21"/>
      <c r="Z384" s="215"/>
    </row>
    <row r="385" spans="1:26" s="27" customFormat="1" x14ac:dyDescent="0.35">
      <c r="A385" s="44">
        <v>374</v>
      </c>
      <c r="B385" s="39"/>
      <c r="C385" s="21"/>
      <c r="D385" s="21"/>
      <c r="E385" s="21"/>
      <c r="F385" s="21"/>
      <c r="G385" s="185"/>
      <c r="H385" s="21"/>
      <c r="I385" s="185"/>
      <c r="J385" s="21"/>
      <c r="K385" s="185"/>
      <c r="L385" s="185"/>
      <c r="M385" s="185"/>
      <c r="N385" s="21"/>
      <c r="O385" s="185" t="s">
        <v>74</v>
      </c>
      <c r="P385" s="185" t="s">
        <v>720</v>
      </c>
      <c r="Q385" s="185"/>
      <c r="R385" s="34" t="s">
        <v>721</v>
      </c>
      <c r="S385" s="192"/>
      <c r="T385" s="185"/>
      <c r="U385" s="185"/>
      <c r="V385" s="21"/>
      <c r="Z385" s="215"/>
    </row>
    <row r="386" spans="1:26" s="185" customFormat="1" x14ac:dyDescent="0.35">
      <c r="A386" s="44">
        <v>375</v>
      </c>
      <c r="B386" s="280"/>
      <c r="C386" s="281"/>
      <c r="D386" s="281"/>
      <c r="E386" s="281"/>
      <c r="F386" s="281"/>
      <c r="G386" s="29"/>
      <c r="H386" s="42"/>
      <c r="I386" s="29"/>
      <c r="J386" s="281"/>
      <c r="K386" s="29"/>
      <c r="L386" s="29"/>
      <c r="M386" s="29"/>
      <c r="N386" s="281"/>
      <c r="O386" s="57" t="s">
        <v>8161</v>
      </c>
      <c r="P386" s="57" t="s">
        <v>8131</v>
      </c>
      <c r="Q386" s="57"/>
      <c r="R386" s="57" t="s">
        <v>8132</v>
      </c>
      <c r="S386" s="29"/>
      <c r="T386" s="29"/>
      <c r="U386" s="29"/>
      <c r="V386" s="281"/>
      <c r="Z386" s="215"/>
    </row>
    <row r="387" spans="1:26" s="185" customFormat="1" x14ac:dyDescent="0.35">
      <c r="A387" s="44">
        <v>376</v>
      </c>
      <c r="B387" s="280"/>
      <c r="C387" s="281"/>
      <c r="D387" s="281"/>
      <c r="E387" s="281"/>
      <c r="F387" s="281"/>
      <c r="G387" s="29"/>
      <c r="H387" s="42"/>
      <c r="I387" s="29"/>
      <c r="J387" s="281"/>
      <c r="K387" s="29"/>
      <c r="L387" s="29"/>
      <c r="M387" s="29"/>
      <c r="N387" s="281"/>
      <c r="O387" s="56" t="s">
        <v>8162</v>
      </c>
      <c r="P387" s="56" t="s">
        <v>8133</v>
      </c>
      <c r="Q387" s="56"/>
      <c r="R387" s="56"/>
      <c r="S387" s="29"/>
      <c r="T387" s="29"/>
      <c r="U387" s="29"/>
      <c r="V387" s="281"/>
      <c r="Z387" s="296"/>
    </row>
    <row r="388" spans="1:26" s="185" customFormat="1" x14ac:dyDescent="0.35">
      <c r="A388" s="44">
        <v>377</v>
      </c>
      <c r="B388" s="280"/>
      <c r="C388" s="281"/>
      <c r="D388" s="281"/>
      <c r="E388" s="281"/>
      <c r="F388" s="281"/>
      <c r="G388" s="29"/>
      <c r="H388" s="42"/>
      <c r="I388" s="29"/>
      <c r="J388" s="281"/>
      <c r="K388" s="29"/>
      <c r="L388" s="29"/>
      <c r="M388" s="29"/>
      <c r="N388" s="281"/>
      <c r="O388" s="95" t="s">
        <v>8163</v>
      </c>
      <c r="P388" s="95" t="s">
        <v>8134</v>
      </c>
      <c r="Q388" s="95"/>
      <c r="R388" s="95" t="s">
        <v>8135</v>
      </c>
      <c r="S388" s="29"/>
      <c r="T388" s="29"/>
      <c r="U388" s="29"/>
      <c r="V388" s="281"/>
      <c r="Z388" s="296"/>
    </row>
    <row r="389" spans="1:26" s="185" customFormat="1" x14ac:dyDescent="0.35">
      <c r="A389" s="44">
        <v>378</v>
      </c>
      <c r="B389" s="280"/>
      <c r="C389" s="281"/>
      <c r="D389" s="281"/>
      <c r="E389" s="281"/>
      <c r="F389" s="281"/>
      <c r="G389" s="29"/>
      <c r="H389" s="42"/>
      <c r="I389" s="29"/>
      <c r="J389" s="281"/>
      <c r="K389" s="29"/>
      <c r="L389" s="29"/>
      <c r="M389" s="29"/>
      <c r="N389" s="281"/>
      <c r="O389" s="56" t="s">
        <v>8165</v>
      </c>
      <c r="P389" s="56" t="s">
        <v>8136</v>
      </c>
      <c r="Q389" s="56"/>
      <c r="R389" s="56" t="s">
        <v>8137</v>
      </c>
      <c r="S389" s="29"/>
      <c r="T389" s="29"/>
      <c r="U389" s="29"/>
      <c r="V389" s="281"/>
      <c r="Z389" s="296"/>
    </row>
    <row r="390" spans="1:26" s="27" customFormat="1" x14ac:dyDescent="0.35">
      <c r="A390" s="44">
        <v>379</v>
      </c>
      <c r="B390" s="39"/>
      <c r="C390" s="21"/>
      <c r="D390" s="21"/>
      <c r="E390" s="21"/>
      <c r="F390" s="21"/>
      <c r="G390" s="185"/>
      <c r="H390" s="21"/>
      <c r="I390" s="185"/>
      <c r="J390" s="21"/>
      <c r="K390" s="185"/>
      <c r="L390" s="185"/>
      <c r="M390" s="185"/>
      <c r="N390" s="21"/>
      <c r="O390" s="185" t="s">
        <v>68</v>
      </c>
      <c r="P390" s="185" t="s">
        <v>722</v>
      </c>
      <c r="Q390" s="185"/>
      <c r="R390" s="34" t="s">
        <v>723</v>
      </c>
      <c r="S390" s="193"/>
      <c r="T390" s="185" t="s">
        <v>8</v>
      </c>
      <c r="U390" s="185">
        <v>2</v>
      </c>
      <c r="V390" s="21">
        <v>9200</v>
      </c>
      <c r="Z390" s="296"/>
    </row>
    <row r="391" spans="1:26" s="27" customFormat="1" x14ac:dyDescent="0.35">
      <c r="A391" s="44">
        <v>380</v>
      </c>
      <c r="B391" s="39" t="s">
        <v>6970</v>
      </c>
      <c r="C391" s="21">
        <v>20</v>
      </c>
      <c r="D391" s="21">
        <v>18</v>
      </c>
      <c r="E391" s="21">
        <v>500</v>
      </c>
      <c r="F391" s="21">
        <v>78</v>
      </c>
      <c r="G391" s="29" t="s">
        <v>708</v>
      </c>
      <c r="H391" s="42">
        <v>1</v>
      </c>
      <c r="I391" s="29"/>
      <c r="J391" s="21">
        <v>365</v>
      </c>
      <c r="K391" s="29" t="s">
        <v>6970</v>
      </c>
      <c r="L391" s="29" t="s">
        <v>6971</v>
      </c>
      <c r="M391" s="29" t="s">
        <v>8388</v>
      </c>
      <c r="N391" s="21">
        <v>11575</v>
      </c>
      <c r="O391" s="29" t="s">
        <v>80</v>
      </c>
      <c r="P391" s="29" t="s">
        <v>711</v>
      </c>
      <c r="Q391" s="29"/>
      <c r="R391" s="34" t="s">
        <v>712</v>
      </c>
      <c r="S391" s="192"/>
      <c r="T391" s="29"/>
      <c r="U391" s="42"/>
      <c r="V391" s="21"/>
      <c r="Z391" s="215">
        <v>5400</v>
      </c>
    </row>
    <row r="392" spans="1:26" s="27" customFormat="1" x14ac:dyDescent="0.35">
      <c r="A392" s="44">
        <v>381</v>
      </c>
      <c r="B392" s="39"/>
      <c r="C392" s="21"/>
      <c r="D392" s="21"/>
      <c r="E392" s="21"/>
      <c r="F392" s="21"/>
      <c r="G392" s="185"/>
      <c r="H392" s="21"/>
      <c r="I392" s="185"/>
      <c r="J392" s="21"/>
      <c r="K392" s="185"/>
      <c r="L392" s="185"/>
      <c r="M392" s="185"/>
      <c r="N392" s="21"/>
      <c r="O392" s="185" t="s">
        <v>713</v>
      </c>
      <c r="P392" s="185" t="s">
        <v>738</v>
      </c>
      <c r="Q392" s="185" t="s">
        <v>804</v>
      </c>
      <c r="R392" s="34"/>
      <c r="S392" s="193" t="s">
        <v>715</v>
      </c>
      <c r="T392" s="185"/>
      <c r="U392" s="185"/>
      <c r="V392" s="21"/>
      <c r="Z392" s="21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2"/>
      <c r="T393" s="185"/>
      <c r="U393" s="185"/>
      <c r="V393" s="21"/>
      <c r="Z393" s="21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3"/>
      <c r="U394" s="185"/>
      <c r="V394" s="21"/>
      <c r="Z394" s="215"/>
    </row>
    <row r="395" spans="1:26" s="27" customFormat="1" x14ac:dyDescent="0.35">
      <c r="A395" s="44">
        <v>384</v>
      </c>
      <c r="B395" s="39"/>
      <c r="C395" s="21"/>
      <c r="D395" s="21"/>
      <c r="E395" s="21"/>
      <c r="F395" s="21"/>
      <c r="H395" s="21"/>
      <c r="J395" s="21"/>
      <c r="N395" s="21"/>
      <c r="O395" s="27" t="s">
        <v>77</v>
      </c>
      <c r="P395" s="27" t="s">
        <v>719</v>
      </c>
      <c r="R395" s="34"/>
      <c r="S395" s="192"/>
      <c r="U395" s="185"/>
      <c r="V395" s="21"/>
      <c r="Z395" s="215"/>
    </row>
    <row r="396" spans="1:26" s="27" customFormat="1" x14ac:dyDescent="0.35">
      <c r="A396" s="44">
        <v>385</v>
      </c>
      <c r="B396" s="39"/>
      <c r="C396" s="21"/>
      <c r="D396" s="21"/>
      <c r="E396" s="21"/>
      <c r="F396" s="21"/>
      <c r="G396" s="185"/>
      <c r="H396" s="21"/>
      <c r="I396" s="185"/>
      <c r="J396" s="21"/>
      <c r="K396" s="185"/>
      <c r="L396" s="185"/>
      <c r="M396" s="185"/>
      <c r="N396" s="21"/>
      <c r="O396" s="185" t="s">
        <v>74</v>
      </c>
      <c r="P396" s="185" t="s">
        <v>720</v>
      </c>
      <c r="Q396" s="185"/>
      <c r="R396" s="34" t="s">
        <v>721</v>
      </c>
      <c r="S396" s="193"/>
      <c r="T396" s="185"/>
      <c r="U396" s="185"/>
      <c r="V396" s="21"/>
      <c r="Z396" s="215"/>
    </row>
    <row r="397" spans="1:26" s="185" customFormat="1" x14ac:dyDescent="0.35">
      <c r="A397" s="44">
        <v>386</v>
      </c>
      <c r="B397" s="280"/>
      <c r="C397" s="281"/>
      <c r="D397" s="281"/>
      <c r="E397" s="281"/>
      <c r="F397" s="281"/>
      <c r="G397" s="29"/>
      <c r="H397" s="42"/>
      <c r="I397" s="29"/>
      <c r="J397" s="281"/>
      <c r="K397" s="29"/>
      <c r="L397" s="29"/>
      <c r="M397" s="29"/>
      <c r="N397" s="281"/>
      <c r="O397" s="57" t="s">
        <v>8161</v>
      </c>
      <c r="P397" s="57" t="s">
        <v>8131</v>
      </c>
      <c r="Q397" s="57"/>
      <c r="R397" s="57" t="s">
        <v>8132</v>
      </c>
      <c r="S397" s="29"/>
      <c r="T397" s="29"/>
      <c r="U397" s="29"/>
      <c r="V397" s="281"/>
      <c r="Z397" s="215"/>
    </row>
    <row r="398" spans="1:26" s="185" customFormat="1" x14ac:dyDescent="0.35">
      <c r="A398" s="44">
        <v>387</v>
      </c>
      <c r="B398" s="280"/>
      <c r="C398" s="281"/>
      <c r="D398" s="281"/>
      <c r="E398" s="281"/>
      <c r="F398" s="281"/>
      <c r="G398" s="29"/>
      <c r="H398" s="42"/>
      <c r="I398" s="29"/>
      <c r="J398" s="281"/>
      <c r="K398" s="29"/>
      <c r="L398" s="29"/>
      <c r="M398" s="29"/>
      <c r="N398" s="281"/>
      <c r="O398" s="56" t="s">
        <v>8162</v>
      </c>
      <c r="P398" s="56" t="s">
        <v>8133</v>
      </c>
      <c r="Q398" s="56"/>
      <c r="R398" s="56"/>
      <c r="S398" s="29"/>
      <c r="T398" s="29"/>
      <c r="U398" s="29"/>
      <c r="V398" s="281"/>
      <c r="Z398" s="296"/>
    </row>
    <row r="399" spans="1:26" s="185" customFormat="1" x14ac:dyDescent="0.35">
      <c r="A399" s="44">
        <v>388</v>
      </c>
      <c r="B399" s="280"/>
      <c r="C399" s="281"/>
      <c r="D399" s="281"/>
      <c r="E399" s="281"/>
      <c r="F399" s="281"/>
      <c r="G399" s="29"/>
      <c r="H399" s="42"/>
      <c r="I399" s="29"/>
      <c r="J399" s="281"/>
      <c r="K399" s="29"/>
      <c r="L399" s="29"/>
      <c r="M399" s="29"/>
      <c r="N399" s="281"/>
      <c r="O399" s="95" t="s">
        <v>8163</v>
      </c>
      <c r="P399" s="95" t="s">
        <v>8134</v>
      </c>
      <c r="Q399" s="95"/>
      <c r="R399" s="95" t="s">
        <v>8135</v>
      </c>
      <c r="S399" s="29"/>
      <c r="T399" s="29"/>
      <c r="U399" s="29"/>
      <c r="V399" s="281"/>
      <c r="Z399" s="296"/>
    </row>
    <row r="400" spans="1:26" s="185" customFormat="1" x14ac:dyDescent="0.35">
      <c r="A400" s="44">
        <v>389</v>
      </c>
      <c r="B400" s="280"/>
      <c r="C400" s="281"/>
      <c r="D400" s="281"/>
      <c r="E400" s="281"/>
      <c r="F400" s="281"/>
      <c r="G400" s="29"/>
      <c r="H400" s="42"/>
      <c r="I400" s="29"/>
      <c r="J400" s="281"/>
      <c r="K400" s="29"/>
      <c r="L400" s="29"/>
      <c r="M400" s="29"/>
      <c r="N400" s="281"/>
      <c r="O400" s="56" t="s">
        <v>8165</v>
      </c>
      <c r="P400" s="56" t="s">
        <v>8136</v>
      </c>
      <c r="Q400" s="56"/>
      <c r="R400" s="56" t="s">
        <v>8137</v>
      </c>
      <c r="S400" s="29"/>
      <c r="T400" s="29"/>
      <c r="U400" s="29"/>
      <c r="V400" s="281"/>
      <c r="Z400" s="296"/>
    </row>
    <row r="401" spans="1:26" s="27" customFormat="1" x14ac:dyDescent="0.35">
      <c r="A401" s="44">
        <v>390</v>
      </c>
      <c r="B401" s="39"/>
      <c r="C401" s="21"/>
      <c r="D401" s="21"/>
      <c r="E401" s="21"/>
      <c r="F401" s="21"/>
      <c r="G401" s="185"/>
      <c r="H401" s="21"/>
      <c r="I401" s="185"/>
      <c r="J401" s="21"/>
      <c r="K401" s="185"/>
      <c r="L401" s="185"/>
      <c r="M401" s="185"/>
      <c r="N401" s="21"/>
      <c r="O401" s="185" t="s">
        <v>68</v>
      </c>
      <c r="P401" s="185" t="s">
        <v>722</v>
      </c>
      <c r="Q401" s="185"/>
      <c r="R401" s="34" t="s">
        <v>723</v>
      </c>
      <c r="S401" s="192"/>
      <c r="T401" s="27" t="s">
        <v>8</v>
      </c>
      <c r="U401" s="185">
        <v>2</v>
      </c>
      <c r="V401" s="21">
        <v>8400</v>
      </c>
      <c r="Z401" s="296"/>
    </row>
    <row r="402" spans="1:26" x14ac:dyDescent="0.35">
      <c r="A402" s="44">
        <v>391</v>
      </c>
      <c r="B402" s="39" t="s">
        <v>6972</v>
      </c>
      <c r="C402" s="21">
        <v>15</v>
      </c>
      <c r="D402" s="21">
        <v>21</v>
      </c>
      <c r="E402" s="21">
        <v>450</v>
      </c>
      <c r="F402" s="21">
        <v>85</v>
      </c>
      <c r="G402" s="34" t="s">
        <v>708</v>
      </c>
      <c r="H402" s="24">
        <v>1</v>
      </c>
      <c r="I402" s="34"/>
      <c r="J402" s="21">
        <v>475</v>
      </c>
      <c r="K402" s="34" t="s">
        <v>6972</v>
      </c>
      <c r="L402" s="34" t="s">
        <v>6973</v>
      </c>
      <c r="M402" s="34" t="s">
        <v>8387</v>
      </c>
      <c r="N402" s="21">
        <v>12000</v>
      </c>
      <c r="O402" s="34" t="s">
        <v>80</v>
      </c>
      <c r="P402" s="34" t="s">
        <v>711</v>
      </c>
      <c r="Q402" s="34"/>
      <c r="R402" s="34" t="s">
        <v>712</v>
      </c>
      <c r="S402" s="190"/>
      <c r="T402" s="29"/>
      <c r="U402" s="42"/>
      <c r="V402" s="21"/>
      <c r="Z402" s="215">
        <v>7300</v>
      </c>
    </row>
    <row r="403" spans="1:26" x14ac:dyDescent="0.35">
      <c r="A403" s="44">
        <v>392</v>
      </c>
      <c r="B403" s="39"/>
      <c r="C403" s="21"/>
      <c r="D403" s="21"/>
      <c r="E403" s="21"/>
      <c r="F403" s="21"/>
      <c r="G403" s="185"/>
      <c r="H403" s="21"/>
      <c r="I403" s="185"/>
      <c r="J403" s="21"/>
      <c r="K403" s="185"/>
      <c r="L403" s="185"/>
      <c r="M403" s="185"/>
      <c r="N403" s="21"/>
      <c r="O403" s="185" t="s">
        <v>713</v>
      </c>
      <c r="P403" s="185" t="s">
        <v>738</v>
      </c>
      <c r="Q403" s="185" t="s">
        <v>804</v>
      </c>
      <c r="R403" s="34"/>
      <c r="S403" s="56" t="s">
        <v>715</v>
      </c>
      <c r="T403" s="185"/>
      <c r="U403" s="185"/>
      <c r="V403" s="21"/>
      <c r="Z403" s="215"/>
    </row>
    <row r="404" spans="1:26" x14ac:dyDescent="0.35">
      <c r="A404" s="44">
        <v>393</v>
      </c>
      <c r="B404" s="39"/>
      <c r="C404" s="21"/>
      <c r="D404" s="21"/>
      <c r="E404" s="21"/>
      <c r="F404" s="21"/>
      <c r="G404" s="185"/>
      <c r="H404" s="21"/>
      <c r="I404" s="185"/>
      <c r="J404" s="21"/>
      <c r="K404" s="185"/>
      <c r="L404" s="185"/>
      <c r="M404" s="185"/>
      <c r="N404" s="21"/>
      <c r="O404" s="185" t="s">
        <v>85</v>
      </c>
      <c r="P404" s="185" t="s">
        <v>86</v>
      </c>
      <c r="Q404" s="185"/>
      <c r="R404" s="34"/>
      <c r="S404" s="193"/>
      <c r="T404" s="29"/>
      <c r="U404" s="29"/>
      <c r="V404" s="21"/>
      <c r="Z404" s="21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2"/>
      <c r="T405" s="29"/>
      <c r="U405" s="29"/>
      <c r="V405" s="21"/>
      <c r="Z405" s="21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3"/>
      <c r="T406" s="185"/>
      <c r="U406" s="185"/>
      <c r="V406" s="21"/>
      <c r="Z406" s="215"/>
    </row>
    <row r="407" spans="1:26" x14ac:dyDescent="0.35">
      <c r="A407" s="44">
        <v>396</v>
      </c>
      <c r="B407" s="39"/>
      <c r="C407" s="21"/>
      <c r="D407" s="21"/>
      <c r="E407" s="21"/>
      <c r="F407" s="21"/>
      <c r="G407" s="185"/>
      <c r="H407" s="21"/>
      <c r="I407" s="185"/>
      <c r="J407" s="21"/>
      <c r="K407" s="185"/>
      <c r="L407" s="185"/>
      <c r="M407" s="185"/>
      <c r="N407" s="21"/>
      <c r="O407" s="185" t="s">
        <v>74</v>
      </c>
      <c r="P407" s="185" t="s">
        <v>720</v>
      </c>
      <c r="Q407" s="185"/>
      <c r="R407" s="34" t="s">
        <v>721</v>
      </c>
      <c r="S407" s="192"/>
      <c r="T407" s="185"/>
      <c r="U407" s="185"/>
      <c r="V407" s="21"/>
      <c r="Z407" s="215"/>
    </row>
    <row r="408" spans="1:26" s="185" customFormat="1" x14ac:dyDescent="0.35">
      <c r="A408" s="44">
        <v>397</v>
      </c>
      <c r="B408" s="280"/>
      <c r="C408" s="281"/>
      <c r="D408" s="281"/>
      <c r="E408" s="281"/>
      <c r="F408" s="281"/>
      <c r="G408" s="29"/>
      <c r="H408" s="42"/>
      <c r="I408" s="29"/>
      <c r="J408" s="281"/>
      <c r="K408" s="29"/>
      <c r="L408" s="29"/>
      <c r="M408" s="29"/>
      <c r="N408" s="281"/>
      <c r="O408" s="57" t="s">
        <v>8161</v>
      </c>
      <c r="P408" s="57" t="s">
        <v>8131</v>
      </c>
      <c r="Q408" s="57"/>
      <c r="R408" s="57" t="s">
        <v>8132</v>
      </c>
      <c r="S408" s="29"/>
      <c r="T408" s="29"/>
      <c r="U408" s="29"/>
      <c r="V408" s="281"/>
      <c r="Z408" s="215"/>
    </row>
    <row r="409" spans="1:26" s="185" customFormat="1" x14ac:dyDescent="0.35">
      <c r="A409" s="44">
        <v>398</v>
      </c>
      <c r="B409" s="280"/>
      <c r="C409" s="281"/>
      <c r="D409" s="281"/>
      <c r="E409" s="281"/>
      <c r="F409" s="281"/>
      <c r="G409" s="29"/>
      <c r="H409" s="42"/>
      <c r="I409" s="29"/>
      <c r="J409" s="281"/>
      <c r="K409" s="29"/>
      <c r="L409" s="29"/>
      <c r="M409" s="29"/>
      <c r="N409" s="281"/>
      <c r="O409" s="56" t="s">
        <v>8162</v>
      </c>
      <c r="P409" s="56" t="s">
        <v>8133</v>
      </c>
      <c r="Q409" s="56"/>
      <c r="R409" s="56"/>
      <c r="S409" s="29"/>
      <c r="T409" s="29"/>
      <c r="U409" s="29"/>
      <c r="V409" s="281"/>
      <c r="Z409" s="296"/>
    </row>
    <row r="410" spans="1:26" s="185" customFormat="1" x14ac:dyDescent="0.35">
      <c r="A410" s="44">
        <v>399</v>
      </c>
      <c r="B410" s="280"/>
      <c r="C410" s="281"/>
      <c r="D410" s="281"/>
      <c r="E410" s="281"/>
      <c r="F410" s="281"/>
      <c r="G410" s="29"/>
      <c r="H410" s="42"/>
      <c r="I410" s="29"/>
      <c r="J410" s="281"/>
      <c r="K410" s="29"/>
      <c r="L410" s="29"/>
      <c r="M410" s="29"/>
      <c r="N410" s="281"/>
      <c r="O410" s="95" t="s">
        <v>8163</v>
      </c>
      <c r="P410" s="95" t="s">
        <v>8134</v>
      </c>
      <c r="Q410" s="95"/>
      <c r="R410" s="95" t="s">
        <v>8135</v>
      </c>
      <c r="S410" s="29"/>
      <c r="T410" s="29"/>
      <c r="U410" s="29"/>
      <c r="V410" s="281"/>
      <c r="Z410" s="296"/>
    </row>
    <row r="411" spans="1:26" s="185" customFormat="1" x14ac:dyDescent="0.35">
      <c r="A411" s="44">
        <v>400</v>
      </c>
      <c r="B411" s="280"/>
      <c r="C411" s="281"/>
      <c r="D411" s="281"/>
      <c r="E411" s="281"/>
      <c r="F411" s="281"/>
      <c r="G411" s="29"/>
      <c r="H411" s="42"/>
      <c r="I411" s="29"/>
      <c r="J411" s="281"/>
      <c r="K411" s="29"/>
      <c r="L411" s="29"/>
      <c r="M411" s="29"/>
      <c r="N411" s="281"/>
      <c r="O411" s="56" t="s">
        <v>8165</v>
      </c>
      <c r="P411" s="56" t="s">
        <v>8136</v>
      </c>
      <c r="Q411" s="56"/>
      <c r="R411" s="56" t="s">
        <v>8137</v>
      </c>
      <c r="S411" s="29"/>
      <c r="T411" s="29"/>
      <c r="U411" s="29"/>
      <c r="V411" s="281"/>
      <c r="Z411" s="29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3"/>
      <c r="T412" s="34" t="s">
        <v>8</v>
      </c>
      <c r="U412" s="34">
        <v>2</v>
      </c>
      <c r="V412" s="21">
        <v>12800</v>
      </c>
      <c r="Z412" s="296"/>
    </row>
    <row r="413" spans="1:26" x14ac:dyDescent="0.35">
      <c r="A413" s="44">
        <v>402</v>
      </c>
      <c r="B413" s="39" t="s">
        <v>6974</v>
      </c>
      <c r="C413" s="21">
        <v>34</v>
      </c>
      <c r="D413" s="21">
        <v>9</v>
      </c>
      <c r="E413" s="21">
        <v>550</v>
      </c>
      <c r="F413" s="21">
        <v>90</v>
      </c>
      <c r="G413" s="34" t="s">
        <v>708</v>
      </c>
      <c r="H413" s="24">
        <v>1</v>
      </c>
      <c r="I413" s="34"/>
      <c r="J413" s="21">
        <v>365</v>
      </c>
      <c r="K413" s="34" t="s">
        <v>6974</v>
      </c>
      <c r="L413" s="34" t="s">
        <v>6975</v>
      </c>
      <c r="M413" s="34" t="s">
        <v>8389</v>
      </c>
      <c r="N413" s="21">
        <v>11575</v>
      </c>
      <c r="O413" s="34" t="s">
        <v>80</v>
      </c>
      <c r="P413" s="34" t="s">
        <v>711</v>
      </c>
      <c r="Q413" s="34"/>
      <c r="R413" s="34" t="s">
        <v>712</v>
      </c>
      <c r="S413" s="189"/>
      <c r="T413" s="29"/>
      <c r="U413" s="42"/>
      <c r="V413" s="21"/>
      <c r="Z413" s="215">
        <v>5400</v>
      </c>
    </row>
    <row r="414" spans="1:26" x14ac:dyDescent="0.35">
      <c r="A414" s="44">
        <v>403</v>
      </c>
      <c r="B414" s="39"/>
      <c r="C414" s="21"/>
      <c r="D414" s="21"/>
      <c r="E414" s="21"/>
      <c r="F414" s="21"/>
      <c r="G414" s="185"/>
      <c r="H414" s="21"/>
      <c r="I414" s="185"/>
      <c r="J414" s="21"/>
      <c r="K414" s="185"/>
      <c r="L414" s="185"/>
      <c r="M414" s="185"/>
      <c r="N414" s="21"/>
      <c r="O414" s="185" t="s">
        <v>713</v>
      </c>
      <c r="P414" s="185" t="s">
        <v>738</v>
      </c>
      <c r="Q414" s="185" t="s">
        <v>804</v>
      </c>
      <c r="R414" s="34"/>
      <c r="S414" s="57" t="s">
        <v>715</v>
      </c>
      <c r="T414" s="185"/>
      <c r="U414" s="185"/>
      <c r="V414" s="21"/>
      <c r="Z414" s="216"/>
    </row>
    <row r="415" spans="1:26" x14ac:dyDescent="0.35">
      <c r="A415" s="44">
        <v>404</v>
      </c>
      <c r="B415" s="39"/>
      <c r="C415" s="21"/>
      <c r="D415" s="21"/>
      <c r="E415" s="21"/>
      <c r="F415" s="21"/>
      <c r="G415" s="185"/>
      <c r="H415" s="21"/>
      <c r="I415" s="185"/>
      <c r="J415" s="21"/>
      <c r="K415" s="185"/>
      <c r="L415" s="185"/>
      <c r="M415" s="185"/>
      <c r="N415" s="21"/>
      <c r="O415" s="185" t="s">
        <v>85</v>
      </c>
      <c r="P415" s="185" t="s">
        <v>86</v>
      </c>
      <c r="Q415" s="185"/>
      <c r="R415" s="34"/>
      <c r="S415" s="192"/>
      <c r="T415" s="185"/>
      <c r="U415" s="185"/>
      <c r="V415" s="21"/>
      <c r="Z415" s="215"/>
    </row>
    <row r="416" spans="1:26" x14ac:dyDescent="0.35">
      <c r="A416" s="44">
        <v>405</v>
      </c>
      <c r="B416" s="39"/>
      <c r="C416" s="21"/>
      <c r="D416" s="21"/>
      <c r="E416" s="21"/>
      <c r="F416" s="21"/>
      <c r="G416" s="185"/>
      <c r="H416" s="21"/>
      <c r="I416" s="185"/>
      <c r="J416" s="21"/>
      <c r="K416" s="185"/>
      <c r="L416" s="185"/>
      <c r="M416" s="185"/>
      <c r="N416" s="21"/>
      <c r="O416" s="185" t="s">
        <v>71</v>
      </c>
      <c r="P416" s="185" t="s">
        <v>739</v>
      </c>
      <c r="Q416" s="185" t="s">
        <v>14</v>
      </c>
      <c r="R416" s="34" t="s">
        <v>740</v>
      </c>
      <c r="S416" s="193"/>
      <c r="T416" s="29"/>
      <c r="U416" s="29"/>
      <c r="V416" s="21"/>
      <c r="Z416" s="21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2"/>
      <c r="T417" s="29"/>
      <c r="U417" s="29"/>
      <c r="V417" s="21"/>
      <c r="Z417" s="21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3"/>
      <c r="T418" s="185"/>
      <c r="U418" s="185"/>
      <c r="V418" s="21"/>
      <c r="Z418" s="215"/>
    </row>
    <row r="419" spans="1:26" s="185" customFormat="1" x14ac:dyDescent="0.35">
      <c r="A419" s="44">
        <v>408</v>
      </c>
      <c r="B419" s="280"/>
      <c r="C419" s="281"/>
      <c r="D419" s="281"/>
      <c r="E419" s="281"/>
      <c r="F419" s="281"/>
      <c r="G419" s="29"/>
      <c r="H419" s="42"/>
      <c r="I419" s="29"/>
      <c r="J419" s="281"/>
      <c r="K419" s="29"/>
      <c r="L419" s="29"/>
      <c r="M419" s="29"/>
      <c r="N419" s="281"/>
      <c r="O419" s="57" t="s">
        <v>8161</v>
      </c>
      <c r="P419" s="57" t="s">
        <v>8131</v>
      </c>
      <c r="Q419" s="57"/>
      <c r="R419" s="57" t="s">
        <v>8132</v>
      </c>
      <c r="S419" s="29"/>
      <c r="T419" s="29"/>
      <c r="U419" s="29"/>
      <c r="V419" s="281"/>
      <c r="Z419" s="215"/>
    </row>
    <row r="420" spans="1:26" s="185" customFormat="1" x14ac:dyDescent="0.35">
      <c r="A420" s="44">
        <v>409</v>
      </c>
      <c r="B420" s="280"/>
      <c r="C420" s="281"/>
      <c r="D420" s="281"/>
      <c r="E420" s="281"/>
      <c r="F420" s="281"/>
      <c r="G420" s="29"/>
      <c r="H420" s="42"/>
      <c r="I420" s="29"/>
      <c r="J420" s="281"/>
      <c r="K420" s="29"/>
      <c r="L420" s="29"/>
      <c r="M420" s="29"/>
      <c r="N420" s="281"/>
      <c r="O420" s="56" t="s">
        <v>8162</v>
      </c>
      <c r="P420" s="56" t="s">
        <v>8133</v>
      </c>
      <c r="Q420" s="56"/>
      <c r="R420" s="56"/>
      <c r="S420" s="29"/>
      <c r="T420" s="29"/>
      <c r="U420" s="29"/>
      <c r="V420" s="281"/>
      <c r="Z420" s="296"/>
    </row>
    <row r="421" spans="1:26" s="185" customFormat="1" x14ac:dyDescent="0.35">
      <c r="A421" s="44">
        <v>410</v>
      </c>
      <c r="B421" s="280"/>
      <c r="C421" s="281"/>
      <c r="D421" s="281"/>
      <c r="E421" s="281"/>
      <c r="F421" s="281"/>
      <c r="G421" s="29"/>
      <c r="H421" s="42"/>
      <c r="I421" s="29"/>
      <c r="J421" s="281"/>
      <c r="K421" s="29"/>
      <c r="L421" s="29"/>
      <c r="M421" s="29"/>
      <c r="N421" s="281"/>
      <c r="O421" s="95" t="s">
        <v>8163</v>
      </c>
      <c r="P421" s="95" t="s">
        <v>8134</v>
      </c>
      <c r="Q421" s="95"/>
      <c r="R421" s="95" t="s">
        <v>8135</v>
      </c>
      <c r="S421" s="29"/>
      <c r="T421" s="29"/>
      <c r="U421" s="29"/>
      <c r="V421" s="281"/>
      <c r="Z421" s="296"/>
    </row>
    <row r="422" spans="1:26" s="185" customFormat="1" x14ac:dyDescent="0.35">
      <c r="A422" s="44">
        <v>411</v>
      </c>
      <c r="B422" s="280"/>
      <c r="C422" s="281"/>
      <c r="D422" s="281"/>
      <c r="E422" s="281"/>
      <c r="F422" s="281"/>
      <c r="G422" s="29"/>
      <c r="H422" s="42"/>
      <c r="I422" s="29"/>
      <c r="J422" s="281"/>
      <c r="K422" s="29"/>
      <c r="L422" s="29"/>
      <c r="M422" s="29"/>
      <c r="N422" s="281"/>
      <c r="O422" s="56" t="s">
        <v>8165</v>
      </c>
      <c r="P422" s="56" t="s">
        <v>8136</v>
      </c>
      <c r="Q422" s="56"/>
      <c r="R422" s="56" t="s">
        <v>8137</v>
      </c>
      <c r="S422" s="29"/>
      <c r="T422" s="29"/>
      <c r="U422" s="29"/>
      <c r="V422" s="281"/>
      <c r="Z422" s="296"/>
    </row>
    <row r="423" spans="1:26" x14ac:dyDescent="0.35">
      <c r="A423" s="44">
        <v>412</v>
      </c>
      <c r="B423" s="39"/>
      <c r="C423" s="21"/>
      <c r="D423" s="21"/>
      <c r="E423" s="21"/>
      <c r="F423" s="21"/>
      <c r="G423" s="185"/>
      <c r="H423" s="21"/>
      <c r="I423" s="185"/>
      <c r="J423" s="21"/>
      <c r="K423" s="185"/>
      <c r="L423" s="185"/>
      <c r="M423" s="185"/>
      <c r="N423" s="21"/>
      <c r="O423" s="185" t="s">
        <v>68</v>
      </c>
      <c r="P423" s="185" t="s">
        <v>722</v>
      </c>
      <c r="Q423" s="185"/>
      <c r="R423" s="34" t="s">
        <v>723</v>
      </c>
      <c r="S423" s="192"/>
      <c r="T423" s="34" t="s">
        <v>8</v>
      </c>
      <c r="U423" s="34">
        <v>2</v>
      </c>
      <c r="V423" s="21">
        <v>8400</v>
      </c>
      <c r="Z423" s="296"/>
    </row>
    <row r="424" spans="1:26" x14ac:dyDescent="0.35">
      <c r="A424" s="44">
        <v>413</v>
      </c>
      <c r="B424" s="39" t="s">
        <v>6976</v>
      </c>
      <c r="C424" s="21">
        <v>0</v>
      </c>
      <c r="D424" s="21">
        <v>36</v>
      </c>
      <c r="E424" s="21">
        <v>490</v>
      </c>
      <c r="F424" s="21">
        <v>115</v>
      </c>
      <c r="G424" s="34" t="s">
        <v>708</v>
      </c>
      <c r="H424" s="24">
        <v>1</v>
      </c>
      <c r="I424" s="34"/>
      <c r="J424" s="21">
        <v>400</v>
      </c>
      <c r="K424" s="34" t="s">
        <v>6976</v>
      </c>
      <c r="L424" s="34" t="s">
        <v>6977</v>
      </c>
      <c r="M424" s="34" t="s">
        <v>8390</v>
      </c>
      <c r="N424" s="21">
        <v>11970</v>
      </c>
      <c r="O424" s="34" t="s">
        <v>80</v>
      </c>
      <c r="P424" s="34" t="s">
        <v>711</v>
      </c>
      <c r="Q424" s="34"/>
      <c r="R424" s="34" t="s">
        <v>712</v>
      </c>
      <c r="S424" s="190"/>
      <c r="T424" s="29"/>
      <c r="U424" s="42"/>
      <c r="V424" s="21"/>
      <c r="Z424" s="215">
        <v>6400</v>
      </c>
    </row>
    <row r="425" spans="1:26" x14ac:dyDescent="0.35">
      <c r="A425" s="44">
        <v>414</v>
      </c>
      <c r="B425" s="39"/>
      <c r="C425" s="21"/>
      <c r="D425" s="21"/>
      <c r="E425" s="21"/>
      <c r="F425" s="21"/>
      <c r="G425" s="185"/>
      <c r="H425" s="21"/>
      <c r="I425" s="185"/>
      <c r="J425" s="21"/>
      <c r="K425" s="185"/>
      <c r="L425" s="185"/>
      <c r="M425" s="185"/>
      <c r="N425" s="21"/>
      <c r="O425" s="185" t="s">
        <v>713</v>
      </c>
      <c r="P425" s="185" t="s">
        <v>738</v>
      </c>
      <c r="Q425" s="185" t="s">
        <v>804</v>
      </c>
      <c r="R425" s="34"/>
      <c r="S425" s="56" t="s">
        <v>715</v>
      </c>
      <c r="T425" s="185"/>
      <c r="U425" s="185"/>
      <c r="V425" s="21"/>
      <c r="Z425" s="215"/>
    </row>
    <row r="426" spans="1:26" x14ac:dyDescent="0.35">
      <c r="A426" s="44">
        <v>415</v>
      </c>
      <c r="B426" s="39"/>
      <c r="C426" s="21"/>
      <c r="D426" s="21"/>
      <c r="E426" s="21"/>
      <c r="F426" s="21"/>
      <c r="G426" s="185"/>
      <c r="H426" s="21"/>
      <c r="I426" s="185"/>
      <c r="J426" s="21"/>
      <c r="K426" s="185"/>
      <c r="L426" s="185"/>
      <c r="M426" s="185"/>
      <c r="N426" s="21"/>
      <c r="O426" s="185" t="s">
        <v>85</v>
      </c>
      <c r="P426" s="185" t="s">
        <v>86</v>
      </c>
      <c r="Q426" s="185"/>
      <c r="R426" s="34"/>
      <c r="S426" s="193"/>
      <c r="T426" s="185"/>
      <c r="U426" s="185"/>
      <c r="V426" s="21"/>
      <c r="Z426" s="215"/>
    </row>
    <row r="427" spans="1:26" x14ac:dyDescent="0.35">
      <c r="A427" s="44">
        <v>416</v>
      </c>
      <c r="B427" s="39"/>
      <c r="C427" s="21"/>
      <c r="D427" s="21"/>
      <c r="E427" s="21"/>
      <c r="F427" s="21"/>
      <c r="G427" s="185"/>
      <c r="H427" s="21"/>
      <c r="I427" s="185"/>
      <c r="J427" s="21"/>
      <c r="K427" s="185"/>
      <c r="L427" s="185"/>
      <c r="M427" s="185"/>
      <c r="N427" s="21"/>
      <c r="O427" s="185" t="s">
        <v>71</v>
      </c>
      <c r="P427" s="185" t="s">
        <v>739</v>
      </c>
      <c r="Q427" s="185" t="s">
        <v>14</v>
      </c>
      <c r="R427" s="34" t="s">
        <v>740</v>
      </c>
      <c r="S427" s="192"/>
      <c r="T427" s="27"/>
      <c r="U427" s="27"/>
      <c r="V427" s="21"/>
      <c r="Z427" s="215"/>
    </row>
    <row r="428" spans="1:26" x14ac:dyDescent="0.35">
      <c r="A428" s="44">
        <v>417</v>
      </c>
      <c r="B428" s="39"/>
      <c r="C428" s="21"/>
      <c r="D428" s="21"/>
      <c r="E428" s="21"/>
      <c r="F428" s="21"/>
      <c r="H428" s="21"/>
      <c r="J428" s="21"/>
      <c r="N428" s="21"/>
      <c r="O428" t="s">
        <v>77</v>
      </c>
      <c r="P428" t="s">
        <v>719</v>
      </c>
      <c r="R428" s="34"/>
      <c r="S428" s="193"/>
      <c r="T428" s="29"/>
      <c r="U428" s="29"/>
      <c r="V428" s="21"/>
      <c r="Z428" s="21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2"/>
      <c r="T429" s="29"/>
      <c r="U429" s="29"/>
      <c r="V429" s="21"/>
      <c r="Z429" s="215"/>
    </row>
    <row r="430" spans="1:26" s="185" customFormat="1" x14ac:dyDescent="0.35">
      <c r="A430" s="44">
        <v>419</v>
      </c>
      <c r="B430" s="280"/>
      <c r="C430" s="281"/>
      <c r="D430" s="281"/>
      <c r="E430" s="281"/>
      <c r="F430" s="281"/>
      <c r="G430" s="29"/>
      <c r="H430" s="42"/>
      <c r="I430" s="29"/>
      <c r="J430" s="281"/>
      <c r="K430" s="29"/>
      <c r="L430" s="29"/>
      <c r="M430" s="29"/>
      <c r="N430" s="281"/>
      <c r="O430" s="57" t="s">
        <v>8161</v>
      </c>
      <c r="P430" s="57" t="s">
        <v>8131</v>
      </c>
      <c r="Q430" s="57"/>
      <c r="R430" s="57" t="s">
        <v>8132</v>
      </c>
      <c r="S430" s="29"/>
      <c r="T430" s="29"/>
      <c r="U430" s="29"/>
      <c r="V430" s="281"/>
      <c r="Z430" s="215"/>
    </row>
    <row r="431" spans="1:26" s="185" customFormat="1" x14ac:dyDescent="0.35">
      <c r="A431" s="44">
        <v>420</v>
      </c>
      <c r="B431" s="280"/>
      <c r="C431" s="281"/>
      <c r="D431" s="281"/>
      <c r="E431" s="281"/>
      <c r="F431" s="281"/>
      <c r="G431" s="29"/>
      <c r="H431" s="42"/>
      <c r="I431" s="29"/>
      <c r="J431" s="281"/>
      <c r="K431" s="29"/>
      <c r="L431" s="29"/>
      <c r="M431" s="29"/>
      <c r="N431" s="281"/>
      <c r="O431" s="56" t="s">
        <v>8162</v>
      </c>
      <c r="P431" s="56" t="s">
        <v>8133</v>
      </c>
      <c r="Q431" s="56"/>
      <c r="R431" s="56"/>
      <c r="S431" s="29"/>
      <c r="T431" s="29"/>
      <c r="U431" s="29"/>
      <c r="V431" s="281"/>
      <c r="Z431" s="296"/>
    </row>
    <row r="432" spans="1:26" s="185" customFormat="1" x14ac:dyDescent="0.35">
      <c r="A432" s="44">
        <v>421</v>
      </c>
      <c r="B432" s="280"/>
      <c r="C432" s="281"/>
      <c r="D432" s="281"/>
      <c r="E432" s="281"/>
      <c r="F432" s="281"/>
      <c r="G432" s="29"/>
      <c r="H432" s="42"/>
      <c r="I432" s="29"/>
      <c r="J432" s="281"/>
      <c r="K432" s="29"/>
      <c r="L432" s="29"/>
      <c r="M432" s="29"/>
      <c r="N432" s="281"/>
      <c r="O432" s="95" t="s">
        <v>8163</v>
      </c>
      <c r="P432" s="95" t="s">
        <v>8134</v>
      </c>
      <c r="Q432" s="95"/>
      <c r="R432" s="95" t="s">
        <v>8135</v>
      </c>
      <c r="S432" s="29"/>
      <c r="T432" s="29"/>
      <c r="U432" s="29"/>
      <c r="V432" s="281"/>
      <c r="Z432" s="296"/>
    </row>
    <row r="433" spans="1:26" s="185" customFormat="1" x14ac:dyDescent="0.35">
      <c r="A433" s="44">
        <v>422</v>
      </c>
      <c r="B433" s="280"/>
      <c r="C433" s="281"/>
      <c r="D433" s="281"/>
      <c r="E433" s="281"/>
      <c r="F433" s="281"/>
      <c r="G433" s="29"/>
      <c r="H433" s="42"/>
      <c r="I433" s="29"/>
      <c r="J433" s="281"/>
      <c r="K433" s="29"/>
      <c r="L433" s="29"/>
      <c r="M433" s="29"/>
      <c r="N433" s="281"/>
      <c r="O433" s="56" t="s">
        <v>8165</v>
      </c>
      <c r="P433" s="56" t="s">
        <v>8136</v>
      </c>
      <c r="Q433" s="56"/>
      <c r="R433" s="56" t="s">
        <v>8137</v>
      </c>
      <c r="S433" s="29"/>
      <c r="T433" s="29"/>
      <c r="U433" s="29"/>
      <c r="V433" s="281"/>
      <c r="Z433" s="29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3"/>
      <c r="T434" s="34" t="s">
        <v>8</v>
      </c>
      <c r="U434" s="34">
        <v>2</v>
      </c>
      <c r="V434" s="21">
        <v>9200</v>
      </c>
      <c r="Z434" s="296"/>
    </row>
    <row r="435" spans="1:26" x14ac:dyDescent="0.35">
      <c r="A435" s="44">
        <v>424</v>
      </c>
      <c r="B435" s="39" t="s">
        <v>6978</v>
      </c>
      <c r="C435" s="21">
        <v>22</v>
      </c>
      <c r="D435" s="21">
        <v>30</v>
      </c>
      <c r="E435" s="21">
        <v>600</v>
      </c>
      <c r="F435" s="21">
        <v>190</v>
      </c>
      <c r="G435" s="34" t="s">
        <v>708</v>
      </c>
      <c r="H435" s="24">
        <v>1</v>
      </c>
      <c r="I435" s="34"/>
      <c r="J435" s="21">
        <v>550</v>
      </c>
      <c r="K435" s="34" t="s">
        <v>6978</v>
      </c>
      <c r="L435" s="34" t="s">
        <v>6979</v>
      </c>
      <c r="M435" s="34" t="s">
        <v>8391</v>
      </c>
      <c r="N435" s="21">
        <v>17000</v>
      </c>
      <c r="O435" s="34" t="s">
        <v>80</v>
      </c>
      <c r="P435" s="34" t="s">
        <v>711</v>
      </c>
      <c r="Q435" s="34"/>
      <c r="R435" s="34" t="s">
        <v>712</v>
      </c>
      <c r="S435" s="189"/>
      <c r="T435" s="29"/>
      <c r="U435" s="42"/>
      <c r="V435" s="21"/>
      <c r="Z435" s="215">
        <v>6500</v>
      </c>
    </row>
    <row r="436" spans="1:26" x14ac:dyDescent="0.35">
      <c r="A436" s="44">
        <v>425</v>
      </c>
      <c r="B436" s="39"/>
      <c r="C436" s="188"/>
      <c r="D436" s="188"/>
      <c r="E436" s="188"/>
      <c r="F436" s="188"/>
      <c r="G436" s="185"/>
      <c r="H436" s="21"/>
      <c r="I436" s="185"/>
      <c r="J436" s="21"/>
      <c r="K436" s="185"/>
      <c r="L436" s="185"/>
      <c r="M436" s="185"/>
      <c r="N436" s="21"/>
      <c r="O436" s="185" t="s">
        <v>713</v>
      </c>
      <c r="P436" s="185" t="s">
        <v>738</v>
      </c>
      <c r="Q436" s="185" t="s">
        <v>804</v>
      </c>
      <c r="R436" s="34"/>
      <c r="S436" s="57" t="s">
        <v>715</v>
      </c>
      <c r="T436" s="185"/>
      <c r="U436" s="185"/>
      <c r="V436" s="21"/>
    </row>
    <row r="437" spans="1:26" x14ac:dyDescent="0.35">
      <c r="A437" s="44">
        <v>426</v>
      </c>
      <c r="B437" s="39"/>
      <c r="C437" s="188"/>
      <c r="D437" s="188"/>
      <c r="E437" s="188"/>
      <c r="F437" s="188"/>
      <c r="G437" s="27"/>
      <c r="H437" s="21"/>
      <c r="I437" s="27"/>
      <c r="J437" s="21"/>
      <c r="K437" s="27"/>
      <c r="L437" s="27"/>
      <c r="M437" s="27"/>
      <c r="N437" s="21"/>
      <c r="O437" s="27" t="s">
        <v>85</v>
      </c>
      <c r="P437" s="27" t="s">
        <v>86</v>
      </c>
      <c r="Q437" s="27"/>
      <c r="R437" s="34"/>
      <c r="S437" s="192"/>
      <c r="T437" s="185"/>
      <c r="U437" s="185"/>
      <c r="V437" s="21"/>
    </row>
    <row r="438" spans="1:26" x14ac:dyDescent="0.35">
      <c r="A438" s="44">
        <v>427</v>
      </c>
      <c r="B438" s="39"/>
      <c r="C438" s="188"/>
      <c r="D438" s="188"/>
      <c r="E438" s="188"/>
      <c r="F438" s="188"/>
      <c r="G438" s="27"/>
      <c r="H438" s="21"/>
      <c r="I438" s="27"/>
      <c r="J438" s="21"/>
      <c r="K438" s="27"/>
      <c r="L438" s="27"/>
      <c r="M438" s="27"/>
      <c r="N438" s="21"/>
      <c r="O438" s="27" t="s">
        <v>71</v>
      </c>
      <c r="P438" s="27" t="s">
        <v>739</v>
      </c>
      <c r="Q438" s="27" t="s">
        <v>14</v>
      </c>
      <c r="R438" s="34" t="s">
        <v>740</v>
      </c>
      <c r="S438" s="193"/>
      <c r="T438" s="185"/>
      <c r="U438" s="185"/>
      <c r="V438" s="21"/>
    </row>
    <row r="439" spans="1:26" x14ac:dyDescent="0.35">
      <c r="A439" s="44">
        <v>428</v>
      </c>
      <c r="B439" s="39"/>
      <c r="C439" s="188"/>
      <c r="D439" s="188"/>
      <c r="E439" s="188"/>
      <c r="F439" s="188"/>
      <c r="G439" s="185"/>
      <c r="H439" s="21"/>
      <c r="I439" s="185"/>
      <c r="J439" s="21"/>
      <c r="K439" s="185"/>
      <c r="L439" s="185"/>
      <c r="M439" s="185"/>
      <c r="N439" s="21"/>
      <c r="O439" s="185" t="s">
        <v>77</v>
      </c>
      <c r="P439" s="185" t="s">
        <v>719</v>
      </c>
      <c r="Q439" s="185"/>
      <c r="R439" s="34"/>
      <c r="S439" s="192"/>
      <c r="T439" s="27"/>
      <c r="U439" s="27"/>
      <c r="V439" s="21"/>
    </row>
    <row r="440" spans="1:26" x14ac:dyDescent="0.35">
      <c r="A440" s="44">
        <v>429</v>
      </c>
      <c r="B440" s="39"/>
      <c r="C440" s="188"/>
      <c r="D440" s="188"/>
      <c r="E440" s="188"/>
      <c r="F440" s="188"/>
      <c r="G440" s="27"/>
      <c r="H440" s="21"/>
      <c r="I440" s="27"/>
      <c r="J440" s="21"/>
      <c r="K440" s="27"/>
      <c r="L440" s="27"/>
      <c r="M440" s="27"/>
      <c r="N440" s="21"/>
      <c r="O440" s="27" t="s">
        <v>74</v>
      </c>
      <c r="P440" s="27" t="s">
        <v>720</v>
      </c>
      <c r="Q440" s="27"/>
      <c r="R440" s="34" t="s">
        <v>721</v>
      </c>
      <c r="S440" s="193"/>
      <c r="T440" s="29"/>
      <c r="U440" s="29"/>
      <c r="V440" s="21"/>
    </row>
    <row r="441" spans="1:26" s="185" customFormat="1" x14ac:dyDescent="0.35">
      <c r="A441" s="44">
        <v>430</v>
      </c>
      <c r="B441" s="280"/>
      <c r="C441" s="281"/>
      <c r="D441" s="281"/>
      <c r="E441" s="281"/>
      <c r="F441" s="281"/>
      <c r="G441" s="29"/>
      <c r="H441" s="42"/>
      <c r="I441" s="29"/>
      <c r="J441" s="281"/>
      <c r="K441" s="29"/>
      <c r="L441" s="29"/>
      <c r="M441" s="29"/>
      <c r="N441" s="281"/>
      <c r="O441" s="57" t="s">
        <v>8161</v>
      </c>
      <c r="P441" s="57" t="s">
        <v>8131</v>
      </c>
      <c r="Q441" s="57"/>
      <c r="R441" s="57" t="s">
        <v>8132</v>
      </c>
      <c r="S441" s="29"/>
      <c r="T441" s="29"/>
      <c r="U441" s="29"/>
      <c r="V441" s="281"/>
    </row>
    <row r="442" spans="1:26" s="185" customFormat="1" x14ac:dyDescent="0.35">
      <c r="A442" s="44">
        <v>431</v>
      </c>
      <c r="B442" s="280"/>
      <c r="C442" s="281"/>
      <c r="D442" s="281"/>
      <c r="E442" s="281"/>
      <c r="F442" s="281"/>
      <c r="G442" s="29"/>
      <c r="H442" s="42"/>
      <c r="I442" s="29"/>
      <c r="J442" s="281"/>
      <c r="K442" s="29"/>
      <c r="L442" s="29"/>
      <c r="M442" s="29"/>
      <c r="N442" s="281"/>
      <c r="O442" s="56" t="s">
        <v>8162</v>
      </c>
      <c r="P442" s="56" t="s">
        <v>8133</v>
      </c>
      <c r="Q442" s="56"/>
      <c r="R442" s="56"/>
      <c r="S442" s="29"/>
      <c r="T442" s="29"/>
      <c r="U442" s="29"/>
      <c r="V442" s="281"/>
    </row>
    <row r="443" spans="1:26" s="185" customFormat="1" x14ac:dyDescent="0.35">
      <c r="A443" s="44">
        <v>432</v>
      </c>
      <c r="B443" s="280"/>
      <c r="C443" s="281"/>
      <c r="D443" s="281"/>
      <c r="E443" s="281"/>
      <c r="F443" s="281"/>
      <c r="G443" s="29"/>
      <c r="H443" s="42"/>
      <c r="I443" s="29"/>
      <c r="J443" s="281"/>
      <c r="K443" s="29"/>
      <c r="L443" s="29"/>
      <c r="M443" s="29"/>
      <c r="N443" s="281"/>
      <c r="O443" s="95" t="s">
        <v>8163</v>
      </c>
      <c r="P443" s="95" t="s">
        <v>8134</v>
      </c>
      <c r="Q443" s="95"/>
      <c r="R443" s="95" t="s">
        <v>8135</v>
      </c>
      <c r="S443" s="29"/>
      <c r="T443" s="29"/>
      <c r="U443" s="29"/>
      <c r="V443" s="281"/>
    </row>
    <row r="444" spans="1:26" s="185" customFormat="1" x14ac:dyDescent="0.35">
      <c r="A444" s="44">
        <v>433</v>
      </c>
      <c r="B444" s="280"/>
      <c r="C444" s="281"/>
      <c r="D444" s="281"/>
      <c r="E444" s="281"/>
      <c r="F444" s="281"/>
      <c r="G444" s="29"/>
      <c r="H444" s="42"/>
      <c r="I444" s="29"/>
      <c r="J444" s="281"/>
      <c r="K444" s="29"/>
      <c r="L444" s="29"/>
      <c r="M444" s="29"/>
      <c r="N444" s="281"/>
      <c r="O444" s="56" t="s">
        <v>8165</v>
      </c>
      <c r="P444" s="56" t="s">
        <v>8136</v>
      </c>
      <c r="Q444" s="56"/>
      <c r="R444" s="56" t="s">
        <v>8137</v>
      </c>
      <c r="S444" s="29"/>
      <c r="T444" s="29"/>
      <c r="U444" s="29"/>
      <c r="V444" s="281"/>
    </row>
    <row r="445" spans="1:26" x14ac:dyDescent="0.35">
      <c r="A445" s="44">
        <v>434</v>
      </c>
      <c r="B445" s="39"/>
      <c r="C445" s="188"/>
      <c r="D445" s="188"/>
      <c r="E445" s="188"/>
      <c r="F445" s="188"/>
      <c r="G445" s="185"/>
      <c r="H445" s="21"/>
      <c r="I445" s="185"/>
      <c r="J445" s="21"/>
      <c r="K445" s="185"/>
      <c r="L445" s="185"/>
      <c r="M445" s="185"/>
      <c r="N445" s="21"/>
      <c r="O445" s="185" t="s">
        <v>68</v>
      </c>
      <c r="P445" s="185" t="s">
        <v>722</v>
      </c>
      <c r="Q445" s="185"/>
      <c r="R445" s="34" t="s">
        <v>723</v>
      </c>
      <c r="S445" s="192"/>
      <c r="T445" s="34" t="s">
        <v>8</v>
      </c>
      <c r="U445" s="34">
        <v>2</v>
      </c>
      <c r="V445" s="21">
        <v>11400</v>
      </c>
    </row>
    <row r="455" spans="10:10" x14ac:dyDescent="0.35">
      <c r="J455" t="s">
        <v>8449</v>
      </c>
    </row>
    <row r="456" spans="10:10" x14ac:dyDescent="0.35">
      <c r="J456" t="s">
        <v>708</v>
      </c>
    </row>
    <row r="457" spans="10:10" x14ac:dyDescent="0.35">
      <c r="J457" t="s">
        <v>8450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727" priority="352">
      <formula>ISBLANK(A3)</formula>
    </cfRule>
  </conditionalFormatting>
  <conditionalFormatting sqref="A244:V249 A254:V254">
    <cfRule type="expression" dxfId="1726" priority="350">
      <formula>ISBLANK(A244)</formula>
    </cfRule>
  </conditionalFormatting>
  <conditionalFormatting sqref="O30:R33">
    <cfRule type="expression" dxfId="1725" priority="349">
      <formula>ISBLANK(O30)</formula>
    </cfRule>
  </conditionalFormatting>
  <conditionalFormatting sqref="A41:N44 S41:V44">
    <cfRule type="expression" dxfId="1724" priority="348">
      <formula>ISBLANK(A41)</formula>
    </cfRule>
  </conditionalFormatting>
  <conditionalFormatting sqref="O41:R44">
    <cfRule type="expression" dxfId="1723" priority="347">
      <formula>ISBLANK(O41)</formula>
    </cfRule>
  </conditionalFormatting>
  <conditionalFormatting sqref="A63:N66 S63:V66">
    <cfRule type="expression" dxfId="1722" priority="346">
      <formula>ISBLANK(A63)</formula>
    </cfRule>
  </conditionalFormatting>
  <conditionalFormatting sqref="O63:R66">
    <cfRule type="expression" dxfId="1721" priority="345">
      <formula>ISBLANK(O63)</formula>
    </cfRule>
  </conditionalFormatting>
  <conditionalFormatting sqref="A85:N88 S85:V88">
    <cfRule type="expression" dxfId="1720" priority="344">
      <formula>ISBLANK(A85)</formula>
    </cfRule>
  </conditionalFormatting>
  <conditionalFormatting sqref="O85:R88">
    <cfRule type="expression" dxfId="1719" priority="343">
      <formula>ISBLANK(O85)</formula>
    </cfRule>
  </conditionalFormatting>
  <conditionalFormatting sqref="A96:N99 S96:V99">
    <cfRule type="expression" dxfId="1718" priority="342">
      <formula>ISBLANK(A96)</formula>
    </cfRule>
  </conditionalFormatting>
  <conditionalFormatting sqref="O96:O99">
    <cfRule type="expression" dxfId="1717" priority="341">
      <formula>ISBLANK(O96)</formula>
    </cfRule>
  </conditionalFormatting>
  <conditionalFormatting sqref="A129:N132 S129:V132">
    <cfRule type="expression" dxfId="1716" priority="340">
      <formula>ISBLANK(A129)</formula>
    </cfRule>
  </conditionalFormatting>
  <conditionalFormatting sqref="O129:O132 Q129:Q132">
    <cfRule type="expression" dxfId="1715" priority="339">
      <formula>ISBLANK(O129)</formula>
    </cfRule>
  </conditionalFormatting>
  <conditionalFormatting sqref="A151:N154 S151:V154">
    <cfRule type="expression" dxfId="1714" priority="338">
      <formula>ISBLANK(A151)</formula>
    </cfRule>
  </conditionalFormatting>
  <conditionalFormatting sqref="O151:O154 Q151:Q154">
    <cfRule type="expression" dxfId="1713" priority="337">
      <formula>ISBLANK(O151)</formula>
    </cfRule>
  </conditionalFormatting>
  <conditionalFormatting sqref="A162:N165 S162:V165">
    <cfRule type="expression" dxfId="1712" priority="336">
      <formula>ISBLANK(A162)</formula>
    </cfRule>
  </conditionalFormatting>
  <conditionalFormatting sqref="O162:O165 Q162:Q165">
    <cfRule type="expression" dxfId="1711" priority="335">
      <formula>ISBLANK(O162)</formula>
    </cfRule>
  </conditionalFormatting>
  <conditionalFormatting sqref="A184:N187 S184:V187">
    <cfRule type="expression" dxfId="1710" priority="334">
      <formula>ISBLANK(A184)</formula>
    </cfRule>
  </conditionalFormatting>
  <conditionalFormatting sqref="O184:O187 Q185:R185 Q184 Q186:Q187">
    <cfRule type="expression" dxfId="1709" priority="333">
      <formula>ISBLANK(O184)</formula>
    </cfRule>
  </conditionalFormatting>
  <conditionalFormatting sqref="A206:N209 S206:V209">
    <cfRule type="expression" dxfId="1708" priority="332">
      <formula>ISBLANK(A206)</formula>
    </cfRule>
  </conditionalFormatting>
  <conditionalFormatting sqref="O206:O209 Q206:Q209">
    <cfRule type="expression" dxfId="1707" priority="331">
      <formula>ISBLANK(O206)</formula>
    </cfRule>
  </conditionalFormatting>
  <conditionalFormatting sqref="A228:N231 S228:V231">
    <cfRule type="expression" dxfId="1706" priority="330">
      <formula>ISBLANK(A228)</formula>
    </cfRule>
  </conditionalFormatting>
  <conditionalFormatting sqref="O228:O231 Q228:Q231">
    <cfRule type="expression" dxfId="1705" priority="329">
      <formula>ISBLANK(O228)</formula>
    </cfRule>
  </conditionalFormatting>
  <conditionalFormatting sqref="A239:N242 S239:V242">
    <cfRule type="expression" dxfId="1704" priority="328">
      <formula>ISBLANK(A239)</formula>
    </cfRule>
  </conditionalFormatting>
  <conditionalFormatting sqref="O239:O242 Q239:Q242">
    <cfRule type="expression" dxfId="1703" priority="327">
      <formula>ISBLANK(O239)</formula>
    </cfRule>
  </conditionalFormatting>
  <conditionalFormatting sqref="A250:N253 S250:V253">
    <cfRule type="expression" dxfId="1702" priority="326">
      <formula>ISBLANK(A250)</formula>
    </cfRule>
  </conditionalFormatting>
  <conditionalFormatting sqref="O250:O253 Q250:Q253">
    <cfRule type="expression" dxfId="1701" priority="325">
      <formula>ISBLANK(O250)</formula>
    </cfRule>
  </conditionalFormatting>
  <conditionalFormatting sqref="A261:N264 S261:V264">
    <cfRule type="expression" dxfId="1700" priority="324">
      <formula>ISBLANK(A261)</formula>
    </cfRule>
  </conditionalFormatting>
  <conditionalFormatting sqref="O261:R264">
    <cfRule type="expression" dxfId="1699" priority="323">
      <formula>ISBLANK(O261)</formula>
    </cfRule>
  </conditionalFormatting>
  <conditionalFormatting sqref="A298:N301 S298:V301">
    <cfRule type="expression" dxfId="1698" priority="322">
      <formula>ISBLANK(A298)</formula>
    </cfRule>
  </conditionalFormatting>
  <conditionalFormatting sqref="O298:O301 Q298:Q301">
    <cfRule type="expression" dxfId="1697" priority="321">
      <formula>ISBLANK(O298)</formula>
    </cfRule>
  </conditionalFormatting>
  <conditionalFormatting sqref="A309:N312 S309:V312">
    <cfRule type="expression" dxfId="1696" priority="320">
      <formula>ISBLANK(A309)</formula>
    </cfRule>
  </conditionalFormatting>
  <conditionalFormatting sqref="O309:O312 Q309:Q312">
    <cfRule type="expression" dxfId="1695" priority="319">
      <formula>ISBLANK(O309)</formula>
    </cfRule>
  </conditionalFormatting>
  <conditionalFormatting sqref="A320:N323 S320:V323">
    <cfRule type="expression" dxfId="1694" priority="318">
      <formula>ISBLANK(A320)</formula>
    </cfRule>
  </conditionalFormatting>
  <conditionalFormatting sqref="O320:O323 Q320:Q323">
    <cfRule type="expression" dxfId="1693" priority="317">
      <formula>ISBLANK(O320)</formula>
    </cfRule>
  </conditionalFormatting>
  <conditionalFormatting sqref="A331:N334 S331:V334">
    <cfRule type="expression" dxfId="1692" priority="316">
      <formula>ISBLANK(A331)</formula>
    </cfRule>
  </conditionalFormatting>
  <conditionalFormatting sqref="O331:O334 Q331:Q334">
    <cfRule type="expression" dxfId="1691" priority="315">
      <formula>ISBLANK(O331)</formula>
    </cfRule>
  </conditionalFormatting>
  <conditionalFormatting sqref="A342:N345 S342:V345">
    <cfRule type="expression" dxfId="1690" priority="314">
      <formula>ISBLANK(A342)</formula>
    </cfRule>
  </conditionalFormatting>
  <conditionalFormatting sqref="O342:R345">
    <cfRule type="expression" dxfId="1689" priority="313">
      <formula>ISBLANK(O342)</formula>
    </cfRule>
  </conditionalFormatting>
  <conditionalFormatting sqref="A353:N356 S353:V356">
    <cfRule type="expression" dxfId="1688" priority="312">
      <formula>ISBLANK(A353)</formula>
    </cfRule>
  </conditionalFormatting>
  <conditionalFormatting sqref="O353:O356 Q353:Q356">
    <cfRule type="expression" dxfId="1687" priority="311">
      <formula>ISBLANK(O353)</formula>
    </cfRule>
  </conditionalFormatting>
  <conditionalFormatting sqref="A364:N367 S364:V367">
    <cfRule type="expression" dxfId="1686" priority="310">
      <formula>ISBLANK(A364)</formula>
    </cfRule>
  </conditionalFormatting>
  <conditionalFormatting sqref="O364:O367 Q364:Q367">
    <cfRule type="expression" dxfId="1685" priority="309">
      <formula>ISBLANK(O364)</formula>
    </cfRule>
  </conditionalFormatting>
  <conditionalFormatting sqref="A375:N378 S375:V378">
    <cfRule type="expression" dxfId="1684" priority="308">
      <formula>ISBLANK(A375)</formula>
    </cfRule>
  </conditionalFormatting>
  <conditionalFormatting sqref="O375:R378">
    <cfRule type="expression" dxfId="1683" priority="307">
      <formula>ISBLANK(O375)</formula>
    </cfRule>
  </conditionalFormatting>
  <conditionalFormatting sqref="A386:N389 S386:V389">
    <cfRule type="expression" dxfId="1682" priority="306">
      <formula>ISBLANK(A386)</formula>
    </cfRule>
  </conditionalFormatting>
  <conditionalFormatting sqref="O386:R389">
    <cfRule type="expression" dxfId="1681" priority="305">
      <formula>ISBLANK(O386)</formula>
    </cfRule>
  </conditionalFormatting>
  <conditionalFormatting sqref="A397:N400 S397:V400">
    <cfRule type="expression" dxfId="1680" priority="304">
      <formula>ISBLANK(A397)</formula>
    </cfRule>
  </conditionalFormatting>
  <conditionalFormatting sqref="O397:R400">
    <cfRule type="expression" dxfId="1679" priority="303">
      <formula>ISBLANK(O397)</formula>
    </cfRule>
  </conditionalFormatting>
  <conditionalFormatting sqref="A408:N411 S408:V411">
    <cfRule type="expression" dxfId="1678" priority="302">
      <formula>ISBLANK(A408)</formula>
    </cfRule>
  </conditionalFormatting>
  <conditionalFormatting sqref="O408:R411">
    <cfRule type="expression" dxfId="1677" priority="301">
      <formula>ISBLANK(O408)</formula>
    </cfRule>
  </conditionalFormatting>
  <conditionalFormatting sqref="A419:N422 S419:V422">
    <cfRule type="expression" dxfId="1676" priority="300">
      <formula>ISBLANK(A419)</formula>
    </cfRule>
  </conditionalFormatting>
  <conditionalFormatting sqref="O419:R422">
    <cfRule type="expression" dxfId="1675" priority="299">
      <formula>ISBLANK(O419)</formula>
    </cfRule>
  </conditionalFormatting>
  <conditionalFormatting sqref="A430:N433 S430:V433">
    <cfRule type="expression" dxfId="1674" priority="298">
      <formula>ISBLANK(A430)</formula>
    </cfRule>
  </conditionalFormatting>
  <conditionalFormatting sqref="O430:R433">
    <cfRule type="expression" dxfId="1673" priority="297">
      <formula>ISBLANK(O430)</formula>
    </cfRule>
  </conditionalFormatting>
  <conditionalFormatting sqref="A441:N444 S441:V444">
    <cfRule type="expression" dxfId="1672" priority="296">
      <formula>ISBLANK(A441)</formula>
    </cfRule>
  </conditionalFormatting>
  <conditionalFormatting sqref="O441:R444">
    <cfRule type="expression" dxfId="1671" priority="295">
      <formula>ISBLANK(O441)</formula>
    </cfRule>
  </conditionalFormatting>
  <conditionalFormatting sqref="R331">
    <cfRule type="expression" dxfId="1670" priority="167">
      <formula>ISBLANK(R331)</formula>
    </cfRule>
  </conditionalFormatting>
  <conditionalFormatting sqref="A107:A110">
    <cfRule type="expression" dxfId="1669" priority="293">
      <formula>ISBLANK(A107)</formula>
    </cfRule>
  </conditionalFormatting>
  <conditionalFormatting sqref="A107:N110 S107:V110">
    <cfRule type="expression" dxfId="1668" priority="292">
      <formula>ISBLANK(A107)</formula>
    </cfRule>
  </conditionalFormatting>
  <conditionalFormatting sqref="O107:O110 Q108:R108 Q107 Q109:Q110">
    <cfRule type="expression" dxfId="1667" priority="291">
      <formula>ISBLANK(O107)</formula>
    </cfRule>
  </conditionalFormatting>
  <conditionalFormatting sqref="R367">
    <cfRule type="expression" dxfId="1666" priority="161">
      <formula>ISBLANK(R367)</formula>
    </cfRule>
  </conditionalFormatting>
  <conditionalFormatting sqref="R251">
    <cfRule type="expression" dxfId="1665" priority="176">
      <formula>ISBLANK(R251)</formula>
    </cfRule>
  </conditionalFormatting>
  <conditionalFormatting sqref="P364">
    <cfRule type="expression" dxfId="1664" priority="282">
      <formula>ISBLANK(P364)</formula>
    </cfRule>
  </conditionalFormatting>
  <conditionalFormatting sqref="P365">
    <cfRule type="expression" dxfId="1663" priority="281">
      <formula>ISBLANK(P365)</formula>
    </cfRule>
  </conditionalFormatting>
  <conditionalFormatting sqref="P366">
    <cfRule type="expression" dxfId="1662" priority="280">
      <formula>ISBLANK(P366)</formula>
    </cfRule>
  </conditionalFormatting>
  <conditionalFormatting sqref="P367">
    <cfRule type="expression" dxfId="1661" priority="279">
      <formula>ISBLANK(P367)</formula>
    </cfRule>
  </conditionalFormatting>
  <conditionalFormatting sqref="P353">
    <cfRule type="expression" dxfId="1660" priority="278">
      <formula>ISBLANK(P353)</formula>
    </cfRule>
  </conditionalFormatting>
  <conditionalFormatting sqref="P354">
    <cfRule type="expression" dxfId="1659" priority="277">
      <formula>ISBLANK(P354)</formula>
    </cfRule>
  </conditionalFormatting>
  <conditionalFormatting sqref="P355">
    <cfRule type="expression" dxfId="1658" priority="276">
      <formula>ISBLANK(P355)</formula>
    </cfRule>
  </conditionalFormatting>
  <conditionalFormatting sqref="P356">
    <cfRule type="expression" dxfId="1657" priority="275">
      <formula>ISBLANK(P356)</formula>
    </cfRule>
  </conditionalFormatting>
  <conditionalFormatting sqref="P331">
    <cfRule type="expression" dxfId="1656" priority="274">
      <formula>ISBLANK(P331)</formula>
    </cfRule>
  </conditionalFormatting>
  <conditionalFormatting sqref="P332">
    <cfRule type="expression" dxfId="1655" priority="273">
      <formula>ISBLANK(P332)</formula>
    </cfRule>
  </conditionalFormatting>
  <conditionalFormatting sqref="P333">
    <cfRule type="expression" dxfId="1654" priority="272">
      <formula>ISBLANK(P333)</formula>
    </cfRule>
  </conditionalFormatting>
  <conditionalFormatting sqref="P334">
    <cfRule type="expression" dxfId="1653" priority="271">
      <formula>ISBLANK(P334)</formula>
    </cfRule>
  </conditionalFormatting>
  <conditionalFormatting sqref="P320">
    <cfRule type="expression" dxfId="1652" priority="270">
      <formula>ISBLANK(P320)</formula>
    </cfRule>
  </conditionalFormatting>
  <conditionalFormatting sqref="P321">
    <cfRule type="expression" dxfId="1651" priority="269">
      <formula>ISBLANK(P321)</formula>
    </cfRule>
  </conditionalFormatting>
  <conditionalFormatting sqref="P322">
    <cfRule type="expression" dxfId="1650" priority="268">
      <formula>ISBLANK(P322)</formula>
    </cfRule>
  </conditionalFormatting>
  <conditionalFormatting sqref="P323">
    <cfRule type="expression" dxfId="1649" priority="267">
      <formula>ISBLANK(P323)</formula>
    </cfRule>
  </conditionalFormatting>
  <conditionalFormatting sqref="P309">
    <cfRule type="expression" dxfId="1648" priority="266">
      <formula>ISBLANK(P309)</formula>
    </cfRule>
  </conditionalFormatting>
  <conditionalFormatting sqref="P310">
    <cfRule type="expression" dxfId="1647" priority="265">
      <formula>ISBLANK(P310)</formula>
    </cfRule>
  </conditionalFormatting>
  <conditionalFormatting sqref="P311">
    <cfRule type="expression" dxfId="1646" priority="264">
      <formula>ISBLANK(P311)</formula>
    </cfRule>
  </conditionalFormatting>
  <conditionalFormatting sqref="P312">
    <cfRule type="expression" dxfId="1645" priority="263">
      <formula>ISBLANK(P312)</formula>
    </cfRule>
  </conditionalFormatting>
  <conditionalFormatting sqref="P298">
    <cfRule type="expression" dxfId="1644" priority="262">
      <formula>ISBLANK(P298)</formula>
    </cfRule>
  </conditionalFormatting>
  <conditionalFormatting sqref="P299">
    <cfRule type="expression" dxfId="1643" priority="261">
      <formula>ISBLANK(P299)</formula>
    </cfRule>
  </conditionalFormatting>
  <conditionalFormatting sqref="P300">
    <cfRule type="expression" dxfId="1642" priority="260">
      <formula>ISBLANK(P300)</formula>
    </cfRule>
  </conditionalFormatting>
  <conditionalFormatting sqref="P301">
    <cfRule type="expression" dxfId="1641" priority="259">
      <formula>ISBLANK(P301)</formula>
    </cfRule>
  </conditionalFormatting>
  <conditionalFormatting sqref="R365">
    <cfRule type="expression" dxfId="1640" priority="164">
      <formula>ISBLANK(R365)</formula>
    </cfRule>
  </conditionalFormatting>
  <conditionalFormatting sqref="P250">
    <cfRule type="expression" dxfId="1639" priority="254">
      <formula>ISBLANK(P250)</formula>
    </cfRule>
  </conditionalFormatting>
  <conditionalFormatting sqref="P251">
    <cfRule type="expression" dxfId="1638" priority="253">
      <formula>ISBLANK(P251)</formula>
    </cfRule>
  </conditionalFormatting>
  <conditionalFormatting sqref="P252">
    <cfRule type="expression" dxfId="1637" priority="252">
      <formula>ISBLANK(P252)</formula>
    </cfRule>
  </conditionalFormatting>
  <conditionalFormatting sqref="P253">
    <cfRule type="expression" dxfId="1636" priority="251">
      <formula>ISBLANK(P253)</formula>
    </cfRule>
  </conditionalFormatting>
  <conditionalFormatting sqref="P239">
    <cfRule type="expression" dxfId="1635" priority="250">
      <formula>ISBLANK(P239)</formula>
    </cfRule>
  </conditionalFormatting>
  <conditionalFormatting sqref="P240">
    <cfRule type="expression" dxfId="1634" priority="249">
      <formula>ISBLANK(P240)</formula>
    </cfRule>
  </conditionalFormatting>
  <conditionalFormatting sqref="P241">
    <cfRule type="expression" dxfId="1633" priority="248">
      <formula>ISBLANK(P241)</formula>
    </cfRule>
  </conditionalFormatting>
  <conditionalFormatting sqref="P242">
    <cfRule type="expression" dxfId="1632" priority="247">
      <formula>ISBLANK(P242)</formula>
    </cfRule>
  </conditionalFormatting>
  <conditionalFormatting sqref="P228">
    <cfRule type="expression" dxfId="1631" priority="246">
      <formula>ISBLANK(P228)</formula>
    </cfRule>
  </conditionalFormatting>
  <conditionalFormatting sqref="P229">
    <cfRule type="expression" dxfId="1630" priority="245">
      <formula>ISBLANK(P229)</formula>
    </cfRule>
  </conditionalFormatting>
  <conditionalFormatting sqref="P230">
    <cfRule type="expression" dxfId="1629" priority="244">
      <formula>ISBLANK(P230)</formula>
    </cfRule>
  </conditionalFormatting>
  <conditionalFormatting sqref="P231">
    <cfRule type="expression" dxfId="1628" priority="243">
      <formula>ISBLANK(P231)</formula>
    </cfRule>
  </conditionalFormatting>
  <conditionalFormatting sqref="P206">
    <cfRule type="expression" dxfId="1627" priority="242">
      <formula>ISBLANK(P206)</formula>
    </cfRule>
  </conditionalFormatting>
  <conditionalFormatting sqref="P207">
    <cfRule type="expression" dxfId="1626" priority="241">
      <formula>ISBLANK(P207)</formula>
    </cfRule>
  </conditionalFormatting>
  <conditionalFormatting sqref="P208">
    <cfRule type="expression" dxfId="1625" priority="240">
      <formula>ISBLANK(P208)</formula>
    </cfRule>
  </conditionalFormatting>
  <conditionalFormatting sqref="P209">
    <cfRule type="expression" dxfId="1624" priority="239">
      <formula>ISBLANK(P209)</formula>
    </cfRule>
  </conditionalFormatting>
  <conditionalFormatting sqref="P184">
    <cfRule type="expression" dxfId="1623" priority="238">
      <formula>ISBLANK(P184)</formula>
    </cfRule>
  </conditionalFormatting>
  <conditionalFormatting sqref="P185">
    <cfRule type="expression" dxfId="1622" priority="237">
      <formula>ISBLANK(P185)</formula>
    </cfRule>
  </conditionalFormatting>
  <conditionalFormatting sqref="P186">
    <cfRule type="expression" dxfId="1621" priority="236">
      <formula>ISBLANK(P186)</formula>
    </cfRule>
  </conditionalFormatting>
  <conditionalFormatting sqref="P187">
    <cfRule type="expression" dxfId="1620" priority="235">
      <formula>ISBLANK(P187)</formula>
    </cfRule>
  </conditionalFormatting>
  <conditionalFormatting sqref="P162">
    <cfRule type="expression" dxfId="1619" priority="234">
      <formula>ISBLANK(P162)</formula>
    </cfRule>
  </conditionalFormatting>
  <conditionalFormatting sqref="P163">
    <cfRule type="expression" dxfId="1618" priority="233">
      <formula>ISBLANK(P163)</formula>
    </cfRule>
  </conditionalFormatting>
  <conditionalFormatting sqref="P164">
    <cfRule type="expression" dxfId="1617" priority="232">
      <formula>ISBLANK(P164)</formula>
    </cfRule>
  </conditionalFormatting>
  <conditionalFormatting sqref="P165">
    <cfRule type="expression" dxfId="1616" priority="231">
      <formula>ISBLANK(P165)</formula>
    </cfRule>
  </conditionalFormatting>
  <conditionalFormatting sqref="P151">
    <cfRule type="expression" dxfId="1615" priority="230">
      <formula>ISBLANK(P151)</formula>
    </cfRule>
  </conditionalFormatting>
  <conditionalFormatting sqref="P152">
    <cfRule type="expression" dxfId="1614" priority="229">
      <formula>ISBLANK(P152)</formula>
    </cfRule>
  </conditionalFormatting>
  <conditionalFormatting sqref="P153">
    <cfRule type="expression" dxfId="1613" priority="228">
      <formula>ISBLANK(P153)</formula>
    </cfRule>
  </conditionalFormatting>
  <conditionalFormatting sqref="P154">
    <cfRule type="expression" dxfId="1612" priority="227">
      <formula>ISBLANK(P154)</formula>
    </cfRule>
  </conditionalFormatting>
  <conditionalFormatting sqref="P129">
    <cfRule type="expression" dxfId="1611" priority="226">
      <formula>ISBLANK(P129)</formula>
    </cfRule>
  </conditionalFormatting>
  <conditionalFormatting sqref="P130">
    <cfRule type="expression" dxfId="1610" priority="225">
      <formula>ISBLANK(P130)</formula>
    </cfRule>
  </conditionalFormatting>
  <conditionalFormatting sqref="P131">
    <cfRule type="expression" dxfId="1609" priority="224">
      <formula>ISBLANK(P131)</formula>
    </cfRule>
  </conditionalFormatting>
  <conditionalFormatting sqref="P132">
    <cfRule type="expression" dxfId="1608" priority="223">
      <formula>ISBLANK(P132)</formula>
    </cfRule>
  </conditionalFormatting>
  <conditionalFormatting sqref="P107">
    <cfRule type="expression" dxfId="1607" priority="222">
      <formula>ISBLANK(P107)</formula>
    </cfRule>
  </conditionalFormatting>
  <conditionalFormatting sqref="P108">
    <cfRule type="expression" dxfId="1606" priority="221">
      <formula>ISBLANK(P108)</formula>
    </cfRule>
  </conditionalFormatting>
  <conditionalFormatting sqref="P109">
    <cfRule type="expression" dxfId="1605" priority="220">
      <formula>ISBLANK(P109)</formula>
    </cfRule>
  </conditionalFormatting>
  <conditionalFormatting sqref="P110">
    <cfRule type="expression" dxfId="1604" priority="219">
      <formula>ISBLANK(P110)</formula>
    </cfRule>
  </conditionalFormatting>
  <conditionalFormatting sqref="R107">
    <cfRule type="expression" dxfId="1603" priority="218">
      <formula>ISBLANK(R107)</formula>
    </cfRule>
  </conditionalFormatting>
  <conditionalFormatting sqref="R109">
    <cfRule type="expression" dxfId="1602" priority="217">
      <formula>ISBLANK(R109)</formula>
    </cfRule>
  </conditionalFormatting>
  <conditionalFormatting sqref="R110">
    <cfRule type="expression" dxfId="1601" priority="216">
      <formula>ISBLANK(R110)</formula>
    </cfRule>
  </conditionalFormatting>
  <conditionalFormatting sqref="R130">
    <cfRule type="expression" dxfId="1600" priority="215">
      <formula>ISBLANK(R130)</formula>
    </cfRule>
  </conditionalFormatting>
  <conditionalFormatting sqref="R129">
    <cfRule type="expression" dxfId="1599" priority="214">
      <formula>ISBLANK(R129)</formula>
    </cfRule>
  </conditionalFormatting>
  <conditionalFormatting sqref="R131">
    <cfRule type="expression" dxfId="1598" priority="213">
      <formula>ISBLANK(R131)</formula>
    </cfRule>
  </conditionalFormatting>
  <conditionalFormatting sqref="R132">
    <cfRule type="expression" dxfId="1597" priority="212">
      <formula>ISBLANK(R132)</formula>
    </cfRule>
  </conditionalFormatting>
  <conditionalFormatting sqref="R152">
    <cfRule type="expression" dxfId="1596" priority="211">
      <formula>ISBLANK(R152)</formula>
    </cfRule>
  </conditionalFormatting>
  <conditionalFormatting sqref="R151">
    <cfRule type="expression" dxfId="1595" priority="210">
      <formula>ISBLANK(R151)</formula>
    </cfRule>
  </conditionalFormatting>
  <conditionalFormatting sqref="R153">
    <cfRule type="expression" dxfId="1594" priority="209">
      <formula>ISBLANK(R153)</formula>
    </cfRule>
  </conditionalFormatting>
  <conditionalFormatting sqref="R154">
    <cfRule type="expression" dxfId="1593" priority="208">
      <formula>ISBLANK(R154)</formula>
    </cfRule>
  </conditionalFormatting>
  <conditionalFormatting sqref="R163">
    <cfRule type="expression" dxfId="1592" priority="207">
      <formula>ISBLANK(R163)</formula>
    </cfRule>
  </conditionalFormatting>
  <conditionalFormatting sqref="R162">
    <cfRule type="expression" dxfId="1591" priority="206">
      <formula>ISBLANK(R162)</formula>
    </cfRule>
  </conditionalFormatting>
  <conditionalFormatting sqref="R164">
    <cfRule type="expression" dxfId="1590" priority="205">
      <formula>ISBLANK(R164)</formula>
    </cfRule>
  </conditionalFormatting>
  <conditionalFormatting sqref="R165">
    <cfRule type="expression" dxfId="1589" priority="204">
      <formula>ISBLANK(R165)</formula>
    </cfRule>
  </conditionalFormatting>
  <conditionalFormatting sqref="R299">
    <cfRule type="expression" dxfId="1588" priority="203">
      <formula>ISBLANK(R299)</formula>
    </cfRule>
  </conditionalFormatting>
  <conditionalFormatting sqref="R298">
    <cfRule type="expression" dxfId="1587" priority="202">
      <formula>ISBLANK(R298)</formula>
    </cfRule>
  </conditionalFormatting>
  <conditionalFormatting sqref="R300">
    <cfRule type="expression" dxfId="1586" priority="201">
      <formula>ISBLANK(R300)</formula>
    </cfRule>
  </conditionalFormatting>
  <conditionalFormatting sqref="R301">
    <cfRule type="expression" dxfId="1585" priority="200">
      <formula>ISBLANK(R301)</formula>
    </cfRule>
  </conditionalFormatting>
  <conditionalFormatting sqref="R321">
    <cfRule type="expression" dxfId="1584" priority="199">
      <formula>ISBLANK(R321)</formula>
    </cfRule>
  </conditionalFormatting>
  <conditionalFormatting sqref="R320">
    <cfRule type="expression" dxfId="1583" priority="198">
      <formula>ISBLANK(R320)</formula>
    </cfRule>
  </conditionalFormatting>
  <conditionalFormatting sqref="R322">
    <cfRule type="expression" dxfId="1582" priority="197">
      <formula>ISBLANK(R322)</formula>
    </cfRule>
  </conditionalFormatting>
  <conditionalFormatting sqref="R323">
    <cfRule type="expression" dxfId="1581" priority="196">
      <formula>ISBLANK(R323)</formula>
    </cfRule>
  </conditionalFormatting>
  <conditionalFormatting sqref="R354">
    <cfRule type="expression" dxfId="1580" priority="195">
      <formula>ISBLANK(R354)</formula>
    </cfRule>
  </conditionalFormatting>
  <conditionalFormatting sqref="R353">
    <cfRule type="expression" dxfId="1579" priority="194">
      <formula>ISBLANK(R353)</formula>
    </cfRule>
  </conditionalFormatting>
  <conditionalFormatting sqref="R355">
    <cfRule type="expression" dxfId="1578" priority="193">
      <formula>ISBLANK(R355)</formula>
    </cfRule>
  </conditionalFormatting>
  <conditionalFormatting sqref="R356">
    <cfRule type="expression" dxfId="1577" priority="192">
      <formula>ISBLANK(R356)</formula>
    </cfRule>
  </conditionalFormatting>
  <conditionalFormatting sqref="R184">
    <cfRule type="expression" dxfId="1576" priority="191">
      <formula>ISBLANK(R184)</formula>
    </cfRule>
  </conditionalFormatting>
  <conditionalFormatting sqref="R186">
    <cfRule type="expression" dxfId="1575" priority="190">
      <formula>ISBLANK(R186)</formula>
    </cfRule>
  </conditionalFormatting>
  <conditionalFormatting sqref="R187">
    <cfRule type="expression" dxfId="1574" priority="189">
      <formula>ISBLANK(R187)</formula>
    </cfRule>
  </conditionalFormatting>
  <conditionalFormatting sqref="R207">
    <cfRule type="expression" dxfId="1573" priority="188">
      <formula>ISBLANK(R207)</formula>
    </cfRule>
  </conditionalFormatting>
  <conditionalFormatting sqref="R206">
    <cfRule type="expression" dxfId="1572" priority="187">
      <formula>ISBLANK(R206)</formula>
    </cfRule>
  </conditionalFormatting>
  <conditionalFormatting sqref="R208">
    <cfRule type="expression" dxfId="1571" priority="186">
      <formula>ISBLANK(R208)</formula>
    </cfRule>
  </conditionalFormatting>
  <conditionalFormatting sqref="R209">
    <cfRule type="expression" dxfId="1570" priority="185">
      <formula>ISBLANK(R209)</formula>
    </cfRule>
  </conditionalFormatting>
  <conditionalFormatting sqref="R229">
    <cfRule type="expression" dxfId="1569" priority="184">
      <formula>ISBLANK(R229)</formula>
    </cfRule>
  </conditionalFormatting>
  <conditionalFormatting sqref="R228">
    <cfRule type="expression" dxfId="1568" priority="183">
      <formula>ISBLANK(R228)</formula>
    </cfRule>
  </conditionalFormatting>
  <conditionalFormatting sqref="R230">
    <cfRule type="expression" dxfId="1567" priority="182">
      <formula>ISBLANK(R230)</formula>
    </cfRule>
  </conditionalFormatting>
  <conditionalFormatting sqref="R231">
    <cfRule type="expression" dxfId="1566" priority="181">
      <formula>ISBLANK(R231)</formula>
    </cfRule>
  </conditionalFormatting>
  <conditionalFormatting sqref="R240">
    <cfRule type="expression" dxfId="1565" priority="180">
      <formula>ISBLANK(R240)</formula>
    </cfRule>
  </conditionalFormatting>
  <conditionalFormatting sqref="R239">
    <cfRule type="expression" dxfId="1564" priority="179">
      <formula>ISBLANK(R239)</formula>
    </cfRule>
  </conditionalFormatting>
  <conditionalFormatting sqref="R241">
    <cfRule type="expression" dxfId="1563" priority="178">
      <formula>ISBLANK(R241)</formula>
    </cfRule>
  </conditionalFormatting>
  <conditionalFormatting sqref="R242">
    <cfRule type="expression" dxfId="1562" priority="177">
      <formula>ISBLANK(R242)</formula>
    </cfRule>
  </conditionalFormatting>
  <conditionalFormatting sqref="R250">
    <cfRule type="expression" dxfId="1561" priority="175">
      <formula>ISBLANK(R250)</formula>
    </cfRule>
  </conditionalFormatting>
  <conditionalFormatting sqref="R252">
    <cfRule type="expression" dxfId="1560" priority="174">
      <formula>ISBLANK(R252)</formula>
    </cfRule>
  </conditionalFormatting>
  <conditionalFormatting sqref="R253">
    <cfRule type="expression" dxfId="1559" priority="173">
      <formula>ISBLANK(R253)</formula>
    </cfRule>
  </conditionalFormatting>
  <conditionalFormatting sqref="R310">
    <cfRule type="expression" dxfId="1558" priority="172">
      <formula>ISBLANK(R310)</formula>
    </cfRule>
  </conditionalFormatting>
  <conditionalFormatting sqref="R309">
    <cfRule type="expression" dxfId="1557" priority="171">
      <formula>ISBLANK(R309)</formula>
    </cfRule>
  </conditionalFormatting>
  <conditionalFormatting sqref="R311">
    <cfRule type="expression" dxfId="1556" priority="170">
      <formula>ISBLANK(R311)</formula>
    </cfRule>
  </conditionalFormatting>
  <conditionalFormatting sqref="R312">
    <cfRule type="expression" dxfId="1555" priority="169">
      <formula>ISBLANK(R312)</formula>
    </cfRule>
  </conditionalFormatting>
  <conditionalFormatting sqref="R332">
    <cfRule type="expression" dxfId="1554" priority="168">
      <formula>ISBLANK(R332)</formula>
    </cfRule>
  </conditionalFormatting>
  <conditionalFormatting sqref="R333">
    <cfRule type="expression" dxfId="1553" priority="166">
      <formula>ISBLANK(R333)</formula>
    </cfRule>
  </conditionalFormatting>
  <conditionalFormatting sqref="R334">
    <cfRule type="expression" dxfId="1552" priority="165">
      <formula>ISBLANK(R334)</formula>
    </cfRule>
  </conditionalFormatting>
  <conditionalFormatting sqref="R364">
    <cfRule type="expression" dxfId="1551" priority="163">
      <formula>ISBLANK(R364)</formula>
    </cfRule>
  </conditionalFormatting>
  <conditionalFormatting sqref="R366">
    <cfRule type="expression" dxfId="1550" priority="162">
      <formula>ISBLANK(R366)</formula>
    </cfRule>
  </conditionalFormatting>
  <conditionalFormatting sqref="A167:V172 A177:V177 A173:A176">
    <cfRule type="expression" dxfId="1549" priority="160">
      <formula>ISBLANK(A167)</formula>
    </cfRule>
  </conditionalFormatting>
  <conditionalFormatting sqref="A173:N176 S173:V176">
    <cfRule type="expression" dxfId="1548" priority="159">
      <formula>ISBLANK(A173)</formula>
    </cfRule>
  </conditionalFormatting>
  <conditionalFormatting sqref="O173:O176 Q173:Q176">
    <cfRule type="expression" dxfId="1547" priority="158">
      <formula>ISBLANK(O173)</formula>
    </cfRule>
  </conditionalFormatting>
  <conditionalFormatting sqref="P173">
    <cfRule type="expression" dxfId="1546" priority="157">
      <formula>ISBLANK(P173)</formula>
    </cfRule>
  </conditionalFormatting>
  <conditionalFormatting sqref="P174">
    <cfRule type="expression" dxfId="1545" priority="156">
      <formula>ISBLANK(P174)</formula>
    </cfRule>
  </conditionalFormatting>
  <conditionalFormatting sqref="P175">
    <cfRule type="expression" dxfId="1544" priority="155">
      <formula>ISBLANK(P175)</formula>
    </cfRule>
  </conditionalFormatting>
  <conditionalFormatting sqref="P176">
    <cfRule type="expression" dxfId="1543" priority="154">
      <formula>ISBLANK(P176)</formula>
    </cfRule>
  </conditionalFormatting>
  <conditionalFormatting sqref="R174">
    <cfRule type="expression" dxfId="1542" priority="153">
      <formula>ISBLANK(R174)</formula>
    </cfRule>
  </conditionalFormatting>
  <conditionalFormatting sqref="R173">
    <cfRule type="expression" dxfId="1541" priority="152">
      <formula>ISBLANK(R173)</formula>
    </cfRule>
  </conditionalFormatting>
  <conditionalFormatting sqref="R175">
    <cfRule type="expression" dxfId="1540" priority="151">
      <formula>ISBLANK(R175)</formula>
    </cfRule>
  </conditionalFormatting>
  <conditionalFormatting sqref="R176">
    <cfRule type="expression" dxfId="1539" priority="150">
      <formula>ISBLANK(R176)</formula>
    </cfRule>
  </conditionalFormatting>
  <conditionalFormatting sqref="A68:V73 A78:V78 A74:A77">
    <cfRule type="expression" dxfId="1538" priority="149">
      <formula>ISBLANK(A68)</formula>
    </cfRule>
  </conditionalFormatting>
  <conditionalFormatting sqref="A74:N77 S74:V77">
    <cfRule type="expression" dxfId="1537" priority="148">
      <formula>ISBLANK(A74)</formula>
    </cfRule>
  </conditionalFormatting>
  <conditionalFormatting sqref="O74:R77">
    <cfRule type="expression" dxfId="1536" priority="147">
      <formula>ISBLANK(O74)</formula>
    </cfRule>
  </conditionalFormatting>
  <conditionalFormatting sqref="A112:V117 A122:V122 A118:A121">
    <cfRule type="expression" dxfId="1535" priority="146">
      <formula>ISBLANK(A112)</formula>
    </cfRule>
  </conditionalFormatting>
  <conditionalFormatting sqref="A118:A121">
    <cfRule type="expression" dxfId="1534" priority="145">
      <formula>ISBLANK(A118)</formula>
    </cfRule>
  </conditionalFormatting>
  <conditionalFormatting sqref="A118:N121 S118:V121">
    <cfRule type="expression" dxfId="1533" priority="144">
      <formula>ISBLANK(A118)</formula>
    </cfRule>
  </conditionalFormatting>
  <conditionalFormatting sqref="O118:O121 Q119:R119 Q118 Q120:Q121">
    <cfRule type="expression" dxfId="1532" priority="143">
      <formula>ISBLANK(O118)</formula>
    </cfRule>
  </conditionalFormatting>
  <conditionalFormatting sqref="P118">
    <cfRule type="expression" dxfId="1531" priority="142">
      <formula>ISBLANK(P118)</formula>
    </cfRule>
  </conditionalFormatting>
  <conditionalFormatting sqref="P119">
    <cfRule type="expression" dxfId="1530" priority="141">
      <formula>ISBLANK(P119)</formula>
    </cfRule>
  </conditionalFormatting>
  <conditionalFormatting sqref="P120">
    <cfRule type="expression" dxfId="1529" priority="140">
      <formula>ISBLANK(P120)</formula>
    </cfRule>
  </conditionalFormatting>
  <conditionalFormatting sqref="P121">
    <cfRule type="expression" dxfId="1528" priority="139">
      <formula>ISBLANK(P121)</formula>
    </cfRule>
  </conditionalFormatting>
  <conditionalFormatting sqref="R118">
    <cfRule type="expression" dxfId="1527" priority="138">
      <formula>ISBLANK(R118)</formula>
    </cfRule>
  </conditionalFormatting>
  <conditionalFormatting sqref="R120">
    <cfRule type="expression" dxfId="1526" priority="137">
      <formula>ISBLANK(R120)</formula>
    </cfRule>
  </conditionalFormatting>
  <conditionalFormatting sqref="R121">
    <cfRule type="expression" dxfId="1525" priority="136">
      <formula>ISBLANK(R121)</formula>
    </cfRule>
  </conditionalFormatting>
  <conditionalFormatting sqref="B46:V51 B56:V56">
    <cfRule type="expression" dxfId="1524" priority="135">
      <formula>ISBLANK(B46)</formula>
    </cfRule>
  </conditionalFormatting>
  <conditionalFormatting sqref="B52:N55 S52:V55">
    <cfRule type="expression" dxfId="1523" priority="134">
      <formula>ISBLANK(B52)</formula>
    </cfRule>
  </conditionalFormatting>
  <conditionalFormatting sqref="O52:R55">
    <cfRule type="expression" dxfId="1522" priority="133">
      <formula>ISBLANK(O52)</formula>
    </cfRule>
  </conditionalFormatting>
  <conditionalFormatting sqref="B144:V144 B134:V139">
    <cfRule type="expression" dxfId="1521" priority="132">
      <formula>ISBLANK(B134)</formula>
    </cfRule>
  </conditionalFormatting>
  <conditionalFormatting sqref="B140:N143 S140:V143">
    <cfRule type="expression" dxfId="1520" priority="131">
      <formula>ISBLANK(B140)</formula>
    </cfRule>
  </conditionalFormatting>
  <conditionalFormatting sqref="O140:O143 Q140:Q143">
    <cfRule type="expression" dxfId="1519" priority="130">
      <formula>ISBLANK(O140)</formula>
    </cfRule>
  </conditionalFormatting>
  <conditionalFormatting sqref="P140">
    <cfRule type="expression" dxfId="1518" priority="129">
      <formula>ISBLANK(P140)</formula>
    </cfRule>
  </conditionalFormatting>
  <conditionalFormatting sqref="P141">
    <cfRule type="expression" dxfId="1517" priority="128">
      <formula>ISBLANK(P141)</formula>
    </cfRule>
  </conditionalFormatting>
  <conditionalFormatting sqref="P142">
    <cfRule type="expression" dxfId="1516" priority="127">
      <formula>ISBLANK(P142)</formula>
    </cfRule>
  </conditionalFormatting>
  <conditionalFormatting sqref="P143">
    <cfRule type="expression" dxfId="1515" priority="126">
      <formula>ISBLANK(P143)</formula>
    </cfRule>
  </conditionalFormatting>
  <conditionalFormatting sqref="R141">
    <cfRule type="expression" dxfId="1514" priority="125">
      <formula>ISBLANK(R141)</formula>
    </cfRule>
  </conditionalFormatting>
  <conditionalFormatting sqref="R140">
    <cfRule type="expression" dxfId="1513" priority="124">
      <formula>ISBLANK(R140)</formula>
    </cfRule>
  </conditionalFormatting>
  <conditionalFormatting sqref="R142">
    <cfRule type="expression" dxfId="1512" priority="123">
      <formula>ISBLANK(R142)</formula>
    </cfRule>
  </conditionalFormatting>
  <conditionalFormatting sqref="R143">
    <cfRule type="expression" dxfId="1511" priority="122">
      <formula>ISBLANK(R143)</formula>
    </cfRule>
  </conditionalFormatting>
  <conditionalFormatting sqref="B199:V199 B189:V194">
    <cfRule type="expression" dxfId="1510" priority="121">
      <formula>ISBLANK(B189)</formula>
    </cfRule>
  </conditionalFormatting>
  <conditionalFormatting sqref="B195:N198 S195:V198">
    <cfRule type="expression" dxfId="1509" priority="120">
      <formula>ISBLANK(B195)</formula>
    </cfRule>
  </conditionalFormatting>
  <conditionalFormatting sqref="O195:O198 Q196:R196 Q195 Q197:Q198">
    <cfRule type="expression" dxfId="1508" priority="119">
      <formula>ISBLANK(O195)</formula>
    </cfRule>
  </conditionalFormatting>
  <conditionalFormatting sqref="P195">
    <cfRule type="expression" dxfId="1507" priority="118">
      <formula>ISBLANK(P195)</formula>
    </cfRule>
  </conditionalFormatting>
  <conditionalFormatting sqref="P196">
    <cfRule type="expression" dxfId="1506" priority="117">
      <formula>ISBLANK(P196)</formula>
    </cfRule>
  </conditionalFormatting>
  <conditionalFormatting sqref="P197">
    <cfRule type="expression" dxfId="1505" priority="116">
      <formula>ISBLANK(P197)</formula>
    </cfRule>
  </conditionalFormatting>
  <conditionalFormatting sqref="P198">
    <cfRule type="expression" dxfId="1504" priority="115">
      <formula>ISBLANK(P198)</formula>
    </cfRule>
  </conditionalFormatting>
  <conditionalFormatting sqref="R195">
    <cfRule type="expression" dxfId="1503" priority="114">
      <formula>ISBLANK(R195)</formula>
    </cfRule>
  </conditionalFormatting>
  <conditionalFormatting sqref="R197">
    <cfRule type="expression" dxfId="1502" priority="113">
      <formula>ISBLANK(R197)</formula>
    </cfRule>
  </conditionalFormatting>
  <conditionalFormatting sqref="R198">
    <cfRule type="expression" dxfId="1501" priority="112">
      <formula>ISBLANK(R198)</formula>
    </cfRule>
  </conditionalFormatting>
  <conditionalFormatting sqref="B221:V221 B211:V216">
    <cfRule type="expression" dxfId="1500" priority="111">
      <formula>ISBLANK(B211)</formula>
    </cfRule>
  </conditionalFormatting>
  <conditionalFormatting sqref="B217:N220 S217:V220">
    <cfRule type="expression" dxfId="1499" priority="110">
      <formula>ISBLANK(B217)</formula>
    </cfRule>
  </conditionalFormatting>
  <conditionalFormatting sqref="O217:O220 Q217:Q220">
    <cfRule type="expression" dxfId="1498" priority="109">
      <formula>ISBLANK(O217)</formula>
    </cfRule>
  </conditionalFormatting>
  <conditionalFormatting sqref="P217">
    <cfRule type="expression" dxfId="1497" priority="108">
      <formula>ISBLANK(P217)</formula>
    </cfRule>
  </conditionalFormatting>
  <conditionalFormatting sqref="P218">
    <cfRule type="expression" dxfId="1496" priority="107">
      <formula>ISBLANK(P218)</formula>
    </cfRule>
  </conditionalFormatting>
  <conditionalFormatting sqref="P219">
    <cfRule type="expression" dxfId="1495" priority="106">
      <formula>ISBLANK(P219)</formula>
    </cfRule>
  </conditionalFormatting>
  <conditionalFormatting sqref="P220">
    <cfRule type="expression" dxfId="1494" priority="105">
      <formula>ISBLANK(P220)</formula>
    </cfRule>
  </conditionalFormatting>
  <conditionalFormatting sqref="R218">
    <cfRule type="expression" dxfId="1493" priority="104">
      <formula>ISBLANK(R218)</formula>
    </cfRule>
  </conditionalFormatting>
  <conditionalFormatting sqref="R217">
    <cfRule type="expression" dxfId="1492" priority="103">
      <formula>ISBLANK(R217)</formula>
    </cfRule>
  </conditionalFormatting>
  <conditionalFormatting sqref="R219">
    <cfRule type="expression" dxfId="1491" priority="102">
      <formula>ISBLANK(R219)</formula>
    </cfRule>
  </conditionalFormatting>
  <conditionalFormatting sqref="R220">
    <cfRule type="expression" dxfId="1490" priority="101">
      <formula>ISBLANK(R220)</formula>
    </cfRule>
  </conditionalFormatting>
  <conditionalFormatting sqref="B266:V271 B276:V276">
    <cfRule type="expression" dxfId="1489" priority="100">
      <formula>ISBLANK(B266)</formula>
    </cfRule>
  </conditionalFormatting>
  <conditionalFormatting sqref="B272:N275 S272:V275">
    <cfRule type="expression" dxfId="1488" priority="99">
      <formula>ISBLANK(B272)</formula>
    </cfRule>
  </conditionalFormatting>
  <conditionalFormatting sqref="O272:R275">
    <cfRule type="expression" dxfId="1487" priority="98">
      <formula>ISBLANK(O272)</formula>
    </cfRule>
  </conditionalFormatting>
  <conditionalFormatting sqref="A281:H281 P281:S281 M281:N281 J281:K281">
    <cfRule type="expression" dxfId="1486" priority="97">
      <formula>ISBLANK(A281)</formula>
    </cfRule>
  </conditionalFormatting>
  <conditionalFormatting sqref="A282:H282 P282:S282 M282:N282 J282:K282">
    <cfRule type="expression" dxfId="1485" priority="96">
      <formula>ISBLANK(A282)</formula>
    </cfRule>
  </conditionalFormatting>
  <conditionalFormatting sqref="O282">
    <cfRule type="expression" dxfId="1484" priority="93">
      <formula>ISBLANK(O282)</formula>
    </cfRule>
  </conditionalFormatting>
  <conditionalFormatting sqref="O281">
    <cfRule type="expression" dxfId="1483" priority="92">
      <formula>ISBLANK(O281)</formula>
    </cfRule>
  </conditionalFormatting>
  <conditionalFormatting sqref="O280:Q280">
    <cfRule type="expression" dxfId="1482" priority="81">
      <formula>ISBLANK(O280)</formula>
    </cfRule>
  </conditionalFormatting>
  <conditionalFormatting sqref="O279:Q279">
    <cfRule type="expression" dxfId="1481" priority="80">
      <formula>ISBLANK(O279)</formula>
    </cfRule>
  </conditionalFormatting>
  <conditionalFormatting sqref="L283 T283:V283">
    <cfRule type="expression" dxfId="1480" priority="79">
      <formula>ISBLANK(L283)</formula>
    </cfRule>
  </conditionalFormatting>
  <conditionalFormatting sqref="A283:H283 P283:S283 M283:N283 J283:K283">
    <cfRule type="expression" dxfId="1479" priority="78">
      <formula>ISBLANK(A283)</formula>
    </cfRule>
  </conditionalFormatting>
  <conditionalFormatting sqref="O283">
    <cfRule type="expression" dxfId="1478" priority="77">
      <formula>ISBLANK(O283)</formula>
    </cfRule>
  </conditionalFormatting>
  <conditionalFormatting sqref="Z3:Z4 Z6 Z8 Z10 Z12 Z14:Z30">
    <cfRule type="expression" dxfId="1477"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476" priority="74">
      <formula>ISBLANK(Z35)</formula>
    </cfRule>
  </conditionalFormatting>
  <conditionalFormatting sqref="Z234:Z239 Z244">
    <cfRule type="expression" dxfId="1475" priority="73">
      <formula>ISBLANK(Z234)</formula>
    </cfRule>
  </conditionalFormatting>
  <conditionalFormatting sqref="Z31:Z34">
    <cfRule type="expression" dxfId="1474" priority="72">
      <formula>ISBLANK(Z31)</formula>
    </cfRule>
  </conditionalFormatting>
  <conditionalFormatting sqref="Z53:Z56">
    <cfRule type="expression" dxfId="1473" priority="71">
      <formula>ISBLANK(Z53)</formula>
    </cfRule>
  </conditionalFormatting>
  <conditionalFormatting sqref="Z75:Z78">
    <cfRule type="expression" dxfId="1472" priority="70">
      <formula>ISBLANK(Z75)</formula>
    </cfRule>
  </conditionalFormatting>
  <conditionalFormatting sqref="Z86:Z89">
    <cfRule type="expression" dxfId="1471" priority="69">
      <formula>ISBLANK(Z86)</formula>
    </cfRule>
  </conditionalFormatting>
  <conditionalFormatting sqref="Z119:Z122">
    <cfRule type="expression" dxfId="1470" priority="68">
      <formula>ISBLANK(Z119)</formula>
    </cfRule>
  </conditionalFormatting>
  <conditionalFormatting sqref="Z141:Z144">
    <cfRule type="expression" dxfId="1469" priority="67">
      <formula>ISBLANK(Z141)</formula>
    </cfRule>
  </conditionalFormatting>
  <conditionalFormatting sqref="Z152:Z155">
    <cfRule type="expression" dxfId="1468" priority="66">
      <formula>ISBLANK(Z152)</formula>
    </cfRule>
  </conditionalFormatting>
  <conditionalFormatting sqref="Z174:Z177">
    <cfRule type="expression" dxfId="1467" priority="65">
      <formula>ISBLANK(Z174)</formula>
    </cfRule>
  </conditionalFormatting>
  <conditionalFormatting sqref="Z196:Z199">
    <cfRule type="expression" dxfId="1466" priority="64">
      <formula>ISBLANK(Z196)</formula>
    </cfRule>
  </conditionalFormatting>
  <conditionalFormatting sqref="Z218:Z221">
    <cfRule type="expression" dxfId="1465" priority="63">
      <formula>ISBLANK(Z218)</formula>
    </cfRule>
  </conditionalFormatting>
  <conditionalFormatting sqref="Z229:Z232">
    <cfRule type="expression" dxfId="1464" priority="62">
      <formula>ISBLANK(Z229)</formula>
    </cfRule>
  </conditionalFormatting>
  <conditionalFormatting sqref="Z240:Z243">
    <cfRule type="expression" dxfId="1463" priority="61">
      <formula>ISBLANK(Z240)</formula>
    </cfRule>
  </conditionalFormatting>
  <conditionalFormatting sqref="Z251:Z254">
    <cfRule type="expression" dxfId="1462" priority="60">
      <formula>ISBLANK(Z251)</formula>
    </cfRule>
  </conditionalFormatting>
  <conditionalFormatting sqref="Z286:Z287 Z290:Z291">
    <cfRule type="expression" dxfId="1461" priority="59">
      <formula>ISBLANK(Z286)</formula>
    </cfRule>
  </conditionalFormatting>
  <conditionalFormatting sqref="Z299:Z302">
    <cfRule type="expression" dxfId="1460" priority="58">
      <formula>ISBLANK(Z299)</formula>
    </cfRule>
  </conditionalFormatting>
  <conditionalFormatting sqref="Z310:Z313">
    <cfRule type="expression" dxfId="1459" priority="57">
      <formula>ISBLANK(Z310)</formula>
    </cfRule>
  </conditionalFormatting>
  <conditionalFormatting sqref="Z321:Z324">
    <cfRule type="expression" dxfId="1458" priority="56">
      <formula>ISBLANK(Z321)</formula>
    </cfRule>
  </conditionalFormatting>
  <conditionalFormatting sqref="Z332:Z335">
    <cfRule type="expression" dxfId="1457" priority="55">
      <formula>ISBLANK(Z332)</formula>
    </cfRule>
  </conditionalFormatting>
  <conditionalFormatting sqref="Z343:Z346">
    <cfRule type="expression" dxfId="1456" priority="54">
      <formula>ISBLANK(Z343)</formula>
    </cfRule>
  </conditionalFormatting>
  <conditionalFormatting sqref="Z354:Z357">
    <cfRule type="expression" dxfId="1455" priority="53">
      <formula>ISBLANK(Z354)</formula>
    </cfRule>
  </conditionalFormatting>
  <conditionalFormatting sqref="Z365:Z368">
    <cfRule type="expression" dxfId="1454" priority="52">
      <formula>ISBLANK(Z365)</formula>
    </cfRule>
  </conditionalFormatting>
  <conditionalFormatting sqref="Z376:Z379">
    <cfRule type="expression" dxfId="1453" priority="51">
      <formula>ISBLANK(Z376)</formula>
    </cfRule>
  </conditionalFormatting>
  <conditionalFormatting sqref="Z387:Z390">
    <cfRule type="expression" dxfId="1452" priority="50">
      <formula>ISBLANK(Z387)</formula>
    </cfRule>
  </conditionalFormatting>
  <conditionalFormatting sqref="Z398:Z401">
    <cfRule type="expression" dxfId="1451" priority="49">
      <formula>ISBLANK(Z398)</formula>
    </cfRule>
  </conditionalFormatting>
  <conditionalFormatting sqref="Z409:Z412">
    <cfRule type="expression" dxfId="1450" priority="48">
      <formula>ISBLANK(Z409)</formula>
    </cfRule>
  </conditionalFormatting>
  <conditionalFormatting sqref="Z420:Z423">
    <cfRule type="expression" dxfId="1449" priority="47">
      <formula>ISBLANK(Z420)</formula>
    </cfRule>
  </conditionalFormatting>
  <conditionalFormatting sqref="Z431:Z434">
    <cfRule type="expression" dxfId="1448" priority="46">
      <formula>ISBLANK(Z431)</formula>
    </cfRule>
  </conditionalFormatting>
  <conditionalFormatting sqref="Z97:Z100">
    <cfRule type="expression" dxfId="1447" priority="45">
      <formula>ISBLANK(Z97)</formula>
    </cfRule>
  </conditionalFormatting>
  <conditionalFormatting sqref="Z157:Z162 Z167">
    <cfRule type="expression" dxfId="1446" priority="44">
      <formula>ISBLANK(Z157)</formula>
    </cfRule>
  </conditionalFormatting>
  <conditionalFormatting sqref="Z163:Z166">
    <cfRule type="expression" dxfId="1445" priority="43">
      <formula>ISBLANK(Z163)</formula>
    </cfRule>
  </conditionalFormatting>
  <conditionalFormatting sqref="Z58:Z63 Z68">
    <cfRule type="expression" dxfId="1444" priority="42">
      <formula>ISBLANK(Z58)</formula>
    </cfRule>
  </conditionalFormatting>
  <conditionalFormatting sqref="Z64:Z67">
    <cfRule type="expression" dxfId="1443" priority="41">
      <formula>ISBLANK(Z64)</formula>
    </cfRule>
  </conditionalFormatting>
  <conditionalFormatting sqref="Z102:Z107 Z112">
    <cfRule type="expression" dxfId="1442" priority="40">
      <formula>ISBLANK(Z102)</formula>
    </cfRule>
  </conditionalFormatting>
  <conditionalFormatting sqref="Z108:Z111">
    <cfRule type="expression" dxfId="1441" priority="39">
      <formula>ISBLANK(Z108)</formula>
    </cfRule>
  </conditionalFormatting>
  <conditionalFormatting sqref="Z36:Z41 Z46">
    <cfRule type="expression" dxfId="1440" priority="38">
      <formula>ISBLANK(Z36)</formula>
    </cfRule>
  </conditionalFormatting>
  <conditionalFormatting sqref="Z42:Z45">
    <cfRule type="expression" dxfId="1439" priority="37">
      <formula>ISBLANK(Z42)</formula>
    </cfRule>
  </conditionalFormatting>
  <conditionalFormatting sqref="Z134 Z124:Z129">
    <cfRule type="expression" dxfId="1438" priority="36">
      <formula>ISBLANK(Z124)</formula>
    </cfRule>
  </conditionalFormatting>
  <conditionalFormatting sqref="Z130:Z133">
    <cfRule type="expression" dxfId="1437" priority="35">
      <formula>ISBLANK(Z130)</formula>
    </cfRule>
  </conditionalFormatting>
  <conditionalFormatting sqref="Z189 Z179:Z184">
    <cfRule type="expression" dxfId="1436" priority="34">
      <formula>ISBLANK(Z179)</formula>
    </cfRule>
  </conditionalFormatting>
  <conditionalFormatting sqref="Z185:Z188">
    <cfRule type="expression" dxfId="1435" priority="33">
      <formula>ISBLANK(Z185)</formula>
    </cfRule>
  </conditionalFormatting>
  <conditionalFormatting sqref="Z211 Z201:Z206">
    <cfRule type="expression" dxfId="1434" priority="32">
      <formula>ISBLANK(Z201)</formula>
    </cfRule>
  </conditionalFormatting>
  <conditionalFormatting sqref="Z207:Z210">
    <cfRule type="expression" dxfId="1433" priority="31">
      <formula>ISBLANK(Z207)</formula>
    </cfRule>
  </conditionalFormatting>
  <conditionalFormatting sqref="Z256:Z261 Z266">
    <cfRule type="expression" dxfId="1432" priority="30">
      <formula>ISBLANK(Z256)</formula>
    </cfRule>
  </conditionalFormatting>
  <conditionalFormatting sqref="Z262:Z265">
    <cfRule type="expression" dxfId="1431" priority="29">
      <formula>ISBLANK(Z262)</formula>
    </cfRule>
  </conditionalFormatting>
  <conditionalFormatting sqref="Z272">
    <cfRule type="expression" dxfId="1430" priority="28">
      <formula>ISBLANK(Z272)</formula>
    </cfRule>
  </conditionalFormatting>
  <conditionalFormatting sqref="Z288:Z289">
    <cfRule type="expression" dxfId="1429" priority="26">
      <formula>ISBLANK(Z288)</formula>
    </cfRule>
  </conditionalFormatting>
  <conditionalFormatting sqref="M289">
    <cfRule type="expression" dxfId="1428" priority="25">
      <formula>ISBLANK(M289)</formula>
    </cfRule>
  </conditionalFormatting>
  <conditionalFormatting sqref="M287">
    <cfRule type="expression" dxfId="1427" priority="24">
      <formula>ISBLANK(M287)</formula>
    </cfRule>
  </conditionalFormatting>
  <conditionalFormatting sqref="M287">
    <cfRule type="expression" dxfId="1426" priority="23">
      <formula>ISBLANK(M287)</formula>
    </cfRule>
  </conditionalFormatting>
  <conditionalFormatting sqref="A278:V278">
    <cfRule type="expression" dxfId="1425" priority="22">
      <formula>ISBLANK(A278)</formula>
    </cfRule>
  </conditionalFormatting>
  <conditionalFormatting sqref="Z278">
    <cfRule type="expression" dxfId="1424" priority="21">
      <formula>ISBLANK(Z278)</formula>
    </cfRule>
  </conditionalFormatting>
  <conditionalFormatting sqref="A5:E5 G5:V5">
    <cfRule type="expression" dxfId="1423" priority="20">
      <formula>ISBLANK(A5)</formula>
    </cfRule>
  </conditionalFormatting>
  <conditionalFormatting sqref="Z5">
    <cfRule type="expression" dxfId="1422" priority="19">
      <formula>ISBLANK(Z5)</formula>
    </cfRule>
  </conditionalFormatting>
  <conditionalFormatting sqref="A7:E7 G7:V7">
    <cfRule type="expression" dxfId="1421" priority="18">
      <formula>ISBLANK(A7)</formula>
    </cfRule>
  </conditionalFormatting>
  <conditionalFormatting sqref="Z7">
    <cfRule type="expression" dxfId="1420" priority="17">
      <formula>ISBLANK(Z7)</formula>
    </cfRule>
  </conditionalFormatting>
  <conditionalFormatting sqref="A9:E9 G9:V9">
    <cfRule type="expression" dxfId="1419" priority="16">
      <formula>ISBLANK(A9)</formula>
    </cfRule>
  </conditionalFormatting>
  <conditionalFormatting sqref="Z9">
    <cfRule type="expression" dxfId="1418" priority="15">
      <formula>ISBLANK(Z9)</formula>
    </cfRule>
  </conditionalFormatting>
  <conditionalFormatting sqref="A11:E11 G11:V11">
    <cfRule type="expression" dxfId="1417" priority="14">
      <formula>ISBLANK(A11)</formula>
    </cfRule>
  </conditionalFormatting>
  <conditionalFormatting sqref="Z11">
    <cfRule type="expression" dxfId="1416" priority="13">
      <formula>ISBLANK(Z11)</formula>
    </cfRule>
  </conditionalFormatting>
  <conditionalFormatting sqref="A13:V13">
    <cfRule type="expression" dxfId="1415" priority="12">
      <formula>ISBLANK(A13)</formula>
    </cfRule>
  </conditionalFormatting>
  <conditionalFormatting sqref="Z13">
    <cfRule type="expression" dxfId="1414" priority="11">
      <formula>ISBLANK(Z13)</formula>
    </cfRule>
  </conditionalFormatting>
  <conditionalFormatting sqref="P96:R99">
    <cfRule type="expression" dxfId="1413" priority="7">
      <formula>ISBLANK(P96)</formula>
    </cfRule>
  </conditionalFormatting>
  <conditionalFormatting sqref="F3:F11">
    <cfRule type="expression" dxfId="1412" priority="6">
      <formula>ISBLANK(F3)</formula>
    </cfRule>
  </conditionalFormatting>
  <conditionalFormatting sqref="A284:V284">
    <cfRule type="expression" dxfId="1411" priority="5">
      <formula>ISBLANK(A284)</formula>
    </cfRule>
  </conditionalFormatting>
  <conditionalFormatting sqref="Z284">
    <cfRule type="expression" dxfId="1410" priority="4">
      <formula>ISBLANK(Z284)</formula>
    </cfRule>
  </conditionalFormatting>
  <conditionalFormatting sqref="I281">
    <cfRule type="expression" dxfId="1409" priority="3">
      <formula>ISBLANK(I281)</formula>
    </cfRule>
  </conditionalFormatting>
  <conditionalFormatting sqref="I283">
    <cfRule type="expression" dxfId="1408" priority="2">
      <formula>ISBLANK(I283)</formula>
    </cfRule>
  </conditionalFormatting>
  <conditionalFormatting sqref="I282">
    <cfRule type="expression" dxfId="1407"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4" t="s">
        <v>2766</v>
      </c>
      <c r="B1" s="335"/>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406"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4" t="s">
        <v>2766</v>
      </c>
      <c r="B1" s="335"/>
      <c r="C1" s="20"/>
      <c r="D1" s="20"/>
      <c r="E1" s="20"/>
      <c r="F1" s="214"/>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6706</v>
      </c>
      <c r="C3" s="21">
        <v>25</v>
      </c>
      <c r="D3" s="21">
        <v>10</v>
      </c>
      <c r="E3" s="21">
        <v>10</v>
      </c>
      <c r="F3" s="185" t="s">
        <v>7392</v>
      </c>
      <c r="G3" s="27"/>
      <c r="H3" s="21">
        <v>35</v>
      </c>
      <c r="I3" s="27" t="s">
        <v>6706</v>
      </c>
      <c r="J3" s="27"/>
      <c r="K3" s="27" t="s">
        <v>6707</v>
      </c>
      <c r="L3" s="27" t="s">
        <v>6708</v>
      </c>
      <c r="M3" s="21">
        <v>800</v>
      </c>
    </row>
    <row r="4" spans="1:17" s="182" customFormat="1" ht="14.4" customHeight="1" x14ac:dyDescent="0.35">
      <c r="A4" s="183">
        <v>2</v>
      </c>
      <c r="B4" s="17" t="s">
        <v>6709</v>
      </c>
      <c r="C4" s="21">
        <v>25</v>
      </c>
      <c r="D4" s="21">
        <v>10</v>
      </c>
      <c r="E4" s="21">
        <v>13</v>
      </c>
      <c r="F4" s="185" t="s">
        <v>7392</v>
      </c>
      <c r="G4" s="27"/>
      <c r="H4" s="21">
        <v>35</v>
      </c>
      <c r="I4" s="27" t="s">
        <v>6709</v>
      </c>
      <c r="J4" s="27"/>
      <c r="K4" s="27" t="s">
        <v>6685</v>
      </c>
      <c r="L4" s="27" t="s">
        <v>6710</v>
      </c>
      <c r="M4" s="21">
        <v>800</v>
      </c>
    </row>
    <row r="5" spans="1:17" x14ac:dyDescent="0.35">
      <c r="A5" s="183">
        <v>3</v>
      </c>
      <c r="B5" s="17" t="s">
        <v>44</v>
      </c>
      <c r="C5" s="21">
        <v>20</v>
      </c>
      <c r="D5" s="21">
        <v>35</v>
      </c>
      <c r="E5" s="21">
        <v>5</v>
      </c>
      <c r="F5" t="s">
        <v>2209</v>
      </c>
      <c r="G5" s="21"/>
      <c r="H5" s="21">
        <v>20</v>
      </c>
      <c r="I5" t="s">
        <v>44</v>
      </c>
      <c r="J5" t="s">
        <v>46</v>
      </c>
      <c r="K5" t="s">
        <v>2208</v>
      </c>
      <c r="L5" t="s">
        <v>45</v>
      </c>
      <c r="M5" s="21">
        <v>175</v>
      </c>
    </row>
    <row r="6" spans="1:17" s="185" customFormat="1" x14ac:dyDescent="0.35">
      <c r="A6" s="183">
        <v>3</v>
      </c>
      <c r="B6" s="17" t="s">
        <v>8566</v>
      </c>
      <c r="C6" s="21">
        <v>30</v>
      </c>
      <c r="D6" s="21">
        <v>45</v>
      </c>
      <c r="E6" s="21">
        <v>6</v>
      </c>
      <c r="F6" s="185" t="s">
        <v>2209</v>
      </c>
      <c r="G6" s="21"/>
      <c r="H6" s="21">
        <v>20</v>
      </c>
      <c r="I6" s="185" t="s">
        <v>8566</v>
      </c>
      <c r="J6" s="185" t="s">
        <v>8476</v>
      </c>
      <c r="K6" s="185" t="s">
        <v>8568</v>
      </c>
      <c r="L6" s="185" t="s">
        <v>45</v>
      </c>
      <c r="M6" s="21">
        <v>175</v>
      </c>
    </row>
    <row r="7" spans="1:17" x14ac:dyDescent="0.35">
      <c r="A7" s="183">
        <v>4</v>
      </c>
      <c r="B7" s="17" t="s">
        <v>43</v>
      </c>
      <c r="C7" s="21">
        <v>50</v>
      </c>
      <c r="D7" s="21">
        <v>30</v>
      </c>
      <c r="E7" s="21">
        <v>7</v>
      </c>
      <c r="F7" t="s">
        <v>7392</v>
      </c>
      <c r="G7" s="21">
        <v>1</v>
      </c>
      <c r="H7" s="21">
        <v>25</v>
      </c>
      <c r="I7" t="s">
        <v>43</v>
      </c>
      <c r="K7" t="s">
        <v>823</v>
      </c>
      <c r="L7" t="s">
        <v>42</v>
      </c>
      <c r="M7" s="21">
        <v>50</v>
      </c>
    </row>
    <row r="8" spans="1:17" s="185" customFormat="1" x14ac:dyDescent="0.35">
      <c r="A8" s="183">
        <v>4</v>
      </c>
      <c r="B8" s="17" t="s">
        <v>8404</v>
      </c>
      <c r="C8" s="21">
        <v>80</v>
      </c>
      <c r="D8" s="21">
        <v>50</v>
      </c>
      <c r="E8" s="21">
        <v>9</v>
      </c>
      <c r="F8" s="185" t="s">
        <v>7392</v>
      </c>
      <c r="G8" s="21">
        <v>1</v>
      </c>
      <c r="H8" s="21">
        <v>25</v>
      </c>
      <c r="I8" s="185" t="s">
        <v>8404</v>
      </c>
      <c r="K8" s="185" t="s">
        <v>8403</v>
      </c>
      <c r="L8" s="185" t="s">
        <v>8405</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6947</v>
      </c>
      <c r="C10" s="21">
        <v>50</v>
      </c>
      <c r="D10" s="21">
        <v>10</v>
      </c>
      <c r="E10" s="21">
        <v>6</v>
      </c>
      <c r="F10" s="185" t="s">
        <v>2209</v>
      </c>
      <c r="G10" s="21"/>
      <c r="H10" s="21"/>
      <c r="I10" s="35" t="s">
        <v>6947</v>
      </c>
      <c r="J10" s="35" t="s">
        <v>612</v>
      </c>
      <c r="K10" s="35" t="s">
        <v>6947</v>
      </c>
      <c r="L10" s="35" t="s">
        <v>45</v>
      </c>
      <c r="M10" s="21"/>
    </row>
    <row r="11" spans="1:17" x14ac:dyDescent="0.35">
      <c r="A11" s="183">
        <v>13</v>
      </c>
      <c r="B11" s="17" t="s">
        <v>6948</v>
      </c>
      <c r="C11" s="21">
        <v>350</v>
      </c>
      <c r="D11" s="21">
        <v>125</v>
      </c>
      <c r="E11" s="21">
        <v>22</v>
      </c>
      <c r="F11" s="185" t="s">
        <v>7392</v>
      </c>
      <c r="G11" s="21">
        <v>1</v>
      </c>
      <c r="H11" s="21"/>
      <c r="I11" s="35" t="s">
        <v>6948</v>
      </c>
      <c r="J11" s="35"/>
      <c r="K11" s="35" t="s">
        <v>8330</v>
      </c>
      <c r="L11" s="35" t="s">
        <v>6949</v>
      </c>
      <c r="M11" s="21">
        <v>5400</v>
      </c>
    </row>
  </sheetData>
  <mergeCells count="1">
    <mergeCell ref="A1:B1"/>
  </mergeCells>
  <conditionalFormatting sqref="B9:B1048576 B1:B5 B7">
    <cfRule type="duplicateValues" dxfId="1405" priority="24"/>
  </conditionalFormatting>
  <conditionalFormatting sqref="A9:M9 A10:E11 G10:M11 A3:E5 G3:M5 G7:M7 A7:E7">
    <cfRule type="expression" dxfId="1404" priority="23">
      <formula>ISBLANK(A3)</formula>
    </cfRule>
  </conditionalFormatting>
  <conditionalFormatting sqref="B8">
    <cfRule type="duplicateValues" dxfId="1403" priority="22"/>
  </conditionalFormatting>
  <conditionalFormatting sqref="A8:E8 G8:M8">
    <cfRule type="expression" dxfId="1402" priority="21">
      <formula>ISBLANK(A8)</formula>
    </cfRule>
  </conditionalFormatting>
  <conditionalFormatting sqref="B6">
    <cfRule type="duplicateValues" dxfId="1401" priority="11"/>
  </conditionalFormatting>
  <conditionalFormatting sqref="A6:E6 G6:M6">
    <cfRule type="expression" dxfId="1400"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4" t="s">
        <v>2766</v>
      </c>
      <c r="B1" s="335"/>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37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4" t="s">
        <v>2766</v>
      </c>
      <c r="B1" s="335"/>
      <c r="C1" s="20"/>
      <c r="D1" s="20"/>
      <c r="E1" s="20"/>
      <c r="F1" s="214"/>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7393</v>
      </c>
      <c r="G3">
        <v>50</v>
      </c>
      <c r="H3" t="s">
        <v>321</v>
      </c>
      <c r="I3" t="s">
        <v>94</v>
      </c>
      <c r="J3" s="185" t="s">
        <v>1981</v>
      </c>
      <c r="K3" t="s">
        <v>825</v>
      </c>
      <c r="L3">
        <v>1280</v>
      </c>
      <c r="M3" s="185" t="s">
        <v>1992</v>
      </c>
      <c r="N3">
        <v>100</v>
      </c>
    </row>
    <row r="4" spans="1:18" s="185" customFormat="1" x14ac:dyDescent="0.35">
      <c r="A4" s="28">
        <v>2</v>
      </c>
      <c r="B4" s="17" t="s">
        <v>8589</v>
      </c>
      <c r="C4" s="185">
        <v>100</v>
      </c>
      <c r="D4" s="185">
        <v>20</v>
      </c>
      <c r="G4" s="185">
        <v>200</v>
      </c>
      <c r="H4" s="185" t="s">
        <v>8589</v>
      </c>
      <c r="I4" s="185" t="s">
        <v>91</v>
      </c>
      <c r="K4" s="185" t="s">
        <v>8590</v>
      </c>
      <c r="L4" s="185">
        <v>512</v>
      </c>
      <c r="N4" s="185">
        <v>100</v>
      </c>
    </row>
    <row r="5" spans="1:18" s="185" customFormat="1" x14ac:dyDescent="0.35">
      <c r="A5" s="28">
        <v>2</v>
      </c>
      <c r="B5" s="17" t="s">
        <v>8644</v>
      </c>
      <c r="C5" s="185">
        <v>100</v>
      </c>
      <c r="D5" s="185">
        <v>20</v>
      </c>
      <c r="H5" s="185" t="s">
        <v>8644</v>
      </c>
      <c r="I5" s="185" t="s">
        <v>91</v>
      </c>
      <c r="K5" s="185" t="s">
        <v>8645</v>
      </c>
      <c r="L5" s="185">
        <v>110</v>
      </c>
      <c r="N5" s="185">
        <v>100</v>
      </c>
    </row>
    <row r="6" spans="1:18" s="185" customFormat="1" x14ac:dyDescent="0.35">
      <c r="A6" s="28">
        <v>2</v>
      </c>
      <c r="B6" s="17" t="s">
        <v>8742</v>
      </c>
      <c r="C6" s="185">
        <v>100</v>
      </c>
      <c r="D6" s="185">
        <v>20</v>
      </c>
      <c r="H6" s="185" t="s">
        <v>8742</v>
      </c>
      <c r="I6" s="185" t="s">
        <v>91</v>
      </c>
      <c r="K6" s="185" t="s">
        <v>8743</v>
      </c>
      <c r="L6" s="185">
        <v>2560</v>
      </c>
      <c r="N6" s="185">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369" priority="28">
      <formula>ISBLANK(A3)</formula>
    </cfRule>
  </conditionalFormatting>
  <conditionalFormatting sqref="A4:E4 G4:N4">
    <cfRule type="expression" dxfId="1368" priority="27">
      <formula>ISBLANK(A4)</formula>
    </cfRule>
  </conditionalFormatting>
  <conditionalFormatting sqref="A5:E5 G5:N5">
    <cfRule type="expression" dxfId="1367" priority="18">
      <formula>ISBLANK(A5)</formula>
    </cfRule>
  </conditionalFormatting>
  <conditionalFormatting sqref="A6:E6 G6:N6">
    <cfRule type="expression" dxfId="1366"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4" t="s">
        <v>2766</v>
      </c>
      <c r="B1" s="335"/>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34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4" t="s">
        <v>2766</v>
      </c>
      <c r="B1" s="335"/>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7390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5" customFormat="1" x14ac:dyDescent="0.35">
      <c r="A6" s="28">
        <v>4</v>
      </c>
      <c r="B6" s="17" t="s">
        <v>8561</v>
      </c>
      <c r="C6" s="8"/>
      <c r="D6" s="8">
        <v>50</v>
      </c>
      <c r="E6" s="8">
        <v>10</v>
      </c>
      <c r="F6" s="8"/>
      <c r="G6" s="8">
        <v>450</v>
      </c>
      <c r="H6" s="46">
        <v>50</v>
      </c>
      <c r="I6" s="7" t="s">
        <v>8561</v>
      </c>
      <c r="J6" s="34"/>
      <c r="K6" s="7" t="s">
        <v>8562</v>
      </c>
      <c r="L6" s="8"/>
      <c r="M6" s="46">
        <v>352</v>
      </c>
      <c r="N6" s="8">
        <v>45</v>
      </c>
      <c r="O6" s="8">
        <v>450</v>
      </c>
      <c r="P6" s="8">
        <v>225</v>
      </c>
      <c r="Q6" s="7" t="s">
        <v>73</v>
      </c>
      <c r="R6" s="46">
        <v>320</v>
      </c>
    </row>
    <row r="7" spans="1:18" s="185" customFormat="1" x14ac:dyDescent="0.35">
      <c r="A7" s="28">
        <v>4</v>
      </c>
      <c r="B7" s="17" t="s">
        <v>8322</v>
      </c>
      <c r="C7" s="8"/>
      <c r="D7" s="8">
        <v>110</v>
      </c>
      <c r="E7" s="8">
        <v>50</v>
      </c>
      <c r="F7" s="8"/>
      <c r="G7" s="8">
        <v>450</v>
      </c>
      <c r="H7" s="46">
        <v>50</v>
      </c>
      <c r="I7" s="7" t="s">
        <v>8322</v>
      </c>
      <c r="J7" s="308" t="s">
        <v>8320</v>
      </c>
      <c r="K7" s="7" t="s">
        <v>8323</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5" customFormat="1" x14ac:dyDescent="0.35">
      <c r="A9" s="28">
        <v>5</v>
      </c>
      <c r="B9" s="17" t="s">
        <v>8161</v>
      </c>
      <c r="C9" s="8"/>
      <c r="D9" s="8">
        <v>125</v>
      </c>
      <c r="E9" s="8">
        <v>110</v>
      </c>
      <c r="F9" s="8">
        <v>1</v>
      </c>
      <c r="G9" s="8"/>
      <c r="H9" s="47">
        <v>220</v>
      </c>
      <c r="I9" s="7" t="s">
        <v>8161</v>
      </c>
      <c r="J9" s="7" t="s">
        <v>8118</v>
      </c>
      <c r="K9" s="7" t="s">
        <v>8160</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5" customFormat="1" x14ac:dyDescent="0.35">
      <c r="A15" s="28">
        <v>10</v>
      </c>
      <c r="B15" s="17" t="s">
        <v>8162</v>
      </c>
      <c r="C15" s="8"/>
      <c r="D15" s="8">
        <v>150</v>
      </c>
      <c r="E15" s="8">
        <v>225</v>
      </c>
      <c r="F15" s="8">
        <v>1</v>
      </c>
      <c r="G15" s="8"/>
      <c r="H15" s="8">
        <v>140</v>
      </c>
      <c r="I15" s="7" t="s">
        <v>8162</v>
      </c>
      <c r="J15" s="7" t="s">
        <v>8119</v>
      </c>
      <c r="K15" s="7" t="s">
        <v>8157</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5" customFormat="1" x14ac:dyDescent="0.35">
      <c r="A17" s="28">
        <v>11</v>
      </c>
      <c r="B17" s="17" t="s">
        <v>8163</v>
      </c>
      <c r="C17" s="8"/>
      <c r="D17" s="8">
        <v>175</v>
      </c>
      <c r="E17" s="8">
        <v>150</v>
      </c>
      <c r="F17" s="8">
        <v>1</v>
      </c>
      <c r="G17" s="8"/>
      <c r="H17" s="8">
        <v>370</v>
      </c>
      <c r="I17" s="7" t="s">
        <v>8163</v>
      </c>
      <c r="J17" s="7" t="s">
        <v>8120</v>
      </c>
      <c r="K17" s="7" t="s">
        <v>8158</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5" customFormat="1" x14ac:dyDescent="0.35">
      <c r="A19" s="30">
        <v>12</v>
      </c>
      <c r="B19" s="279" t="s">
        <v>8165</v>
      </c>
      <c r="C19" s="8"/>
      <c r="D19" s="8">
        <v>60</v>
      </c>
      <c r="E19" s="8">
        <v>70</v>
      </c>
      <c r="F19" s="8">
        <v>1</v>
      </c>
      <c r="G19" s="8"/>
      <c r="H19" s="8">
        <v>125</v>
      </c>
      <c r="I19" s="7" t="s">
        <v>8165</v>
      </c>
      <c r="J19" s="7" t="s">
        <v>8121</v>
      </c>
      <c r="K19" s="7" t="s">
        <v>8159</v>
      </c>
      <c r="L19" s="8">
        <v>500</v>
      </c>
      <c r="M19" s="8">
        <v>315</v>
      </c>
      <c r="N19" s="8"/>
      <c r="O19" s="8"/>
      <c r="P19" s="8"/>
      <c r="Q19" s="7" t="s">
        <v>66</v>
      </c>
      <c r="R19" s="8">
        <v>250</v>
      </c>
    </row>
  </sheetData>
  <mergeCells count="1">
    <mergeCell ref="A1:B1"/>
  </mergeCells>
  <conditionalFormatting sqref="A3:R4 A8:R19 A5:I5 K5:R5 K7:R7 A7:I7">
    <cfRule type="expression" dxfId="1348" priority="34">
      <formula>ISBLANK(A3)</formula>
    </cfRule>
  </conditionalFormatting>
  <conditionalFormatting sqref="J7">
    <cfRule type="expression" dxfId="1347" priority="11">
      <formula>ISBLANK(J7)</formula>
    </cfRule>
  </conditionalFormatting>
  <conditionalFormatting sqref="J5">
    <cfRule type="expression" dxfId="1346" priority="10">
      <formula>ISBLANK(J5)</formula>
    </cfRule>
  </conditionalFormatting>
  <conditionalFormatting sqref="A6:I6 K6:P6 R6">
    <cfRule type="expression" dxfId="1345" priority="5">
      <formula>ISBLANK(A6)</formula>
    </cfRule>
  </conditionalFormatting>
  <conditionalFormatting sqref="J6">
    <cfRule type="expression" dxfId="1344" priority="4">
      <formula>ISBLANK(J6)</formula>
    </cfRule>
  </conditionalFormatting>
  <conditionalFormatting sqref="Q6">
    <cfRule type="expression" dxfId="1343"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4" t="s">
        <v>2766</v>
      </c>
      <c r="B1" s="335"/>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4" t="s">
        <v>2766</v>
      </c>
      <c r="B1" s="335"/>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4" t="s">
        <v>2766</v>
      </c>
      <c r="B1" s="335"/>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4" t="s">
        <v>2766</v>
      </c>
      <c r="B1" s="335"/>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4" t="s">
        <v>2766</v>
      </c>
      <c r="B1" s="335"/>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31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4" t="s">
        <v>2766</v>
      </c>
      <c r="B1" s="335"/>
      <c r="C1" s="20"/>
      <c r="D1" s="20"/>
      <c r="E1" s="20"/>
      <c r="F1" s="214"/>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8477</v>
      </c>
      <c r="L4" s="21">
        <v>35</v>
      </c>
      <c r="M4" s="21">
        <v>7</v>
      </c>
      <c r="N4" s="21">
        <v>185</v>
      </c>
    </row>
    <row r="5" spans="1:18" s="185" customFormat="1" x14ac:dyDescent="0.35">
      <c r="A5" s="28">
        <v>2</v>
      </c>
      <c r="B5" s="17" t="s">
        <v>8475</v>
      </c>
      <c r="C5" s="21">
        <v>100</v>
      </c>
      <c r="D5" s="21">
        <v>35</v>
      </c>
      <c r="E5" s="21"/>
      <c r="F5" s="185" t="s">
        <v>2225</v>
      </c>
      <c r="G5" s="185" t="s">
        <v>8475</v>
      </c>
      <c r="H5" s="185" t="s">
        <v>94</v>
      </c>
      <c r="I5" s="185" t="s">
        <v>100</v>
      </c>
      <c r="J5" s="185" t="s">
        <v>8476</v>
      </c>
      <c r="K5" s="185" t="s">
        <v>8478</v>
      </c>
      <c r="L5" s="21">
        <v>35</v>
      </c>
      <c r="M5" s="21">
        <v>7</v>
      </c>
      <c r="N5" s="21">
        <v>180</v>
      </c>
    </row>
    <row r="6" spans="1:18" x14ac:dyDescent="0.35">
      <c r="A6" s="28">
        <v>3</v>
      </c>
      <c r="B6" s="17" t="s">
        <v>97</v>
      </c>
      <c r="C6" s="21">
        <v>500</v>
      </c>
      <c r="D6" s="21">
        <v>150</v>
      </c>
      <c r="E6" s="21">
        <v>1</v>
      </c>
      <c r="F6" t="s">
        <v>7394</v>
      </c>
      <c r="G6" t="s">
        <v>97</v>
      </c>
      <c r="H6" t="s">
        <v>94</v>
      </c>
      <c r="I6" t="s">
        <v>98</v>
      </c>
      <c r="J6" t="s">
        <v>96</v>
      </c>
      <c r="K6" t="s">
        <v>847</v>
      </c>
      <c r="L6" s="21">
        <v>150</v>
      </c>
      <c r="M6" s="21">
        <v>7</v>
      </c>
      <c r="N6" s="21">
        <v>1800</v>
      </c>
    </row>
    <row r="7" spans="1:18" x14ac:dyDescent="0.35">
      <c r="A7" s="28">
        <v>4</v>
      </c>
      <c r="B7" s="17" t="s">
        <v>93</v>
      </c>
      <c r="C7" s="21">
        <v>250</v>
      </c>
      <c r="D7" s="21">
        <v>50</v>
      </c>
      <c r="E7" s="21">
        <v>1</v>
      </c>
      <c r="F7" t="s">
        <v>7394</v>
      </c>
      <c r="G7" t="s">
        <v>93</v>
      </c>
      <c r="H7" t="s">
        <v>94</v>
      </c>
      <c r="I7" t="s">
        <v>95</v>
      </c>
      <c r="J7" t="s">
        <v>96</v>
      </c>
      <c r="K7" t="s">
        <v>848</v>
      </c>
      <c r="L7" s="21">
        <v>55</v>
      </c>
      <c r="M7" s="21">
        <v>7</v>
      </c>
      <c r="N7" s="21">
        <v>400</v>
      </c>
    </row>
    <row r="8" spans="1:18" s="185" customFormat="1" x14ac:dyDescent="0.35">
      <c r="A8" s="28">
        <v>4</v>
      </c>
      <c r="B8" s="17" t="s">
        <v>8469</v>
      </c>
      <c r="C8" s="21">
        <v>250</v>
      </c>
      <c r="D8" s="21">
        <v>50</v>
      </c>
      <c r="E8" s="21">
        <v>1</v>
      </c>
      <c r="F8" s="185" t="s">
        <v>7394</v>
      </c>
      <c r="G8" s="185" t="s">
        <v>8470</v>
      </c>
      <c r="H8" s="185" t="s">
        <v>94</v>
      </c>
      <c r="I8" s="185" t="s">
        <v>8474</v>
      </c>
      <c r="J8" s="185" t="s">
        <v>8471</v>
      </c>
      <c r="K8" s="185" t="s">
        <v>8472</v>
      </c>
      <c r="L8" s="21">
        <v>55</v>
      </c>
      <c r="M8" s="21">
        <v>7</v>
      </c>
      <c r="N8" s="21">
        <v>400</v>
      </c>
    </row>
    <row r="9" spans="1:18" x14ac:dyDescent="0.35">
      <c r="A9" s="28">
        <v>5</v>
      </c>
      <c r="B9" s="17" t="s">
        <v>92</v>
      </c>
      <c r="C9" s="21"/>
      <c r="D9" s="21"/>
      <c r="E9" s="21"/>
      <c r="F9" s="185" t="s">
        <v>7394</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3735</v>
      </c>
      <c r="C11" s="21">
        <v>500</v>
      </c>
      <c r="D11" s="21">
        <v>150</v>
      </c>
      <c r="E11" s="21"/>
      <c r="F11" s="185" t="s">
        <v>2225</v>
      </c>
      <c r="G11" s="27" t="s">
        <v>3735</v>
      </c>
      <c r="H11" s="27" t="s">
        <v>94</v>
      </c>
      <c r="I11" s="27" t="s">
        <v>98</v>
      </c>
      <c r="J11" s="27" t="s">
        <v>612</v>
      </c>
      <c r="K11" s="27" t="s">
        <v>3736</v>
      </c>
      <c r="L11" s="21">
        <v>100</v>
      </c>
      <c r="M11" s="21">
        <v>1</v>
      </c>
      <c r="N11" s="21">
        <v>380</v>
      </c>
    </row>
    <row r="12" spans="1:18" x14ac:dyDescent="0.35">
      <c r="A12" s="28">
        <v>14</v>
      </c>
      <c r="B12" s="17" t="s">
        <v>6946</v>
      </c>
      <c r="C12" s="21">
        <v>50</v>
      </c>
      <c r="D12" s="21">
        <v>10</v>
      </c>
      <c r="E12" s="21"/>
      <c r="F12" s="185" t="s">
        <v>2225</v>
      </c>
      <c r="G12" s="185" t="s">
        <v>6946</v>
      </c>
      <c r="H12" s="185" t="s">
        <v>94</v>
      </c>
      <c r="I12" s="185" t="s">
        <v>100</v>
      </c>
      <c r="J12" s="185" t="s">
        <v>612</v>
      </c>
      <c r="K12" s="185" t="s">
        <v>6946</v>
      </c>
      <c r="L12" s="21">
        <v>6</v>
      </c>
      <c r="M12" s="21">
        <v>1</v>
      </c>
      <c r="N12" s="21"/>
    </row>
  </sheetData>
  <mergeCells count="1">
    <mergeCell ref="A1:B1"/>
  </mergeCells>
  <conditionalFormatting sqref="C3:N3 C10:N10 C4:E4 G4:N4 G6:N7 C6:E7 C9:E9 G9:N9 C11:E12 G11:N12">
    <cfRule type="expression" dxfId="1313" priority="24">
      <formula>ISBLANK(C3)</formula>
    </cfRule>
  </conditionalFormatting>
  <conditionalFormatting sqref="B9:B1048576 B1:B4 B6:B7">
    <cfRule type="duplicateValues" dxfId="1312" priority="23"/>
  </conditionalFormatting>
  <conditionalFormatting sqref="C8:E8 G8:N8">
    <cfRule type="expression" dxfId="1311" priority="22">
      <formula>ISBLANK(C8)</formula>
    </cfRule>
  </conditionalFormatting>
  <conditionalFormatting sqref="B8">
    <cfRule type="duplicateValues" dxfId="1310" priority="21"/>
  </conditionalFormatting>
  <conditionalFormatting sqref="C5:E5 G5:N5">
    <cfRule type="expression" dxfId="1309" priority="11">
      <formula>ISBLANK(C5)</formula>
    </cfRule>
  </conditionalFormatting>
  <conditionalFormatting sqref="B5">
    <cfRule type="duplicateValues" dxfId="1308"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4" t="s">
        <v>2766</v>
      </c>
      <c r="B1" s="335"/>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3382</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271" priority="306">
      <formula>C2 &gt; C2</formula>
    </cfRule>
    <cfRule type="expression" dxfId="1270" priority="307">
      <formula>C2 &lt; C2</formula>
    </cfRule>
  </conditionalFormatting>
  <conditionalFormatting sqref="I3:I7 J3:J18">
    <cfRule type="expression" dxfId="1269" priority="22408">
      <formula>#REF! &gt; I3</formula>
    </cfRule>
    <cfRule type="expression" dxfId="1268" priority="22409">
      <formula>#REF! &lt; I3</formula>
    </cfRule>
  </conditionalFormatting>
  <conditionalFormatting sqref="A3:X138 A143:X561 A139:U142 W139:X142">
    <cfRule type="expression" dxfId="1267" priority="295">
      <formula>ISBLANK(A3)</formula>
    </cfRule>
  </conditionalFormatting>
  <conditionalFormatting sqref="V139:V142">
    <cfRule type="expression" dxfId="1266" priority="292">
      <formula>ISBLANK(V139)</formula>
    </cfRule>
    <cfRule type="expression" dxfId="1265" priority="293">
      <formula>V139&gt;V139</formula>
    </cfRule>
    <cfRule type="expression" dxfId="1264"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5:R1281"/>
  <sheetViews>
    <sheetView topLeftCell="A245" zoomScale="70" zoomScaleNormal="70" workbookViewId="0">
      <selection activeCell="H245" sqref="H245"/>
    </sheetView>
  </sheetViews>
  <sheetFormatPr defaultRowHeight="14.5" x14ac:dyDescent="0.35"/>
  <cols>
    <col min="7" max="7" width="8.7265625" style="185"/>
    <col min="8" max="8" width="34.1796875" style="185" customWidth="1"/>
    <col min="9" max="9" width="10.36328125" style="185" customWidth="1"/>
    <col min="10" max="10" width="8.7265625" style="185"/>
  </cols>
  <sheetData>
    <row r="5" spans="8:9" x14ac:dyDescent="0.35">
      <c r="H5" s="185" t="s">
        <v>353</v>
      </c>
      <c r="I5" s="185" t="s">
        <v>2741</v>
      </c>
    </row>
    <row r="6" spans="8:9" x14ac:dyDescent="0.35">
      <c r="H6" s="185" t="s">
        <v>639</v>
      </c>
      <c r="I6" s="185" t="s">
        <v>2741</v>
      </c>
    </row>
    <row r="7" spans="8:9" x14ac:dyDescent="0.35">
      <c r="H7" s="185" t="s">
        <v>693</v>
      </c>
      <c r="I7" s="185" t="s">
        <v>2741</v>
      </c>
    </row>
    <row r="8" spans="8:9" x14ac:dyDescent="0.35">
      <c r="H8" s="185" t="s">
        <v>7054</v>
      </c>
      <c r="I8" s="185" t="s">
        <v>2741</v>
      </c>
    </row>
    <row r="9" spans="8:9" x14ac:dyDescent="0.35">
      <c r="H9" s="185" t="s">
        <v>6673</v>
      </c>
      <c r="I9" s="185" t="s">
        <v>2741</v>
      </c>
    </row>
    <row r="10" spans="8:9" x14ac:dyDescent="0.35">
      <c r="H10" s="185" t="s">
        <v>692</v>
      </c>
      <c r="I10" s="185" t="s">
        <v>2741</v>
      </c>
    </row>
    <row r="11" spans="8:9" x14ac:dyDescent="0.35">
      <c r="H11" s="185" t="s">
        <v>691</v>
      </c>
      <c r="I11" s="185" t="s">
        <v>2741</v>
      </c>
    </row>
    <row r="12" spans="8:9" x14ac:dyDescent="0.35">
      <c r="H12" s="185" t="s">
        <v>690</v>
      </c>
      <c r="I12" s="185" t="s">
        <v>2741</v>
      </c>
    </row>
    <row r="13" spans="8:9" x14ac:dyDescent="0.35">
      <c r="H13" s="185" t="s">
        <v>689</v>
      </c>
      <c r="I13" s="185" t="s">
        <v>2741</v>
      </c>
    </row>
    <row r="14" spans="8:9" x14ac:dyDescent="0.35">
      <c r="H14" s="185" t="s">
        <v>687</v>
      </c>
      <c r="I14" s="185" t="s">
        <v>2741</v>
      </c>
    </row>
    <row r="15" spans="8:9" x14ac:dyDescent="0.35">
      <c r="H15" s="185" t="s">
        <v>683</v>
      </c>
      <c r="I15" s="185" t="s">
        <v>2741</v>
      </c>
    </row>
    <row r="16" spans="8:9" x14ac:dyDescent="0.35">
      <c r="H16" s="185" t="s">
        <v>6730</v>
      </c>
      <c r="I16" s="185" t="s">
        <v>2741</v>
      </c>
    </row>
    <row r="17" spans="8:9" x14ac:dyDescent="0.35">
      <c r="H17" s="185" t="s">
        <v>7223</v>
      </c>
      <c r="I17" s="185" t="s">
        <v>2741</v>
      </c>
    </row>
    <row r="18" spans="8:9" x14ac:dyDescent="0.35">
      <c r="H18" s="185" t="s">
        <v>682</v>
      </c>
      <c r="I18" s="185" t="s">
        <v>2741</v>
      </c>
    </row>
    <row r="19" spans="8:9" x14ac:dyDescent="0.35">
      <c r="H19" s="185" t="s">
        <v>679</v>
      </c>
      <c r="I19" s="185" t="s">
        <v>2741</v>
      </c>
    </row>
    <row r="20" spans="8:9" x14ac:dyDescent="0.35">
      <c r="H20" s="185" t="s">
        <v>676</v>
      </c>
      <c r="I20" s="185" t="s">
        <v>2741</v>
      </c>
    </row>
    <row r="21" spans="8:9" x14ac:dyDescent="0.35">
      <c r="H21" s="185" t="s">
        <v>673</v>
      </c>
      <c r="I21" s="185" t="s">
        <v>2741</v>
      </c>
    </row>
    <row r="22" spans="8:9" x14ac:dyDescent="0.35">
      <c r="H22" s="185" t="s">
        <v>670</v>
      </c>
      <c r="I22" s="185" t="s">
        <v>2741</v>
      </c>
    </row>
    <row r="23" spans="8:9" x14ac:dyDescent="0.35">
      <c r="H23" s="59" t="s">
        <v>7227</v>
      </c>
      <c r="I23" s="185" t="s">
        <v>2741</v>
      </c>
    </row>
    <row r="24" spans="8:9" x14ac:dyDescent="0.35">
      <c r="H24" s="185" t="s">
        <v>667</v>
      </c>
      <c r="I24" s="185" t="s">
        <v>2741</v>
      </c>
    </row>
    <row r="25" spans="8:9" x14ac:dyDescent="0.35">
      <c r="H25" s="185" t="s">
        <v>664</v>
      </c>
      <c r="I25" s="185" t="s">
        <v>2741</v>
      </c>
    </row>
    <row r="26" spans="8:9" x14ac:dyDescent="0.35">
      <c r="H26" s="185" t="s">
        <v>6732</v>
      </c>
      <c r="I26" s="185" t="s">
        <v>2741</v>
      </c>
    </row>
    <row r="27" spans="8:9" x14ac:dyDescent="0.35">
      <c r="H27" s="185" t="s">
        <v>7027</v>
      </c>
      <c r="I27" s="185" t="s">
        <v>2741</v>
      </c>
    </row>
    <row r="28" spans="8:9" x14ac:dyDescent="0.35">
      <c r="H28" s="185" t="s">
        <v>662</v>
      </c>
      <c r="I28" s="185" t="s">
        <v>2741</v>
      </c>
    </row>
    <row r="29" spans="8:9" x14ac:dyDescent="0.35">
      <c r="H29" s="185" t="s">
        <v>661</v>
      </c>
      <c r="I29" s="185" t="s">
        <v>2741</v>
      </c>
    </row>
    <row r="30" spans="8:9" x14ac:dyDescent="0.35">
      <c r="H30" s="185" t="s">
        <v>660</v>
      </c>
      <c r="I30" s="185" t="s">
        <v>2741</v>
      </c>
    </row>
    <row r="31" spans="8:9" x14ac:dyDescent="0.35">
      <c r="H31" s="185" t="s">
        <v>657</v>
      </c>
      <c r="I31" s="185" t="s">
        <v>2741</v>
      </c>
    </row>
    <row r="32" spans="8:9" x14ac:dyDescent="0.35">
      <c r="H32" s="185" t="s">
        <v>8479</v>
      </c>
      <c r="I32" s="185" t="s">
        <v>2741</v>
      </c>
    </row>
    <row r="33" spans="8:9" x14ac:dyDescent="0.35">
      <c r="H33" s="185" t="s">
        <v>653</v>
      </c>
      <c r="I33" s="185" t="s">
        <v>2741</v>
      </c>
    </row>
    <row r="34" spans="8:9" x14ac:dyDescent="0.35">
      <c r="H34" s="185" t="s">
        <v>656</v>
      </c>
      <c r="I34" s="185" t="s">
        <v>2741</v>
      </c>
    </row>
    <row r="35" spans="8:9" x14ac:dyDescent="0.35">
      <c r="H35" s="185" t="s">
        <v>649</v>
      </c>
      <c r="I35" s="185" t="s">
        <v>2741</v>
      </c>
    </row>
    <row r="36" spans="8:9" x14ac:dyDescent="0.35">
      <c r="H36" s="185" t="s">
        <v>7593</v>
      </c>
      <c r="I36" s="185" t="s">
        <v>2741</v>
      </c>
    </row>
    <row r="37" spans="8:9" x14ac:dyDescent="0.35">
      <c r="H37" s="185" t="s">
        <v>646</v>
      </c>
      <c r="I37" s="185" t="s">
        <v>2741</v>
      </c>
    </row>
    <row r="38" spans="8:9" x14ac:dyDescent="0.35">
      <c r="H38" s="185" t="s">
        <v>7053</v>
      </c>
      <c r="I38" s="185" t="s">
        <v>2741</v>
      </c>
    </row>
    <row r="39" spans="8:9" x14ac:dyDescent="0.35">
      <c r="H39" s="185" t="s">
        <v>7117</v>
      </c>
      <c r="I39" s="185" t="s">
        <v>2741</v>
      </c>
    </row>
    <row r="40" spans="8:9" x14ac:dyDescent="0.35">
      <c r="H40" s="185" t="s">
        <v>642</v>
      </c>
      <c r="I40" s="185" t="s">
        <v>2741</v>
      </c>
    </row>
    <row r="41" spans="8:9" x14ac:dyDescent="0.35">
      <c r="H41" s="185" t="s">
        <v>7052</v>
      </c>
      <c r="I41" s="185" t="s">
        <v>2741</v>
      </c>
    </row>
    <row r="42" spans="8:9" x14ac:dyDescent="0.35">
      <c r="H42" s="185" t="s">
        <v>7416</v>
      </c>
      <c r="I42" s="185" t="s">
        <v>2741</v>
      </c>
    </row>
    <row r="43" spans="8:9" x14ac:dyDescent="0.35">
      <c r="H43" s="185" t="s">
        <v>7047</v>
      </c>
      <c r="I43" s="185" t="s">
        <v>2741</v>
      </c>
    </row>
    <row r="44" spans="8:9" x14ac:dyDescent="0.35">
      <c r="H44" s="185" t="s">
        <v>8106</v>
      </c>
      <c r="I44" s="185" t="s">
        <v>2741</v>
      </c>
    </row>
    <row r="45" spans="8:9" x14ac:dyDescent="0.35">
      <c r="H45" s="185" t="s">
        <v>7473</v>
      </c>
      <c r="I45" s="185" t="s">
        <v>2741</v>
      </c>
    </row>
    <row r="46" spans="8:9" x14ac:dyDescent="0.35">
      <c r="H46" s="185" t="s">
        <v>7049</v>
      </c>
      <c r="I46" s="185" t="s">
        <v>2741</v>
      </c>
    </row>
    <row r="47" spans="8:9" x14ac:dyDescent="0.35">
      <c r="H47" s="185" t="s">
        <v>8104</v>
      </c>
      <c r="I47" s="185" t="s">
        <v>2741</v>
      </c>
    </row>
    <row r="48" spans="8:9" x14ac:dyDescent="0.35">
      <c r="H48" s="185" t="s">
        <v>645</v>
      </c>
      <c r="I48" s="185" t="s">
        <v>2741</v>
      </c>
    </row>
    <row r="49" spans="8:9" x14ac:dyDescent="0.35">
      <c r="H49" s="185" t="s">
        <v>635</v>
      </c>
      <c r="I49" s="185" t="s">
        <v>2741</v>
      </c>
    </row>
    <row r="50" spans="8:9" x14ac:dyDescent="0.35">
      <c r="H50" s="185" t="s">
        <v>8112</v>
      </c>
      <c r="I50" s="185" t="s">
        <v>2741</v>
      </c>
    </row>
    <row r="51" spans="8:9" x14ac:dyDescent="0.35">
      <c r="H51" s="185" t="s">
        <v>8103</v>
      </c>
      <c r="I51" s="185" t="s">
        <v>2741</v>
      </c>
    </row>
    <row r="52" spans="8:9" x14ac:dyDescent="0.35">
      <c r="H52" s="185" t="s">
        <v>7044</v>
      </c>
      <c r="I52" s="185" t="s">
        <v>2741</v>
      </c>
    </row>
    <row r="53" spans="8:9" x14ac:dyDescent="0.35">
      <c r="H53" s="185" t="s">
        <v>638</v>
      </c>
      <c r="I53" s="185" t="s">
        <v>2741</v>
      </c>
    </row>
    <row r="54" spans="8:9" x14ac:dyDescent="0.35">
      <c r="H54" s="185" t="s">
        <v>632</v>
      </c>
      <c r="I54" s="185" t="s">
        <v>2741</v>
      </c>
    </row>
    <row r="55" spans="8:9" x14ac:dyDescent="0.35">
      <c r="H55" s="185" t="s">
        <v>7233</v>
      </c>
      <c r="I55" s="185" t="s">
        <v>2741</v>
      </c>
    </row>
    <row r="56" spans="8:9" x14ac:dyDescent="0.35">
      <c r="H56" s="185" t="s">
        <v>7133</v>
      </c>
      <c r="I56" s="185" t="s">
        <v>2741</v>
      </c>
    </row>
    <row r="57" spans="8:9" x14ac:dyDescent="0.35">
      <c r="H57" s="185" t="s">
        <v>6741</v>
      </c>
      <c r="I57" s="185" t="s">
        <v>2741</v>
      </c>
    </row>
    <row r="58" spans="8:9" x14ac:dyDescent="0.35">
      <c r="H58" s="185" t="s">
        <v>6744</v>
      </c>
      <c r="I58" s="185" t="s">
        <v>2741</v>
      </c>
    </row>
    <row r="59" spans="8:9" x14ac:dyDescent="0.35">
      <c r="H59" s="185" t="s">
        <v>6747</v>
      </c>
      <c r="I59" s="185" t="s">
        <v>2741</v>
      </c>
    </row>
    <row r="60" spans="8:9" x14ac:dyDescent="0.35">
      <c r="H60" s="185" t="s">
        <v>393</v>
      </c>
      <c r="I60" s="185" t="s">
        <v>2741</v>
      </c>
    </row>
    <row r="61" spans="8:9" x14ac:dyDescent="0.35">
      <c r="H61" s="185" t="s">
        <v>8358</v>
      </c>
      <c r="I61" s="185" t="s">
        <v>2741</v>
      </c>
    </row>
    <row r="62" spans="8:9" x14ac:dyDescent="0.35">
      <c r="H62" s="185" t="s">
        <v>8356</v>
      </c>
      <c r="I62" s="185" t="s">
        <v>2741</v>
      </c>
    </row>
    <row r="63" spans="8:9" x14ac:dyDescent="0.35">
      <c r="H63" s="185" t="s">
        <v>631</v>
      </c>
      <c r="I63" s="185" t="s">
        <v>2741</v>
      </c>
    </row>
    <row r="64" spans="8:9" x14ac:dyDescent="0.35">
      <c r="H64" s="185" t="s">
        <v>8361</v>
      </c>
      <c r="I64" s="185" t="s">
        <v>2741</v>
      </c>
    </row>
    <row r="65" spans="8:9" x14ac:dyDescent="0.35">
      <c r="H65" s="185" t="s">
        <v>8360</v>
      </c>
      <c r="I65" s="185" t="s">
        <v>2741</v>
      </c>
    </row>
    <row r="66" spans="8:9" x14ac:dyDescent="0.35">
      <c r="H66" s="185" t="s">
        <v>8357</v>
      </c>
      <c r="I66" s="185" t="s">
        <v>2741</v>
      </c>
    </row>
    <row r="67" spans="8:9" x14ac:dyDescent="0.35">
      <c r="H67" s="185" t="s">
        <v>8359</v>
      </c>
      <c r="I67" s="185" t="s">
        <v>2741</v>
      </c>
    </row>
    <row r="68" spans="8:9" x14ac:dyDescent="0.35">
      <c r="H68" s="185" t="s">
        <v>8362</v>
      </c>
      <c r="I68" s="185" t="s">
        <v>2741</v>
      </c>
    </row>
    <row r="69" spans="8:9" x14ac:dyDescent="0.35">
      <c r="H69" s="185" t="s">
        <v>8240</v>
      </c>
      <c r="I69" s="185" t="s">
        <v>2741</v>
      </c>
    </row>
    <row r="70" spans="8:9" x14ac:dyDescent="0.35">
      <c r="H70" s="185" t="s">
        <v>623</v>
      </c>
      <c r="I70" s="185" t="s">
        <v>2741</v>
      </c>
    </row>
    <row r="71" spans="8:9" x14ac:dyDescent="0.35">
      <c r="H71" s="185" t="s">
        <v>8241</v>
      </c>
      <c r="I71" s="185" t="s">
        <v>2741</v>
      </c>
    </row>
    <row r="72" spans="8:9" x14ac:dyDescent="0.35">
      <c r="H72" s="185" t="s">
        <v>626</v>
      </c>
      <c r="I72" s="185" t="s">
        <v>2741</v>
      </c>
    </row>
    <row r="73" spans="8:9" x14ac:dyDescent="0.35">
      <c r="H73" s="185" t="s">
        <v>8242</v>
      </c>
      <c r="I73" s="185" t="s">
        <v>2741</v>
      </c>
    </row>
    <row r="74" spans="8:9" x14ac:dyDescent="0.35">
      <c r="H74" s="185" t="s">
        <v>7105</v>
      </c>
      <c r="I74" s="185" t="s">
        <v>2741</v>
      </c>
    </row>
    <row r="75" spans="8:9" x14ac:dyDescent="0.35">
      <c r="H75" s="185" t="s">
        <v>8243</v>
      </c>
      <c r="I75" s="185" t="s">
        <v>2741</v>
      </c>
    </row>
    <row r="76" spans="8:9" x14ac:dyDescent="0.35">
      <c r="H76" s="185" t="s">
        <v>7106</v>
      </c>
      <c r="I76" s="185" t="s">
        <v>2741</v>
      </c>
    </row>
    <row r="77" spans="8:9" x14ac:dyDescent="0.35">
      <c r="H77" s="185" t="s">
        <v>8244</v>
      </c>
      <c r="I77" s="185" t="s">
        <v>2741</v>
      </c>
    </row>
    <row r="78" spans="8:9" x14ac:dyDescent="0.35">
      <c r="H78" s="185" t="s">
        <v>7107</v>
      </c>
      <c r="I78" s="185" t="s">
        <v>2741</v>
      </c>
    </row>
    <row r="79" spans="8:9" x14ac:dyDescent="0.35">
      <c r="H79" s="185" t="s">
        <v>620</v>
      </c>
      <c r="I79" s="185" t="s">
        <v>2741</v>
      </c>
    </row>
    <row r="80" spans="8:9" x14ac:dyDescent="0.35">
      <c r="H80" s="185" t="s">
        <v>8245</v>
      </c>
      <c r="I80" s="185" t="s">
        <v>2741</v>
      </c>
    </row>
    <row r="81" spans="8:9" x14ac:dyDescent="0.35">
      <c r="H81" s="185" t="s">
        <v>8246</v>
      </c>
      <c r="I81" s="185" t="s">
        <v>2741</v>
      </c>
    </row>
    <row r="82" spans="8:9" x14ac:dyDescent="0.35">
      <c r="H82" s="185" t="s">
        <v>4157</v>
      </c>
      <c r="I82" s="185" t="s">
        <v>2741</v>
      </c>
    </row>
    <row r="83" spans="8:9" x14ac:dyDescent="0.35">
      <c r="H83" s="185" t="s">
        <v>8247</v>
      </c>
      <c r="I83" s="185" t="s">
        <v>2741</v>
      </c>
    </row>
    <row r="84" spans="8:9" x14ac:dyDescent="0.35">
      <c r="H84" s="185" t="s">
        <v>618</v>
      </c>
      <c r="I84" s="185" t="s">
        <v>2741</v>
      </c>
    </row>
    <row r="85" spans="8:9" x14ac:dyDescent="0.35">
      <c r="H85" s="59" t="s">
        <v>8248</v>
      </c>
      <c r="I85" s="185" t="s">
        <v>2741</v>
      </c>
    </row>
    <row r="86" spans="8:9" x14ac:dyDescent="0.35">
      <c r="H86" s="59" t="s">
        <v>7108</v>
      </c>
      <c r="I86" s="185" t="s">
        <v>2741</v>
      </c>
    </row>
    <row r="87" spans="8:9" x14ac:dyDescent="0.35">
      <c r="H87" s="185" t="s">
        <v>8249</v>
      </c>
      <c r="I87" s="185" t="s">
        <v>2741</v>
      </c>
    </row>
    <row r="88" spans="8:9" x14ac:dyDescent="0.35">
      <c r="H88" s="185" t="s">
        <v>7109</v>
      </c>
      <c r="I88" s="185" t="s">
        <v>2741</v>
      </c>
    </row>
    <row r="89" spans="8:9" x14ac:dyDescent="0.35">
      <c r="H89" s="185" t="s">
        <v>8250</v>
      </c>
      <c r="I89" s="185" t="s">
        <v>2741</v>
      </c>
    </row>
    <row r="90" spans="8:9" x14ac:dyDescent="0.35">
      <c r="H90" s="185" t="s">
        <v>7110</v>
      </c>
      <c r="I90" s="185" t="s">
        <v>2741</v>
      </c>
    </row>
    <row r="91" spans="8:9" x14ac:dyDescent="0.35">
      <c r="H91" s="185" t="s">
        <v>8251</v>
      </c>
      <c r="I91" s="185" t="s">
        <v>2741</v>
      </c>
    </row>
    <row r="92" spans="8:9" x14ac:dyDescent="0.35">
      <c r="H92" s="185" t="s">
        <v>7175</v>
      </c>
      <c r="I92" s="185" t="s">
        <v>2741</v>
      </c>
    </row>
    <row r="93" spans="8:9" x14ac:dyDescent="0.35">
      <c r="H93" s="185" t="s">
        <v>8252</v>
      </c>
      <c r="I93" s="185" t="s">
        <v>2741</v>
      </c>
    </row>
    <row r="94" spans="8:9" x14ac:dyDescent="0.35">
      <c r="H94" s="185" t="s">
        <v>616</v>
      </c>
      <c r="I94" s="185" t="s">
        <v>2741</v>
      </c>
    </row>
    <row r="95" spans="8:9" x14ac:dyDescent="0.35">
      <c r="H95" s="185" t="s">
        <v>8253</v>
      </c>
      <c r="I95" s="185" t="s">
        <v>2741</v>
      </c>
    </row>
    <row r="96" spans="8:9" x14ac:dyDescent="0.35">
      <c r="H96" s="185" t="s">
        <v>613</v>
      </c>
      <c r="I96" s="185" t="s">
        <v>2741</v>
      </c>
    </row>
    <row r="97" spans="8:9" x14ac:dyDescent="0.35">
      <c r="H97" s="185" t="s">
        <v>8254</v>
      </c>
      <c r="I97" s="185" t="s">
        <v>2741</v>
      </c>
    </row>
    <row r="98" spans="8:9" x14ac:dyDescent="0.35">
      <c r="H98" s="185" t="s">
        <v>7111</v>
      </c>
      <c r="I98" s="185" t="s">
        <v>2741</v>
      </c>
    </row>
    <row r="99" spans="8:9" x14ac:dyDescent="0.35">
      <c r="H99" s="185" t="s">
        <v>8255</v>
      </c>
      <c r="I99" s="185" t="s">
        <v>2741</v>
      </c>
    </row>
    <row r="100" spans="8:9" x14ac:dyDescent="0.35">
      <c r="H100" s="185" t="s">
        <v>7112</v>
      </c>
      <c r="I100" s="185" t="s">
        <v>2741</v>
      </c>
    </row>
    <row r="101" spans="8:9" x14ac:dyDescent="0.35">
      <c r="H101" s="185" t="s">
        <v>8256</v>
      </c>
      <c r="I101" s="185" t="s">
        <v>2741</v>
      </c>
    </row>
    <row r="102" spans="8:9" x14ac:dyDescent="0.35">
      <c r="H102" s="185" t="s">
        <v>7113</v>
      </c>
      <c r="I102" s="185" t="s">
        <v>2741</v>
      </c>
    </row>
    <row r="103" spans="8:9" x14ac:dyDescent="0.35">
      <c r="H103" s="185" t="s">
        <v>8257</v>
      </c>
      <c r="I103" s="185" t="s">
        <v>2741</v>
      </c>
    </row>
    <row r="104" spans="8:9" x14ac:dyDescent="0.35">
      <c r="H104" s="185" t="s">
        <v>7216</v>
      </c>
      <c r="I104" s="185" t="s">
        <v>2741</v>
      </c>
    </row>
    <row r="105" spans="8:9" x14ac:dyDescent="0.35">
      <c r="H105" s="185" t="s">
        <v>8258</v>
      </c>
      <c r="I105" s="185" t="s">
        <v>2741</v>
      </c>
    </row>
    <row r="106" spans="8:9" x14ac:dyDescent="0.35">
      <c r="H106" s="185" t="s">
        <v>7211</v>
      </c>
      <c r="I106" s="185" t="s">
        <v>2741</v>
      </c>
    </row>
    <row r="107" spans="8:9" x14ac:dyDescent="0.35">
      <c r="H107" s="185" t="s">
        <v>8259</v>
      </c>
      <c r="I107" s="185" t="s">
        <v>2741</v>
      </c>
    </row>
    <row r="108" spans="8:9" x14ac:dyDescent="0.35">
      <c r="H108" s="185" t="s">
        <v>7114</v>
      </c>
      <c r="I108" s="185" t="s">
        <v>2741</v>
      </c>
    </row>
    <row r="109" spans="8:9" x14ac:dyDescent="0.35">
      <c r="H109" s="185" t="s">
        <v>8260</v>
      </c>
      <c r="I109" s="185" t="s">
        <v>2741</v>
      </c>
    </row>
    <row r="110" spans="8:9" x14ac:dyDescent="0.35">
      <c r="H110" s="185" t="s">
        <v>7207</v>
      </c>
      <c r="I110" s="185" t="s">
        <v>2741</v>
      </c>
    </row>
    <row r="111" spans="8:9" x14ac:dyDescent="0.35">
      <c r="H111" s="185" t="s">
        <v>8261</v>
      </c>
      <c r="I111" s="185" t="s">
        <v>2741</v>
      </c>
    </row>
    <row r="112" spans="8:9" x14ac:dyDescent="0.35">
      <c r="H112" s="185" t="s">
        <v>7115</v>
      </c>
      <c r="I112" s="185" t="s">
        <v>2741</v>
      </c>
    </row>
    <row r="113" spans="8:9" x14ac:dyDescent="0.35">
      <c r="H113" s="185" t="s">
        <v>8262</v>
      </c>
      <c r="I113" s="185" t="s">
        <v>2741</v>
      </c>
    </row>
    <row r="114" spans="8:9" x14ac:dyDescent="0.35">
      <c r="H114" s="185" t="s">
        <v>7237</v>
      </c>
      <c r="I114" s="185" t="s">
        <v>2741</v>
      </c>
    </row>
    <row r="115" spans="8:9" x14ac:dyDescent="0.35">
      <c r="H115" s="185" t="s">
        <v>8263</v>
      </c>
      <c r="I115" s="185" t="s">
        <v>2741</v>
      </c>
    </row>
    <row r="116" spans="8:9" x14ac:dyDescent="0.35">
      <c r="H116" s="185" t="s">
        <v>610</v>
      </c>
      <c r="I116" s="185" t="s">
        <v>2741</v>
      </c>
    </row>
    <row r="117" spans="8:9" x14ac:dyDescent="0.35">
      <c r="H117" s="185" t="s">
        <v>8264</v>
      </c>
      <c r="I117" s="185" t="s">
        <v>2741</v>
      </c>
    </row>
    <row r="118" spans="8:9" x14ac:dyDescent="0.35">
      <c r="H118" s="185" t="s">
        <v>599</v>
      </c>
      <c r="I118" s="185" t="s">
        <v>2741</v>
      </c>
    </row>
    <row r="119" spans="8:9" x14ac:dyDescent="0.35">
      <c r="H119" s="185" t="s">
        <v>8265</v>
      </c>
      <c r="I119" s="185" t="s">
        <v>2741</v>
      </c>
    </row>
    <row r="120" spans="8:9" x14ac:dyDescent="0.35">
      <c r="H120" s="185" t="s">
        <v>598</v>
      </c>
      <c r="I120" s="185" t="s">
        <v>2741</v>
      </c>
    </row>
    <row r="121" spans="8:9" x14ac:dyDescent="0.35">
      <c r="H121" s="185" t="s">
        <v>7343</v>
      </c>
      <c r="I121" s="185" t="s">
        <v>2741</v>
      </c>
    </row>
    <row r="122" spans="8:9" x14ac:dyDescent="0.35">
      <c r="H122" s="185" t="s">
        <v>8266</v>
      </c>
      <c r="I122" s="185" t="s">
        <v>2741</v>
      </c>
    </row>
    <row r="123" spans="8:9" x14ac:dyDescent="0.35">
      <c r="H123" s="185" t="s">
        <v>596</v>
      </c>
      <c r="I123" s="185" t="s">
        <v>2741</v>
      </c>
    </row>
    <row r="124" spans="8:9" x14ac:dyDescent="0.35">
      <c r="H124" s="185" t="s">
        <v>8267</v>
      </c>
      <c r="I124" s="185" t="s">
        <v>2741</v>
      </c>
    </row>
    <row r="125" spans="8:9" x14ac:dyDescent="0.35">
      <c r="H125" s="185" t="s">
        <v>591</v>
      </c>
      <c r="I125" s="185" t="s">
        <v>2741</v>
      </c>
    </row>
    <row r="126" spans="8:9" x14ac:dyDescent="0.35">
      <c r="H126" s="185" t="s">
        <v>8268</v>
      </c>
      <c r="I126" s="185" t="s">
        <v>2741</v>
      </c>
    </row>
    <row r="127" spans="8:9" x14ac:dyDescent="0.35">
      <c r="H127" s="185" t="s">
        <v>589</v>
      </c>
      <c r="I127" s="185" t="s">
        <v>2741</v>
      </c>
    </row>
    <row r="128" spans="8:9" x14ac:dyDescent="0.35">
      <c r="H128" s="185" t="s">
        <v>8269</v>
      </c>
      <c r="I128" s="185" t="s">
        <v>2741</v>
      </c>
    </row>
    <row r="129" spans="8:9" x14ac:dyDescent="0.35">
      <c r="H129" s="185" t="s">
        <v>609</v>
      </c>
      <c r="I129" s="185" t="s">
        <v>2741</v>
      </c>
    </row>
    <row r="130" spans="8:9" x14ac:dyDescent="0.35">
      <c r="H130" s="59" t="s">
        <v>8270</v>
      </c>
      <c r="I130" s="185" t="s">
        <v>2741</v>
      </c>
    </row>
    <row r="131" spans="8:9" x14ac:dyDescent="0.35">
      <c r="H131" s="59" t="s">
        <v>6749</v>
      </c>
      <c r="I131" s="185" t="s">
        <v>2741</v>
      </c>
    </row>
    <row r="132" spans="8:9" x14ac:dyDescent="0.35">
      <c r="H132" s="185" t="s">
        <v>8271</v>
      </c>
      <c r="I132" s="185" t="s">
        <v>2741</v>
      </c>
    </row>
    <row r="133" spans="8:9" x14ac:dyDescent="0.35">
      <c r="H133" s="185" t="s">
        <v>607</v>
      </c>
      <c r="I133" s="185" t="s">
        <v>2741</v>
      </c>
    </row>
    <row r="134" spans="8:9" x14ac:dyDescent="0.35">
      <c r="H134" s="185" t="s">
        <v>8272</v>
      </c>
      <c r="I134" s="185" t="s">
        <v>2741</v>
      </c>
    </row>
    <row r="135" spans="8:9" x14ac:dyDescent="0.35">
      <c r="H135" s="185" t="s">
        <v>606</v>
      </c>
      <c r="I135" s="185" t="s">
        <v>2741</v>
      </c>
    </row>
    <row r="136" spans="8:9" x14ac:dyDescent="0.35">
      <c r="H136" s="185" t="s">
        <v>8273</v>
      </c>
      <c r="I136" s="185" t="s">
        <v>2741</v>
      </c>
    </row>
    <row r="137" spans="8:9" x14ac:dyDescent="0.35">
      <c r="H137" s="185" t="s">
        <v>7154</v>
      </c>
      <c r="I137" s="185" t="s">
        <v>2741</v>
      </c>
    </row>
    <row r="138" spans="8:9" x14ac:dyDescent="0.35">
      <c r="H138" s="185" t="s">
        <v>8274</v>
      </c>
      <c r="I138" s="185" t="s">
        <v>2741</v>
      </c>
    </row>
    <row r="139" spans="8:9" x14ac:dyDescent="0.35">
      <c r="H139" s="185" t="s">
        <v>6754</v>
      </c>
      <c r="I139" s="185" t="s">
        <v>2741</v>
      </c>
    </row>
    <row r="140" spans="8:9" x14ac:dyDescent="0.35">
      <c r="H140" s="185" t="s">
        <v>8275</v>
      </c>
      <c r="I140" s="185" t="s">
        <v>2741</v>
      </c>
    </row>
    <row r="141" spans="8:9" x14ac:dyDescent="0.35">
      <c r="H141" s="185" t="s">
        <v>604</v>
      </c>
      <c r="I141" s="185" t="s">
        <v>2741</v>
      </c>
    </row>
    <row r="142" spans="8:9" x14ac:dyDescent="0.35">
      <c r="H142" s="59" t="s">
        <v>8276</v>
      </c>
      <c r="I142" s="185" t="s">
        <v>2741</v>
      </c>
    </row>
    <row r="143" spans="8:9" x14ac:dyDescent="0.35">
      <c r="H143" s="59" t="s">
        <v>6756</v>
      </c>
      <c r="I143" s="185" t="s">
        <v>2741</v>
      </c>
    </row>
    <row r="144" spans="8:9" x14ac:dyDescent="0.35">
      <c r="H144" s="59" t="s">
        <v>8277</v>
      </c>
      <c r="I144" s="185" t="s">
        <v>2741</v>
      </c>
    </row>
    <row r="145" spans="8:9" x14ac:dyDescent="0.35">
      <c r="H145" s="59" t="s">
        <v>6758</v>
      </c>
      <c r="I145" s="185" t="s">
        <v>2741</v>
      </c>
    </row>
    <row r="146" spans="8:9" x14ac:dyDescent="0.35">
      <c r="H146" s="59" t="s">
        <v>8278</v>
      </c>
      <c r="I146" s="185" t="s">
        <v>2741</v>
      </c>
    </row>
    <row r="147" spans="8:9" x14ac:dyDescent="0.35">
      <c r="H147" s="59" t="s">
        <v>7206</v>
      </c>
      <c r="I147" s="185" t="s">
        <v>2741</v>
      </c>
    </row>
    <row r="148" spans="8:9" x14ac:dyDescent="0.35">
      <c r="H148" s="59" t="s">
        <v>8279</v>
      </c>
      <c r="I148" s="185" t="s">
        <v>2741</v>
      </c>
    </row>
    <row r="149" spans="8:9" x14ac:dyDescent="0.35">
      <c r="H149" s="59" t="s">
        <v>6760</v>
      </c>
      <c r="I149" s="185" t="s">
        <v>2741</v>
      </c>
    </row>
    <row r="150" spans="8:9" x14ac:dyDescent="0.35">
      <c r="H150" s="185" t="s">
        <v>8280</v>
      </c>
      <c r="I150" s="185" t="s">
        <v>2741</v>
      </c>
    </row>
    <row r="151" spans="8:9" x14ac:dyDescent="0.35">
      <c r="H151" s="185" t="s">
        <v>602</v>
      </c>
      <c r="I151" s="185" t="s">
        <v>2741</v>
      </c>
    </row>
    <row r="152" spans="8:9" x14ac:dyDescent="0.35">
      <c r="H152" s="185" t="s">
        <v>585</v>
      </c>
      <c r="I152" s="185" t="s">
        <v>2741</v>
      </c>
    </row>
    <row r="153" spans="8:9" x14ac:dyDescent="0.35">
      <c r="H153" s="185" t="s">
        <v>6762</v>
      </c>
      <c r="I153" s="185" t="s">
        <v>2741</v>
      </c>
    </row>
    <row r="154" spans="8:9" x14ac:dyDescent="0.35">
      <c r="H154" s="185" t="s">
        <v>581</v>
      </c>
      <c r="I154" s="185" t="s">
        <v>2741</v>
      </c>
    </row>
    <row r="155" spans="8:9" x14ac:dyDescent="0.35">
      <c r="H155" s="185" t="s">
        <v>578</v>
      </c>
      <c r="I155" s="185" t="s">
        <v>2741</v>
      </c>
    </row>
    <row r="156" spans="8:9" x14ac:dyDescent="0.35">
      <c r="H156" s="185" t="s">
        <v>7085</v>
      </c>
      <c r="I156" s="185" t="s">
        <v>2741</v>
      </c>
    </row>
    <row r="157" spans="8:9" x14ac:dyDescent="0.35">
      <c r="H157" s="185" t="s">
        <v>7081</v>
      </c>
      <c r="I157" s="185" t="s">
        <v>2741</v>
      </c>
    </row>
    <row r="158" spans="8:9" x14ac:dyDescent="0.35">
      <c r="H158" s="185" t="s">
        <v>6767</v>
      </c>
      <c r="I158" s="185" t="s">
        <v>2741</v>
      </c>
    </row>
    <row r="159" spans="8:9" x14ac:dyDescent="0.35">
      <c r="H159" s="185" t="s">
        <v>577</v>
      </c>
      <c r="I159" s="185" t="s">
        <v>2741</v>
      </c>
    </row>
    <row r="160" spans="8:9" x14ac:dyDescent="0.35">
      <c r="H160" s="185" t="s">
        <v>7075</v>
      </c>
      <c r="I160" s="185" t="s">
        <v>2741</v>
      </c>
    </row>
    <row r="161" spans="8:9" x14ac:dyDescent="0.35">
      <c r="H161" s="185" t="s">
        <v>7071</v>
      </c>
      <c r="I161" s="185" t="s">
        <v>2741</v>
      </c>
    </row>
    <row r="162" spans="8:9" x14ac:dyDescent="0.35">
      <c r="H162" s="185" t="s">
        <v>7073</v>
      </c>
      <c r="I162" s="185" t="s">
        <v>2741</v>
      </c>
    </row>
    <row r="163" spans="8:9" x14ac:dyDescent="0.35">
      <c r="H163" s="185" t="s">
        <v>575</v>
      </c>
      <c r="I163" s="185" t="s">
        <v>2741</v>
      </c>
    </row>
    <row r="164" spans="8:9" x14ac:dyDescent="0.35">
      <c r="H164" s="185" t="s">
        <v>569</v>
      </c>
      <c r="I164" s="185" t="s">
        <v>2741</v>
      </c>
    </row>
    <row r="165" spans="8:9" x14ac:dyDescent="0.35">
      <c r="H165" s="185" t="s">
        <v>7104</v>
      </c>
      <c r="I165" s="185" t="s">
        <v>2741</v>
      </c>
    </row>
    <row r="166" spans="8:9" x14ac:dyDescent="0.35">
      <c r="H166" s="185" t="s">
        <v>7096</v>
      </c>
      <c r="I166" s="185" t="s">
        <v>2741</v>
      </c>
    </row>
    <row r="167" spans="8:9" x14ac:dyDescent="0.35">
      <c r="H167" s="185" t="s">
        <v>7097</v>
      </c>
      <c r="I167" s="185" t="s">
        <v>2741</v>
      </c>
    </row>
    <row r="168" spans="8:9" x14ac:dyDescent="0.35">
      <c r="H168" s="185" t="s">
        <v>7095</v>
      </c>
      <c r="I168" s="185" t="s">
        <v>2741</v>
      </c>
    </row>
    <row r="169" spans="8:9" x14ac:dyDescent="0.35">
      <c r="H169" s="185" t="s">
        <v>7103</v>
      </c>
      <c r="I169" s="185" t="s">
        <v>2741</v>
      </c>
    </row>
    <row r="170" spans="8:9" x14ac:dyDescent="0.35">
      <c r="H170" s="185" t="s">
        <v>566</v>
      </c>
      <c r="I170" s="185" t="s">
        <v>2741</v>
      </c>
    </row>
    <row r="171" spans="8:9" x14ac:dyDescent="0.35">
      <c r="H171" s="185" t="s">
        <v>7086</v>
      </c>
      <c r="I171" s="185" t="s">
        <v>2741</v>
      </c>
    </row>
    <row r="172" spans="8:9" x14ac:dyDescent="0.35">
      <c r="H172" s="185" t="s">
        <v>7091</v>
      </c>
      <c r="I172" s="185" t="s">
        <v>2741</v>
      </c>
    </row>
    <row r="173" spans="8:9" x14ac:dyDescent="0.35">
      <c r="H173" s="185" t="s">
        <v>7090</v>
      </c>
      <c r="I173" s="185" t="s">
        <v>2741</v>
      </c>
    </row>
    <row r="174" spans="8:9" x14ac:dyDescent="0.35">
      <c r="H174" s="185" t="s">
        <v>7092</v>
      </c>
      <c r="I174" s="185" t="s">
        <v>2741</v>
      </c>
    </row>
    <row r="175" spans="8:9" x14ac:dyDescent="0.35">
      <c r="H175" s="185" t="s">
        <v>7094</v>
      </c>
      <c r="I175" s="185" t="s">
        <v>2741</v>
      </c>
    </row>
    <row r="176" spans="8:9" x14ac:dyDescent="0.35">
      <c r="H176" s="185" t="s">
        <v>7088</v>
      </c>
      <c r="I176" s="185" t="s">
        <v>2741</v>
      </c>
    </row>
    <row r="177" spans="8:9" x14ac:dyDescent="0.35">
      <c r="H177" s="185" t="s">
        <v>7099</v>
      </c>
      <c r="I177" s="185" t="s">
        <v>2741</v>
      </c>
    </row>
    <row r="178" spans="8:9" x14ac:dyDescent="0.35">
      <c r="H178" s="185" t="s">
        <v>7101</v>
      </c>
      <c r="I178" s="185" t="s">
        <v>2741</v>
      </c>
    </row>
    <row r="179" spans="8:9" x14ac:dyDescent="0.35">
      <c r="H179" s="185" t="s">
        <v>561</v>
      </c>
      <c r="I179" s="185" t="s">
        <v>2741</v>
      </c>
    </row>
    <row r="180" spans="8:9" x14ac:dyDescent="0.35">
      <c r="H180" s="185" t="s">
        <v>7243</v>
      </c>
      <c r="I180" s="185" t="s">
        <v>2741</v>
      </c>
    </row>
    <row r="181" spans="8:9" x14ac:dyDescent="0.35">
      <c r="H181" s="185" t="s">
        <v>7244</v>
      </c>
      <c r="I181" s="185" t="s">
        <v>2741</v>
      </c>
    </row>
    <row r="182" spans="8:9" x14ac:dyDescent="0.35">
      <c r="H182" s="185" t="s">
        <v>7098</v>
      </c>
      <c r="I182" s="185" t="s">
        <v>2741</v>
      </c>
    </row>
    <row r="183" spans="8:9" x14ac:dyDescent="0.35">
      <c r="H183" s="185" t="s">
        <v>7437</v>
      </c>
      <c r="I183" s="185" t="s">
        <v>2741</v>
      </c>
    </row>
    <row r="184" spans="8:9" x14ac:dyDescent="0.35">
      <c r="H184" s="185" t="s">
        <v>7451</v>
      </c>
      <c r="I184" s="185" t="s">
        <v>2741</v>
      </c>
    </row>
    <row r="185" spans="8:9" x14ac:dyDescent="0.35">
      <c r="H185" s="185" t="s">
        <v>7452</v>
      </c>
      <c r="I185" s="185" t="s">
        <v>2741</v>
      </c>
    </row>
    <row r="186" spans="8:9" x14ac:dyDescent="0.35">
      <c r="H186" s="185" t="s">
        <v>7443</v>
      </c>
      <c r="I186" s="185" t="s">
        <v>2741</v>
      </c>
    </row>
    <row r="187" spans="8:9" x14ac:dyDescent="0.35">
      <c r="H187" s="185" t="s">
        <v>7445</v>
      </c>
      <c r="I187" s="185" t="s">
        <v>2741</v>
      </c>
    </row>
    <row r="188" spans="8:9" x14ac:dyDescent="0.35">
      <c r="H188" s="185" t="s">
        <v>7102</v>
      </c>
      <c r="I188" s="185" t="s">
        <v>2741</v>
      </c>
    </row>
    <row r="189" spans="8:9" x14ac:dyDescent="0.35">
      <c r="H189" s="185" t="s">
        <v>573</v>
      </c>
      <c r="I189" s="185" t="s">
        <v>2741</v>
      </c>
    </row>
    <row r="190" spans="8:9" x14ac:dyDescent="0.35">
      <c r="H190" s="185" t="s">
        <v>6787</v>
      </c>
      <c r="I190" s="185" t="s">
        <v>2741</v>
      </c>
    </row>
    <row r="191" spans="8:9" x14ac:dyDescent="0.35">
      <c r="H191" s="185" t="s">
        <v>6793</v>
      </c>
      <c r="I191" s="185" t="s">
        <v>2741</v>
      </c>
    </row>
    <row r="192" spans="8:9" x14ac:dyDescent="0.35">
      <c r="H192" s="185" t="s">
        <v>556</v>
      </c>
      <c r="I192" s="185" t="s">
        <v>2741</v>
      </c>
    </row>
    <row r="193" spans="8:9" x14ac:dyDescent="0.35">
      <c r="H193" s="185" t="s">
        <v>7068</v>
      </c>
      <c r="I193" s="185" t="s">
        <v>2741</v>
      </c>
    </row>
    <row r="194" spans="8:9" x14ac:dyDescent="0.35">
      <c r="H194" s="185" t="s">
        <v>7224</v>
      </c>
      <c r="I194" s="185" t="s">
        <v>2741</v>
      </c>
    </row>
    <row r="195" spans="8:9" x14ac:dyDescent="0.35">
      <c r="H195" s="185" t="s">
        <v>7059</v>
      </c>
      <c r="I195" s="185" t="s">
        <v>2741</v>
      </c>
    </row>
    <row r="196" spans="8:9" x14ac:dyDescent="0.35">
      <c r="H196" s="185" t="s">
        <v>7066</v>
      </c>
      <c r="I196" s="185" t="s">
        <v>2741</v>
      </c>
    </row>
    <row r="197" spans="8:9" x14ac:dyDescent="0.35">
      <c r="H197" s="185" t="s">
        <v>7063</v>
      </c>
      <c r="I197" s="185" t="s">
        <v>2741</v>
      </c>
    </row>
    <row r="198" spans="8:9" x14ac:dyDescent="0.35">
      <c r="H198" s="185" t="s">
        <v>7061</v>
      </c>
      <c r="I198" s="185" t="s">
        <v>2741</v>
      </c>
    </row>
    <row r="199" spans="8:9" x14ac:dyDescent="0.35">
      <c r="H199" s="185" t="s">
        <v>7119</v>
      </c>
      <c r="I199" s="185" t="s">
        <v>2741</v>
      </c>
    </row>
    <row r="200" spans="8:9" x14ac:dyDescent="0.35">
      <c r="H200" s="185" t="s">
        <v>560</v>
      </c>
      <c r="I200" s="185" t="s">
        <v>2741</v>
      </c>
    </row>
    <row r="201" spans="8:9" x14ac:dyDescent="0.35">
      <c r="H201" s="185" t="s">
        <v>552</v>
      </c>
      <c r="I201" s="185" t="s">
        <v>2741</v>
      </c>
    </row>
    <row r="202" spans="8:9" x14ac:dyDescent="0.35">
      <c r="H202" s="185" t="s">
        <v>7056</v>
      </c>
      <c r="I202" s="185" t="s">
        <v>2741</v>
      </c>
    </row>
    <row r="203" spans="8:9" x14ac:dyDescent="0.35">
      <c r="H203" s="185" t="s">
        <v>7058</v>
      </c>
      <c r="I203" s="185" t="s">
        <v>2741</v>
      </c>
    </row>
    <row r="204" spans="8:9" x14ac:dyDescent="0.35">
      <c r="H204" s="185" t="s">
        <v>555</v>
      </c>
      <c r="I204" s="185" t="s">
        <v>2741</v>
      </c>
    </row>
    <row r="205" spans="8:9" x14ac:dyDescent="0.35">
      <c r="H205" s="185" t="s">
        <v>549</v>
      </c>
      <c r="I205" s="185" t="s">
        <v>2741</v>
      </c>
    </row>
    <row r="206" spans="8:9" x14ac:dyDescent="0.35">
      <c r="H206" s="185" t="s">
        <v>7077</v>
      </c>
      <c r="I206" s="185" t="s">
        <v>2741</v>
      </c>
    </row>
    <row r="207" spans="8:9" x14ac:dyDescent="0.35">
      <c r="H207" s="185" t="s">
        <v>7076</v>
      </c>
      <c r="I207" s="185" t="s">
        <v>2741</v>
      </c>
    </row>
    <row r="208" spans="8:9" x14ac:dyDescent="0.35">
      <c r="H208" s="185" t="s">
        <v>7078</v>
      </c>
      <c r="I208" s="185" t="s">
        <v>2741</v>
      </c>
    </row>
    <row r="209" spans="8:9" x14ac:dyDescent="0.35">
      <c r="H209" s="185" t="s">
        <v>7079</v>
      </c>
      <c r="I209" s="185" t="s">
        <v>2741</v>
      </c>
    </row>
    <row r="210" spans="8:9" x14ac:dyDescent="0.35">
      <c r="H210" s="185" t="s">
        <v>6805</v>
      </c>
      <c r="I210" s="185" t="s">
        <v>2741</v>
      </c>
    </row>
    <row r="211" spans="8:9" x14ac:dyDescent="0.35">
      <c r="H211" s="185" t="s">
        <v>6807</v>
      </c>
      <c r="I211" s="185" t="s">
        <v>2741</v>
      </c>
    </row>
    <row r="212" spans="8:9" x14ac:dyDescent="0.35">
      <c r="H212" s="185" t="s">
        <v>6809</v>
      </c>
      <c r="I212" s="185" t="s">
        <v>2741</v>
      </c>
    </row>
    <row r="213" spans="8:9" x14ac:dyDescent="0.35">
      <c r="H213" s="185" t="s">
        <v>543</v>
      </c>
      <c r="I213" s="185" t="s">
        <v>2741</v>
      </c>
    </row>
    <row r="214" spans="8:9" x14ac:dyDescent="0.35">
      <c r="H214" s="185" t="s">
        <v>6811</v>
      </c>
      <c r="I214" s="185" t="s">
        <v>2741</v>
      </c>
    </row>
    <row r="215" spans="8:9" x14ac:dyDescent="0.35">
      <c r="H215" s="185" t="s">
        <v>392</v>
      </c>
      <c r="I215" s="185" t="s">
        <v>2741</v>
      </c>
    </row>
    <row r="216" spans="8:9" x14ac:dyDescent="0.35">
      <c r="H216" s="185" t="s">
        <v>540</v>
      </c>
      <c r="I216" s="185" t="s">
        <v>2741</v>
      </c>
    </row>
    <row r="217" spans="8:9" x14ac:dyDescent="0.35">
      <c r="H217" s="185" t="s">
        <v>542</v>
      </c>
      <c r="I217" s="185" t="s">
        <v>2741</v>
      </c>
    </row>
    <row r="218" spans="8:9" x14ac:dyDescent="0.35">
      <c r="H218" s="185" t="s">
        <v>541</v>
      </c>
      <c r="I218" s="185" t="s">
        <v>2741</v>
      </c>
    </row>
    <row r="219" spans="8:9" x14ac:dyDescent="0.35">
      <c r="H219" s="185" t="s">
        <v>534</v>
      </c>
      <c r="I219" s="185" t="s">
        <v>2741</v>
      </c>
    </row>
    <row r="220" spans="8:9" x14ac:dyDescent="0.35">
      <c r="H220" s="185" t="s">
        <v>539</v>
      </c>
      <c r="I220" s="185" t="s">
        <v>2741</v>
      </c>
    </row>
    <row r="221" spans="8:9" x14ac:dyDescent="0.35">
      <c r="H221" s="185" t="s">
        <v>538</v>
      </c>
      <c r="I221" s="185" t="s">
        <v>2741</v>
      </c>
    </row>
    <row r="222" spans="8:9" x14ac:dyDescent="0.35">
      <c r="H222" s="185" t="s">
        <v>6812</v>
      </c>
      <c r="I222" s="185" t="s">
        <v>2741</v>
      </c>
    </row>
    <row r="223" spans="8:9" x14ac:dyDescent="0.35">
      <c r="H223" s="185" t="s">
        <v>529</v>
      </c>
      <c r="I223" s="185" t="s">
        <v>2741</v>
      </c>
    </row>
    <row r="224" spans="8:9" x14ac:dyDescent="0.35">
      <c r="H224" s="59" t="s">
        <v>7137</v>
      </c>
      <c r="I224" s="185" t="s">
        <v>2741</v>
      </c>
    </row>
    <row r="225" spans="8:9" x14ac:dyDescent="0.35">
      <c r="H225" s="185" t="s">
        <v>7140</v>
      </c>
      <c r="I225" s="185" t="s">
        <v>2741</v>
      </c>
    </row>
    <row r="226" spans="8:9" x14ac:dyDescent="0.35">
      <c r="H226" s="185" t="s">
        <v>7141</v>
      </c>
      <c r="I226" s="185" t="s">
        <v>2741</v>
      </c>
    </row>
    <row r="227" spans="8:9" x14ac:dyDescent="0.35">
      <c r="H227" s="185" t="s">
        <v>533</v>
      </c>
      <c r="I227" s="185" t="s">
        <v>2741</v>
      </c>
    </row>
    <row r="228" spans="8:9" x14ac:dyDescent="0.35">
      <c r="H228" s="185" t="s">
        <v>532</v>
      </c>
      <c r="I228" s="185" t="s">
        <v>2741</v>
      </c>
    </row>
    <row r="229" spans="8:9" x14ac:dyDescent="0.35">
      <c r="H229" s="185" t="s">
        <v>523</v>
      </c>
      <c r="I229" s="185" t="s">
        <v>2741</v>
      </c>
    </row>
    <row r="230" spans="8:9" x14ac:dyDescent="0.35">
      <c r="H230" s="185" t="s">
        <v>7123</v>
      </c>
      <c r="I230" s="185" t="s">
        <v>2741</v>
      </c>
    </row>
    <row r="231" spans="8:9" x14ac:dyDescent="0.35">
      <c r="H231" s="185" t="s">
        <v>7124</v>
      </c>
      <c r="I231" s="185" t="s">
        <v>2741</v>
      </c>
    </row>
    <row r="232" spans="8:9" x14ac:dyDescent="0.35">
      <c r="H232" s="185" t="s">
        <v>7127</v>
      </c>
      <c r="I232" s="185" t="s">
        <v>2741</v>
      </c>
    </row>
    <row r="233" spans="8:9" x14ac:dyDescent="0.35">
      <c r="H233" s="59" t="s">
        <v>7129</v>
      </c>
      <c r="I233" s="185" t="s">
        <v>2741</v>
      </c>
    </row>
    <row r="234" spans="8:9" x14ac:dyDescent="0.35">
      <c r="H234" s="185" t="s">
        <v>7150</v>
      </c>
      <c r="I234" s="185" t="s">
        <v>2741</v>
      </c>
    </row>
    <row r="235" spans="8:9" x14ac:dyDescent="0.35">
      <c r="H235" s="185" t="s">
        <v>528</v>
      </c>
      <c r="I235" s="185" t="s">
        <v>2741</v>
      </c>
    </row>
    <row r="236" spans="8:9" x14ac:dyDescent="0.35">
      <c r="H236" s="185" t="s">
        <v>527</v>
      </c>
      <c r="I236" s="185" t="s">
        <v>2741</v>
      </c>
    </row>
    <row r="237" spans="8:9" x14ac:dyDescent="0.35">
      <c r="H237" s="185" t="s">
        <v>518</v>
      </c>
      <c r="I237" s="185" t="s">
        <v>2741</v>
      </c>
    </row>
    <row r="238" spans="8:9" x14ac:dyDescent="0.35">
      <c r="H238" s="59" t="s">
        <v>7229</v>
      </c>
      <c r="I238" s="185" t="s">
        <v>2741</v>
      </c>
    </row>
    <row r="239" spans="8:9" x14ac:dyDescent="0.35">
      <c r="H239" s="59" t="s">
        <v>7135</v>
      </c>
      <c r="I239" s="185" t="s">
        <v>2741</v>
      </c>
    </row>
    <row r="240" spans="8:9" x14ac:dyDescent="0.35">
      <c r="H240" s="185" t="s">
        <v>6819</v>
      </c>
      <c r="I240" s="185" t="s">
        <v>2741</v>
      </c>
    </row>
    <row r="241" spans="8:9" x14ac:dyDescent="0.35">
      <c r="H241" s="185" t="s">
        <v>6820</v>
      </c>
      <c r="I241" s="185" t="s">
        <v>2741</v>
      </c>
    </row>
    <row r="242" spans="8:9" x14ac:dyDescent="0.35">
      <c r="H242" s="185" t="s">
        <v>517</v>
      </c>
      <c r="I242" s="185" t="s">
        <v>2741</v>
      </c>
    </row>
    <row r="243" spans="8:9" x14ac:dyDescent="0.35">
      <c r="H243" s="185" t="s">
        <v>7144</v>
      </c>
      <c r="I243" s="185" t="s">
        <v>2741</v>
      </c>
    </row>
    <row r="244" spans="8:9" x14ac:dyDescent="0.35">
      <c r="H244" s="185" t="s">
        <v>514</v>
      </c>
      <c r="I244" s="185" t="s">
        <v>2741</v>
      </c>
    </row>
    <row r="245" spans="8:9" x14ac:dyDescent="0.35">
      <c r="H245" s="185" t="s">
        <v>3751</v>
      </c>
      <c r="I245" s="185" t="s">
        <v>2741</v>
      </c>
    </row>
    <row r="246" spans="8:9" x14ac:dyDescent="0.35">
      <c r="H246" s="185" t="s">
        <v>510</v>
      </c>
      <c r="I246" s="185" t="s">
        <v>2741</v>
      </c>
    </row>
    <row r="247" spans="8:9" x14ac:dyDescent="0.35">
      <c r="H247" s="185" t="s">
        <v>7145</v>
      </c>
      <c r="I247" s="185" t="s">
        <v>2741</v>
      </c>
    </row>
    <row r="248" spans="8:9" x14ac:dyDescent="0.35">
      <c r="H248" s="185" t="s">
        <v>7146</v>
      </c>
      <c r="I248" s="185" t="s">
        <v>2741</v>
      </c>
    </row>
    <row r="249" spans="8:9" x14ac:dyDescent="0.35">
      <c r="H249" s="185" t="s">
        <v>6823</v>
      </c>
      <c r="I249" s="185" t="s">
        <v>2741</v>
      </c>
    </row>
    <row r="250" spans="8:9" x14ac:dyDescent="0.35">
      <c r="H250" s="185" t="s">
        <v>503</v>
      </c>
      <c r="I250" s="185" t="s">
        <v>2741</v>
      </c>
    </row>
    <row r="251" spans="8:9" x14ac:dyDescent="0.35">
      <c r="H251" s="185" t="s">
        <v>507</v>
      </c>
      <c r="I251" s="185" t="s">
        <v>2741</v>
      </c>
    </row>
    <row r="252" spans="8:9" x14ac:dyDescent="0.35">
      <c r="H252" s="185" t="s">
        <v>7147</v>
      </c>
      <c r="I252" s="185" t="s">
        <v>2741</v>
      </c>
    </row>
    <row r="253" spans="8:9" x14ac:dyDescent="0.35">
      <c r="H253" s="185" t="s">
        <v>7148</v>
      </c>
      <c r="I253" s="185" t="s">
        <v>2741</v>
      </c>
    </row>
    <row r="254" spans="8:9" x14ac:dyDescent="0.35">
      <c r="H254" s="185" t="s">
        <v>6824</v>
      </c>
      <c r="I254" s="185" t="s">
        <v>2741</v>
      </c>
    </row>
    <row r="255" spans="8:9" x14ac:dyDescent="0.35">
      <c r="H255" s="185" t="s">
        <v>503</v>
      </c>
      <c r="I255" s="185" t="s">
        <v>2741</v>
      </c>
    </row>
    <row r="256" spans="8:9" x14ac:dyDescent="0.35">
      <c r="H256" s="185" t="s">
        <v>7149</v>
      </c>
      <c r="I256" s="185" t="s">
        <v>2741</v>
      </c>
    </row>
    <row r="257" spans="8:9" x14ac:dyDescent="0.35">
      <c r="H257" s="185" t="s">
        <v>386</v>
      </c>
      <c r="I257" s="185" t="s">
        <v>2741</v>
      </c>
    </row>
    <row r="258" spans="8:9" x14ac:dyDescent="0.35">
      <c r="H258" s="185" t="s">
        <v>500</v>
      </c>
      <c r="I258" s="185" t="s">
        <v>2741</v>
      </c>
    </row>
    <row r="259" spans="8:9" x14ac:dyDescent="0.35">
      <c r="H259" s="185" t="s">
        <v>6827</v>
      </c>
      <c r="I259" s="185" t="s">
        <v>2741</v>
      </c>
    </row>
    <row r="260" spans="8:9" x14ac:dyDescent="0.35">
      <c r="H260" s="185" t="s">
        <v>494</v>
      </c>
      <c r="I260" s="185" t="s">
        <v>2741</v>
      </c>
    </row>
    <row r="261" spans="8:9" x14ac:dyDescent="0.35">
      <c r="H261" s="185" t="s">
        <v>7152</v>
      </c>
      <c r="I261" s="185" t="s">
        <v>2741</v>
      </c>
    </row>
    <row r="262" spans="8:9" x14ac:dyDescent="0.35">
      <c r="H262" s="185" t="s">
        <v>7155</v>
      </c>
      <c r="I262" s="185" t="s">
        <v>2741</v>
      </c>
    </row>
    <row r="263" spans="8:9" x14ac:dyDescent="0.35">
      <c r="H263" s="185" t="s">
        <v>7157</v>
      </c>
      <c r="I263" s="185" t="s">
        <v>2741</v>
      </c>
    </row>
    <row r="264" spans="8:9" x14ac:dyDescent="0.35">
      <c r="H264" s="185" t="s">
        <v>7173</v>
      </c>
      <c r="I264" s="185" t="s">
        <v>2741</v>
      </c>
    </row>
    <row r="265" spans="8:9" x14ac:dyDescent="0.35">
      <c r="H265" s="185" t="s">
        <v>492</v>
      </c>
      <c r="I265" s="185" t="s">
        <v>2741</v>
      </c>
    </row>
    <row r="266" spans="8:9" x14ac:dyDescent="0.35">
      <c r="H266" s="185" t="s">
        <v>7171</v>
      </c>
      <c r="I266" s="185" t="s">
        <v>2741</v>
      </c>
    </row>
    <row r="267" spans="8:9" x14ac:dyDescent="0.35">
      <c r="H267" s="185" t="s">
        <v>7159</v>
      </c>
      <c r="I267" s="185" t="s">
        <v>2741</v>
      </c>
    </row>
    <row r="268" spans="8:9" x14ac:dyDescent="0.35">
      <c r="H268" s="185" t="s">
        <v>7160</v>
      </c>
      <c r="I268" s="185" t="s">
        <v>2741</v>
      </c>
    </row>
    <row r="269" spans="8:9" x14ac:dyDescent="0.35">
      <c r="H269" s="185" t="s">
        <v>7163</v>
      </c>
      <c r="I269" s="185" t="s">
        <v>2741</v>
      </c>
    </row>
    <row r="270" spans="8:9" x14ac:dyDescent="0.35">
      <c r="H270" s="185" t="s">
        <v>7176</v>
      </c>
      <c r="I270" s="185" t="s">
        <v>2741</v>
      </c>
    </row>
    <row r="271" spans="8:9" x14ac:dyDescent="0.35">
      <c r="H271" s="185" t="s">
        <v>488</v>
      </c>
      <c r="I271" s="185" t="s">
        <v>2741</v>
      </c>
    </row>
    <row r="272" spans="8:9" x14ac:dyDescent="0.35">
      <c r="H272" s="185" t="s">
        <v>7178</v>
      </c>
      <c r="I272" s="185" t="s">
        <v>2741</v>
      </c>
    </row>
    <row r="273" spans="8:15" x14ac:dyDescent="0.35">
      <c r="H273" s="185" t="s">
        <v>7167</v>
      </c>
      <c r="I273" s="185" t="s">
        <v>2741</v>
      </c>
    </row>
    <row r="274" spans="8:15" x14ac:dyDescent="0.35">
      <c r="H274" s="185" t="s">
        <v>7169</v>
      </c>
      <c r="I274" s="185" t="s">
        <v>2741</v>
      </c>
    </row>
    <row r="275" spans="8:15" x14ac:dyDescent="0.35">
      <c r="H275" s="185" t="s">
        <v>7165</v>
      </c>
      <c r="I275" s="185" t="s">
        <v>2741</v>
      </c>
    </row>
    <row r="276" spans="8:15" x14ac:dyDescent="0.35">
      <c r="H276" s="185" t="s">
        <v>7271</v>
      </c>
      <c r="I276" s="185" t="s">
        <v>2741</v>
      </c>
    </row>
    <row r="277" spans="8:15" x14ac:dyDescent="0.35">
      <c r="H277" s="185" t="s">
        <v>484</v>
      </c>
      <c r="I277" s="185" t="s">
        <v>2741</v>
      </c>
    </row>
    <row r="278" spans="8:15" x14ac:dyDescent="0.35">
      <c r="H278" s="185" t="s">
        <v>6832</v>
      </c>
      <c r="I278" s="185" t="s">
        <v>2741</v>
      </c>
    </row>
    <row r="279" spans="8:15" x14ac:dyDescent="0.35">
      <c r="H279" s="185" t="s">
        <v>6837</v>
      </c>
      <c r="I279" s="185" t="s">
        <v>2741</v>
      </c>
    </row>
    <row r="280" spans="8:15" x14ac:dyDescent="0.35">
      <c r="H280" s="185" t="s">
        <v>6841</v>
      </c>
      <c r="I280" s="185" t="s">
        <v>2741</v>
      </c>
      <c r="O280" t="s">
        <v>8887</v>
      </c>
    </row>
    <row r="281" spans="8:15" x14ac:dyDescent="0.35">
      <c r="H281" s="185" t="s">
        <v>498</v>
      </c>
      <c r="I281" s="185" t="s">
        <v>2741</v>
      </c>
      <c r="O281" t="s">
        <v>3470</v>
      </c>
    </row>
    <row r="282" spans="8:15" x14ac:dyDescent="0.35">
      <c r="H282" s="185" t="s">
        <v>6844</v>
      </c>
      <c r="I282" s="185" t="s">
        <v>2741</v>
      </c>
      <c r="O282" t="s">
        <v>5698</v>
      </c>
    </row>
    <row r="283" spans="8:15" x14ac:dyDescent="0.35">
      <c r="H283" s="185" t="s">
        <v>6849</v>
      </c>
      <c r="I283" s="185" t="s">
        <v>2741</v>
      </c>
      <c r="O283" t="s">
        <v>1358</v>
      </c>
    </row>
    <row r="284" spans="8:15" x14ac:dyDescent="0.35">
      <c r="H284" s="185" t="s">
        <v>3242</v>
      </c>
      <c r="I284" s="185" t="s">
        <v>2741</v>
      </c>
      <c r="O284" t="s">
        <v>985</v>
      </c>
    </row>
    <row r="285" spans="8:15" x14ac:dyDescent="0.35">
      <c r="H285" s="185" t="s">
        <v>3241</v>
      </c>
      <c r="I285" s="185" t="s">
        <v>2741</v>
      </c>
      <c r="O285" t="s">
        <v>1381</v>
      </c>
    </row>
    <row r="286" spans="8:15" x14ac:dyDescent="0.35">
      <c r="H286" s="185" t="s">
        <v>3240</v>
      </c>
      <c r="I286" s="185" t="s">
        <v>2741</v>
      </c>
      <c r="O286" t="s">
        <v>8888</v>
      </c>
    </row>
    <row r="287" spans="8:15" x14ac:dyDescent="0.35">
      <c r="H287" s="185" t="s">
        <v>468</v>
      </c>
      <c r="I287" s="185" t="s">
        <v>2741</v>
      </c>
    </row>
    <row r="288" spans="8:15" x14ac:dyDescent="0.35">
      <c r="H288" s="185" t="s">
        <v>463</v>
      </c>
      <c r="I288" s="185" t="s">
        <v>2741</v>
      </c>
      <c r="O288" t="s">
        <v>8862</v>
      </c>
    </row>
    <row r="289" spans="8:9" x14ac:dyDescent="0.35">
      <c r="H289" s="328" t="s">
        <v>7181</v>
      </c>
      <c r="I289" s="185" t="s">
        <v>2741</v>
      </c>
    </row>
    <row r="290" spans="8:9" x14ac:dyDescent="0.35">
      <c r="H290" s="328" t="s">
        <v>7083</v>
      </c>
      <c r="I290" s="185" t="s">
        <v>2741</v>
      </c>
    </row>
    <row r="291" spans="8:9" x14ac:dyDescent="0.35">
      <c r="H291" s="185" t="s">
        <v>459</v>
      </c>
      <c r="I291" s="185" t="s">
        <v>2741</v>
      </c>
    </row>
    <row r="292" spans="8:9" x14ac:dyDescent="0.35">
      <c r="H292" s="185" t="s">
        <v>7120</v>
      </c>
      <c r="I292" s="185" t="s">
        <v>2741</v>
      </c>
    </row>
    <row r="293" spans="8:9" x14ac:dyDescent="0.35">
      <c r="H293" s="185" t="s">
        <v>453</v>
      </c>
      <c r="I293" s="185" t="s">
        <v>2741</v>
      </c>
    </row>
    <row r="294" spans="8:9" x14ac:dyDescent="0.35">
      <c r="H294" s="185" t="s">
        <v>7121</v>
      </c>
      <c r="I294" s="185" t="s">
        <v>2741</v>
      </c>
    </row>
    <row r="295" spans="8:9" x14ac:dyDescent="0.35">
      <c r="H295" s="185" t="s">
        <v>446</v>
      </c>
      <c r="I295" s="185" t="s">
        <v>2741</v>
      </c>
    </row>
    <row r="296" spans="8:9" x14ac:dyDescent="0.35">
      <c r="H296" s="185" t="s">
        <v>7182</v>
      </c>
      <c r="I296" s="185" t="s">
        <v>2741</v>
      </c>
    </row>
    <row r="297" spans="8:9" x14ac:dyDescent="0.35">
      <c r="H297" s="185" t="s">
        <v>7183</v>
      </c>
      <c r="I297" s="185" t="s">
        <v>2741</v>
      </c>
    </row>
    <row r="298" spans="8:9" x14ac:dyDescent="0.35">
      <c r="H298" s="185" t="s">
        <v>7184</v>
      </c>
      <c r="I298" s="185" t="s">
        <v>2741</v>
      </c>
    </row>
    <row r="299" spans="8:9" x14ac:dyDescent="0.35">
      <c r="H299" s="185" t="s">
        <v>7185</v>
      </c>
      <c r="I299" s="185" t="s">
        <v>2741</v>
      </c>
    </row>
    <row r="300" spans="8:9" x14ac:dyDescent="0.35">
      <c r="H300" s="328" t="s">
        <v>7191</v>
      </c>
      <c r="I300" s="185" t="s">
        <v>2741</v>
      </c>
    </row>
    <row r="301" spans="8:9" x14ac:dyDescent="0.35">
      <c r="H301" s="185" t="s">
        <v>7190</v>
      </c>
      <c r="I301" s="185" t="s">
        <v>2741</v>
      </c>
    </row>
    <row r="302" spans="8:9" x14ac:dyDescent="0.35">
      <c r="H302" s="185" t="s">
        <v>452</v>
      </c>
      <c r="I302" s="185" t="s">
        <v>2741</v>
      </c>
    </row>
    <row r="303" spans="8:9" x14ac:dyDescent="0.35">
      <c r="H303" s="185" t="s">
        <v>439</v>
      </c>
      <c r="I303" s="185" t="s">
        <v>2741</v>
      </c>
    </row>
    <row r="304" spans="8:9" x14ac:dyDescent="0.35">
      <c r="H304" s="185" t="s">
        <v>7195</v>
      </c>
      <c r="I304" s="185" t="s">
        <v>2741</v>
      </c>
    </row>
    <row r="305" spans="8:18" x14ac:dyDescent="0.35">
      <c r="H305" s="185" t="s">
        <v>7198</v>
      </c>
      <c r="I305" s="185" t="s">
        <v>2741</v>
      </c>
    </row>
    <row r="306" spans="8:18" x14ac:dyDescent="0.35">
      <c r="H306" s="185" t="s">
        <v>7200</v>
      </c>
      <c r="I306" s="185" t="s">
        <v>2741</v>
      </c>
    </row>
    <row r="307" spans="8:18" x14ac:dyDescent="0.35">
      <c r="H307" s="185" t="s">
        <v>7151</v>
      </c>
      <c r="I307" s="185" t="s">
        <v>2741</v>
      </c>
    </row>
    <row r="308" spans="8:18" x14ac:dyDescent="0.35">
      <c r="H308" s="185" t="s">
        <v>7202</v>
      </c>
      <c r="I308" s="185" t="s">
        <v>2741</v>
      </c>
    </row>
    <row r="309" spans="8:18" x14ac:dyDescent="0.35">
      <c r="H309" s="185" t="s">
        <v>445</v>
      </c>
      <c r="I309" s="185" t="s">
        <v>2741</v>
      </c>
    </row>
    <row r="310" spans="8:18" x14ac:dyDescent="0.35">
      <c r="H310" s="185" t="s">
        <v>433</v>
      </c>
      <c r="I310" s="185" t="s">
        <v>2741</v>
      </c>
    </row>
    <row r="311" spans="8:18" x14ac:dyDescent="0.35">
      <c r="H311" s="185" t="s">
        <v>7194</v>
      </c>
      <c r="I311" s="185" t="s">
        <v>2741</v>
      </c>
    </row>
    <row r="312" spans="8:18" x14ac:dyDescent="0.35">
      <c r="H312" s="185" t="s">
        <v>7193</v>
      </c>
      <c r="I312" s="185" t="s">
        <v>2741</v>
      </c>
    </row>
    <row r="313" spans="8:18" x14ac:dyDescent="0.35">
      <c r="H313" s="185" t="s">
        <v>7199</v>
      </c>
      <c r="I313" s="185" t="s">
        <v>2741</v>
      </c>
      <c r="P313" t="s">
        <v>5360</v>
      </c>
      <c r="Q313" t="s">
        <v>8531</v>
      </c>
      <c r="R313" s="185" t="s">
        <v>8893</v>
      </c>
    </row>
    <row r="314" spans="8:18" x14ac:dyDescent="0.35">
      <c r="H314" s="185" t="s">
        <v>6862</v>
      </c>
      <c r="I314" s="185" t="s">
        <v>2741</v>
      </c>
      <c r="P314" s="185" t="s">
        <v>5360</v>
      </c>
      <c r="Q314" t="s">
        <v>8532</v>
      </c>
      <c r="R314" s="185" t="s">
        <v>8893</v>
      </c>
    </row>
    <row r="315" spans="8:18" x14ac:dyDescent="0.35">
      <c r="H315" s="185" t="s">
        <v>6863</v>
      </c>
      <c r="I315" s="185" t="s">
        <v>2741</v>
      </c>
      <c r="P315" s="185" t="s">
        <v>5360</v>
      </c>
      <c r="Q315" t="s">
        <v>8533</v>
      </c>
      <c r="R315" s="185" t="s">
        <v>8893</v>
      </c>
    </row>
    <row r="316" spans="8:18" x14ac:dyDescent="0.35">
      <c r="H316" s="185" t="s">
        <v>7208</v>
      </c>
      <c r="I316" s="185" t="s">
        <v>2741</v>
      </c>
      <c r="P316" s="185" t="s">
        <v>5360</v>
      </c>
      <c r="Q316" t="s">
        <v>8541</v>
      </c>
      <c r="R316" s="185" t="s">
        <v>8893</v>
      </c>
    </row>
    <row r="317" spans="8:18" x14ac:dyDescent="0.35">
      <c r="H317" s="185" t="s">
        <v>432</v>
      </c>
      <c r="I317" s="185" t="s">
        <v>2741</v>
      </c>
      <c r="P317" s="185" t="s">
        <v>5360</v>
      </c>
      <c r="Q317" t="s">
        <v>4159</v>
      </c>
      <c r="R317" s="185" t="s">
        <v>8893</v>
      </c>
    </row>
    <row r="318" spans="8:18" x14ac:dyDescent="0.35">
      <c r="H318" s="185" t="s">
        <v>7204</v>
      </c>
      <c r="I318" s="185" t="s">
        <v>2741</v>
      </c>
      <c r="P318" s="185" t="s">
        <v>5360</v>
      </c>
      <c r="Q318" t="s">
        <v>8461</v>
      </c>
      <c r="R318" s="185" t="s">
        <v>8893</v>
      </c>
    </row>
    <row r="319" spans="8:18" x14ac:dyDescent="0.35">
      <c r="H319" s="185" t="s">
        <v>429</v>
      </c>
      <c r="I319" s="185" t="s">
        <v>2741</v>
      </c>
      <c r="P319" s="185" t="s">
        <v>5360</v>
      </c>
      <c r="Q319" t="s">
        <v>8864</v>
      </c>
      <c r="R319" s="185" t="s">
        <v>8893</v>
      </c>
    </row>
    <row r="320" spans="8:18" x14ac:dyDescent="0.35">
      <c r="H320" s="185" t="s">
        <v>8575</v>
      </c>
      <c r="I320" s="185" t="s">
        <v>2741</v>
      </c>
      <c r="P320" s="185" t="s">
        <v>5360</v>
      </c>
      <c r="Q320" t="s">
        <v>1340</v>
      </c>
      <c r="R320" s="185" t="s">
        <v>8893</v>
      </c>
    </row>
    <row r="321" spans="8:18" x14ac:dyDescent="0.35">
      <c r="H321" s="185" t="s">
        <v>425</v>
      </c>
      <c r="I321" s="185" t="s">
        <v>2741</v>
      </c>
      <c r="P321" s="185" t="s">
        <v>5360</v>
      </c>
      <c r="Q321" t="s">
        <v>8530</v>
      </c>
      <c r="R321" s="185" t="s">
        <v>8893</v>
      </c>
    </row>
    <row r="322" spans="8:18" x14ac:dyDescent="0.35">
      <c r="H322" s="185" t="s">
        <v>424</v>
      </c>
      <c r="I322" s="185" t="s">
        <v>2741</v>
      </c>
      <c r="P322" s="185" t="s">
        <v>5360</v>
      </c>
      <c r="Q322" t="s">
        <v>1805</v>
      </c>
      <c r="R322" s="185" t="s">
        <v>8893</v>
      </c>
    </row>
    <row r="323" spans="8:18" x14ac:dyDescent="0.35">
      <c r="H323" s="185" t="s">
        <v>8579</v>
      </c>
      <c r="I323" s="185" t="s">
        <v>2741</v>
      </c>
      <c r="P323" s="185" t="s">
        <v>5360</v>
      </c>
      <c r="Q323" t="s">
        <v>8491</v>
      </c>
      <c r="R323" s="185" t="s">
        <v>8893</v>
      </c>
    </row>
    <row r="324" spans="8:18" x14ac:dyDescent="0.35">
      <c r="H324" s="185" t="s">
        <v>413</v>
      </c>
      <c r="I324" s="185" t="s">
        <v>2741</v>
      </c>
      <c r="P324" s="185" t="s">
        <v>5360</v>
      </c>
      <c r="Q324" t="s">
        <v>8891</v>
      </c>
      <c r="R324" s="185" t="s">
        <v>8893</v>
      </c>
    </row>
    <row r="325" spans="8:18" x14ac:dyDescent="0.35">
      <c r="H325" s="185" t="s">
        <v>7221</v>
      </c>
      <c r="I325" s="185" t="s">
        <v>2741</v>
      </c>
      <c r="P325" s="185" t="s">
        <v>5360</v>
      </c>
      <c r="Q325" t="s">
        <v>8892</v>
      </c>
      <c r="R325" s="185" t="s">
        <v>8893</v>
      </c>
    </row>
    <row r="326" spans="8:18" x14ac:dyDescent="0.35">
      <c r="H326" s="185" t="s">
        <v>7222</v>
      </c>
      <c r="I326" s="185" t="s">
        <v>2741</v>
      </c>
    </row>
    <row r="327" spans="8:18" x14ac:dyDescent="0.35">
      <c r="H327" s="185" t="s">
        <v>3625</v>
      </c>
      <c r="I327" s="185" t="s">
        <v>2741</v>
      </c>
    </row>
    <row r="328" spans="8:18" x14ac:dyDescent="0.35">
      <c r="H328" s="185" t="s">
        <v>412</v>
      </c>
      <c r="I328" s="185" t="s">
        <v>2741</v>
      </c>
    </row>
    <row r="329" spans="8:18" x14ac:dyDescent="0.35">
      <c r="H329" s="185" t="s">
        <v>7214</v>
      </c>
      <c r="I329" s="185" t="s">
        <v>2741</v>
      </c>
    </row>
    <row r="330" spans="8:18" x14ac:dyDescent="0.35">
      <c r="H330" s="185" t="s">
        <v>7217</v>
      </c>
      <c r="I330" s="185" t="s">
        <v>2741</v>
      </c>
    </row>
    <row r="331" spans="8:18" x14ac:dyDescent="0.35">
      <c r="H331" s="185" t="s">
        <v>7218</v>
      </c>
      <c r="I331" s="185" t="s">
        <v>2741</v>
      </c>
    </row>
    <row r="332" spans="8:18" x14ac:dyDescent="0.35">
      <c r="H332" s="185" t="s">
        <v>7209</v>
      </c>
      <c r="I332" s="185" t="s">
        <v>2741</v>
      </c>
    </row>
    <row r="333" spans="8:18" x14ac:dyDescent="0.35">
      <c r="H333" s="185" t="s">
        <v>7212</v>
      </c>
      <c r="I333" s="185" t="s">
        <v>2741</v>
      </c>
    </row>
    <row r="334" spans="8:18" x14ac:dyDescent="0.35">
      <c r="H334" s="185" t="s">
        <v>7213</v>
      </c>
      <c r="I334" s="185" t="s">
        <v>2741</v>
      </c>
    </row>
    <row r="335" spans="8:18" x14ac:dyDescent="0.35">
      <c r="H335" s="185" t="s">
        <v>7219</v>
      </c>
      <c r="I335" s="185" t="s">
        <v>2741</v>
      </c>
    </row>
    <row r="336" spans="8:18" x14ac:dyDescent="0.35">
      <c r="H336" s="185" t="s">
        <v>7220</v>
      </c>
      <c r="I336" s="185" t="s">
        <v>2741</v>
      </c>
    </row>
    <row r="337" spans="8:9" x14ac:dyDescent="0.35">
      <c r="H337" s="185" t="s">
        <v>418</v>
      </c>
      <c r="I337" s="185" t="s">
        <v>2741</v>
      </c>
    </row>
    <row r="338" spans="8:9" x14ac:dyDescent="0.35">
      <c r="H338" s="59" t="s">
        <v>7205</v>
      </c>
      <c r="I338" s="185" t="s">
        <v>2741</v>
      </c>
    </row>
    <row r="339" spans="8:9" x14ac:dyDescent="0.35">
      <c r="H339" s="185" t="s">
        <v>381</v>
      </c>
      <c r="I339" s="185" t="s">
        <v>2741</v>
      </c>
    </row>
    <row r="340" spans="8:9" x14ac:dyDescent="0.35">
      <c r="H340" s="185" t="s">
        <v>408</v>
      </c>
      <c r="I340" s="185" t="s">
        <v>2741</v>
      </c>
    </row>
    <row r="341" spans="8:9" x14ac:dyDescent="0.35">
      <c r="H341" s="185" t="s">
        <v>6888</v>
      </c>
      <c r="I341" s="185" t="s">
        <v>2741</v>
      </c>
    </row>
    <row r="342" spans="8:9" x14ac:dyDescent="0.35">
      <c r="H342" s="185" t="s">
        <v>6889</v>
      </c>
      <c r="I342" s="185" t="s">
        <v>2741</v>
      </c>
    </row>
    <row r="343" spans="8:9" x14ac:dyDescent="0.35">
      <c r="H343" s="185" t="s">
        <v>405</v>
      </c>
      <c r="I343" s="185" t="s">
        <v>2741</v>
      </c>
    </row>
    <row r="344" spans="8:9" x14ac:dyDescent="0.35">
      <c r="H344" s="185" t="s">
        <v>6890</v>
      </c>
      <c r="I344" s="185" t="s">
        <v>2741</v>
      </c>
    </row>
    <row r="345" spans="8:9" x14ac:dyDescent="0.35">
      <c r="H345" s="185" t="s">
        <v>402</v>
      </c>
      <c r="I345" s="185" t="s">
        <v>2741</v>
      </c>
    </row>
    <row r="346" spans="8:9" x14ac:dyDescent="0.35">
      <c r="H346" s="185" t="s">
        <v>6892</v>
      </c>
      <c r="I346" s="185" t="s">
        <v>2741</v>
      </c>
    </row>
    <row r="347" spans="8:9" x14ac:dyDescent="0.35">
      <c r="H347" s="185" t="s">
        <v>6893</v>
      </c>
      <c r="I347" s="185" t="s">
        <v>2741</v>
      </c>
    </row>
    <row r="348" spans="8:9" x14ac:dyDescent="0.35">
      <c r="H348" s="185" t="s">
        <v>6894</v>
      </c>
      <c r="I348" s="185" t="s">
        <v>2741</v>
      </c>
    </row>
    <row r="349" spans="8:9" x14ac:dyDescent="0.35">
      <c r="H349" s="185" t="s">
        <v>399</v>
      </c>
      <c r="I349" s="185" t="s">
        <v>2741</v>
      </c>
    </row>
    <row r="350" spans="8:9" x14ac:dyDescent="0.35">
      <c r="H350" s="185" t="s">
        <v>6895</v>
      </c>
      <c r="I350" s="185" t="s">
        <v>2741</v>
      </c>
    </row>
    <row r="351" spans="8:9" x14ac:dyDescent="0.35">
      <c r="H351" s="185" t="s">
        <v>6896</v>
      </c>
      <c r="I351" s="185" t="s">
        <v>2741</v>
      </c>
    </row>
    <row r="352" spans="8:9" x14ac:dyDescent="0.35">
      <c r="H352" s="185" t="s">
        <v>423</v>
      </c>
      <c r="I352" s="185" t="s">
        <v>2741</v>
      </c>
    </row>
    <row r="353" spans="8:9" x14ac:dyDescent="0.35">
      <c r="H353" s="185" t="s">
        <v>6897</v>
      </c>
      <c r="I353" s="185" t="s">
        <v>2741</v>
      </c>
    </row>
    <row r="354" spans="8:9" x14ac:dyDescent="0.35">
      <c r="H354" s="185" t="s">
        <v>6898</v>
      </c>
      <c r="I354" s="185" t="s">
        <v>2741</v>
      </c>
    </row>
    <row r="355" spans="8:9" x14ac:dyDescent="0.35">
      <c r="H355" s="185" t="s">
        <v>6899</v>
      </c>
      <c r="I355" s="185" t="s">
        <v>2741</v>
      </c>
    </row>
    <row r="356" spans="8:9" x14ac:dyDescent="0.35">
      <c r="H356" s="185" t="s">
        <v>6900</v>
      </c>
      <c r="I356" s="185" t="s">
        <v>2741</v>
      </c>
    </row>
    <row r="357" spans="8:9" x14ac:dyDescent="0.35">
      <c r="H357" s="185" t="s">
        <v>6724</v>
      </c>
      <c r="I357" s="185" t="s">
        <v>2741</v>
      </c>
    </row>
    <row r="358" spans="8:9" x14ac:dyDescent="0.35">
      <c r="H358" s="185" t="s">
        <v>377</v>
      </c>
      <c r="I358" s="185" t="s">
        <v>2741</v>
      </c>
    </row>
    <row r="359" spans="8:9" x14ac:dyDescent="0.35">
      <c r="H359" s="185" t="s">
        <v>6901</v>
      </c>
      <c r="I359" s="185" t="s">
        <v>2741</v>
      </c>
    </row>
    <row r="360" spans="8:9" x14ac:dyDescent="0.35">
      <c r="H360" s="185" t="s">
        <v>3409</v>
      </c>
      <c r="I360" s="185" t="s">
        <v>2741</v>
      </c>
    </row>
    <row r="361" spans="8:9" x14ac:dyDescent="0.35">
      <c r="H361" s="185" t="s">
        <v>3410</v>
      </c>
      <c r="I361" s="185" t="s">
        <v>2741</v>
      </c>
    </row>
    <row r="362" spans="8:9" x14ac:dyDescent="0.35">
      <c r="H362" s="185" t="s">
        <v>3411</v>
      </c>
      <c r="I362" s="185" t="s">
        <v>2741</v>
      </c>
    </row>
    <row r="363" spans="8:9" x14ac:dyDescent="0.35">
      <c r="H363" s="185" t="s">
        <v>3412</v>
      </c>
      <c r="I363" s="185" t="s">
        <v>2741</v>
      </c>
    </row>
    <row r="364" spans="8:9" x14ac:dyDescent="0.35">
      <c r="H364" s="185" t="s">
        <v>3413</v>
      </c>
      <c r="I364" s="185" t="s">
        <v>2741</v>
      </c>
    </row>
    <row r="365" spans="8:9" x14ac:dyDescent="0.35">
      <c r="H365" s="185" t="s">
        <v>3414</v>
      </c>
      <c r="I365" s="185" t="s">
        <v>2741</v>
      </c>
    </row>
    <row r="366" spans="8:9" x14ac:dyDescent="0.35">
      <c r="H366" s="185" t="s">
        <v>3415</v>
      </c>
      <c r="I366" s="185" t="s">
        <v>2741</v>
      </c>
    </row>
    <row r="367" spans="8:9" x14ac:dyDescent="0.35">
      <c r="H367" s="185" t="s">
        <v>3416</v>
      </c>
      <c r="I367" s="185" t="s">
        <v>2741</v>
      </c>
    </row>
    <row r="368" spans="8:9" x14ac:dyDescent="0.35">
      <c r="H368" s="185" t="s">
        <v>3417</v>
      </c>
      <c r="I368" s="185" t="s">
        <v>2741</v>
      </c>
    </row>
    <row r="369" spans="8:9" x14ac:dyDescent="0.35">
      <c r="H369" s="185" t="s">
        <v>3418</v>
      </c>
      <c r="I369" s="185" t="s">
        <v>2741</v>
      </c>
    </row>
    <row r="370" spans="8:9" x14ac:dyDescent="0.35">
      <c r="H370" s="185" t="s">
        <v>3419</v>
      </c>
      <c r="I370" s="185" t="s">
        <v>2741</v>
      </c>
    </row>
    <row r="371" spans="8:9" x14ac:dyDescent="0.35">
      <c r="H371" s="185" t="s">
        <v>3420</v>
      </c>
      <c r="I371" s="185" t="s">
        <v>2741</v>
      </c>
    </row>
    <row r="372" spans="8:9" x14ac:dyDescent="0.35">
      <c r="H372" s="185" t="s">
        <v>3421</v>
      </c>
      <c r="I372" s="185" t="s">
        <v>2741</v>
      </c>
    </row>
    <row r="373" spans="8:9" x14ac:dyDescent="0.35">
      <c r="H373" s="185" t="s">
        <v>3422</v>
      </c>
      <c r="I373" s="185" t="s">
        <v>2741</v>
      </c>
    </row>
    <row r="374" spans="8:9" x14ac:dyDescent="0.35">
      <c r="H374" s="185" t="s">
        <v>3424</v>
      </c>
      <c r="I374" s="185" t="s">
        <v>2741</v>
      </c>
    </row>
    <row r="375" spans="8:9" x14ac:dyDescent="0.35">
      <c r="H375" s="185" t="s">
        <v>3425</v>
      </c>
      <c r="I375" s="185" t="s">
        <v>2741</v>
      </c>
    </row>
    <row r="376" spans="8:9" x14ac:dyDescent="0.35">
      <c r="H376" s="185" t="s">
        <v>3426</v>
      </c>
      <c r="I376" s="185" t="s">
        <v>2741</v>
      </c>
    </row>
    <row r="377" spans="8:9" x14ac:dyDescent="0.35">
      <c r="H377" s="185" t="s">
        <v>3423</v>
      </c>
      <c r="I377" s="185" t="s">
        <v>2741</v>
      </c>
    </row>
    <row r="378" spans="8:9" x14ac:dyDescent="0.35">
      <c r="H378" s="185" t="s">
        <v>3427</v>
      </c>
      <c r="I378" s="185" t="s">
        <v>2741</v>
      </c>
    </row>
    <row r="379" spans="8:9" x14ac:dyDescent="0.35">
      <c r="H379" s="185" t="s">
        <v>3428</v>
      </c>
      <c r="I379" s="185" t="s">
        <v>2741</v>
      </c>
    </row>
    <row r="380" spans="8:9" x14ac:dyDescent="0.35">
      <c r="H380" s="185" t="s">
        <v>3429</v>
      </c>
      <c r="I380" s="185" t="s">
        <v>2741</v>
      </c>
    </row>
    <row r="381" spans="8:9" x14ac:dyDescent="0.35">
      <c r="H381" s="185" t="s">
        <v>3430</v>
      </c>
      <c r="I381" s="185" t="s">
        <v>2741</v>
      </c>
    </row>
    <row r="382" spans="8:9" x14ac:dyDescent="0.35">
      <c r="H382" s="185" t="s">
        <v>3431</v>
      </c>
      <c r="I382" s="185" t="s">
        <v>2741</v>
      </c>
    </row>
    <row r="383" spans="8:9" x14ac:dyDescent="0.35">
      <c r="H383" s="185" t="s">
        <v>3986</v>
      </c>
      <c r="I383" s="185" t="s">
        <v>2741</v>
      </c>
    </row>
    <row r="384" spans="8:9" x14ac:dyDescent="0.35">
      <c r="H384" s="185" t="s">
        <v>3987</v>
      </c>
      <c r="I384" s="185" t="s">
        <v>2741</v>
      </c>
    </row>
    <row r="385" spans="8:9" x14ac:dyDescent="0.35">
      <c r="H385" s="185" t="s">
        <v>3457</v>
      </c>
      <c r="I385" s="185" t="s">
        <v>2741</v>
      </c>
    </row>
    <row r="386" spans="8:9" x14ac:dyDescent="0.35">
      <c r="H386" s="185" t="s">
        <v>4163</v>
      </c>
      <c r="I386" s="185" t="s">
        <v>2741</v>
      </c>
    </row>
    <row r="387" spans="8:9" x14ac:dyDescent="0.35">
      <c r="H387" s="185" t="s">
        <v>4164</v>
      </c>
      <c r="I387" s="185" t="s">
        <v>2741</v>
      </c>
    </row>
    <row r="388" spans="8:9" x14ac:dyDescent="0.35">
      <c r="H388" s="185" t="s">
        <v>4165</v>
      </c>
      <c r="I388" s="185" t="s">
        <v>2741</v>
      </c>
    </row>
    <row r="389" spans="8:9" x14ac:dyDescent="0.35">
      <c r="H389" s="185" t="s">
        <v>4166</v>
      </c>
      <c r="I389" s="185" t="s">
        <v>2741</v>
      </c>
    </row>
    <row r="390" spans="8:9" x14ac:dyDescent="0.35">
      <c r="H390" s="185" t="s">
        <v>4162</v>
      </c>
      <c r="I390" s="185" t="s">
        <v>2741</v>
      </c>
    </row>
    <row r="391" spans="8:9" x14ac:dyDescent="0.35">
      <c r="H391" s="185" t="s">
        <v>4047</v>
      </c>
      <c r="I391" s="185" t="s">
        <v>2741</v>
      </c>
    </row>
    <row r="392" spans="8:9" x14ac:dyDescent="0.35">
      <c r="H392" s="185" t="s">
        <v>4048</v>
      </c>
      <c r="I392" s="185" t="s">
        <v>2741</v>
      </c>
    </row>
    <row r="393" spans="8:9" x14ac:dyDescent="0.35">
      <c r="H393" s="185" t="s">
        <v>3432</v>
      </c>
      <c r="I393" s="185" t="s">
        <v>2741</v>
      </c>
    </row>
    <row r="394" spans="8:9" x14ac:dyDescent="0.35">
      <c r="H394" s="185" t="s">
        <v>3433</v>
      </c>
      <c r="I394" s="185" t="s">
        <v>2741</v>
      </c>
    </row>
    <row r="395" spans="8:9" x14ac:dyDescent="0.35">
      <c r="H395" s="185" t="s">
        <v>3434</v>
      </c>
      <c r="I395" s="185" t="s">
        <v>2741</v>
      </c>
    </row>
    <row r="396" spans="8:9" x14ac:dyDescent="0.35">
      <c r="H396" s="185" t="s">
        <v>3458</v>
      </c>
      <c r="I396" s="185" t="s">
        <v>2741</v>
      </c>
    </row>
    <row r="397" spans="8:9" x14ac:dyDescent="0.35">
      <c r="H397" s="185" t="s">
        <v>4051</v>
      </c>
      <c r="I397" s="185" t="s">
        <v>2741</v>
      </c>
    </row>
    <row r="398" spans="8:9" x14ac:dyDescent="0.35">
      <c r="H398" s="185" t="s">
        <v>3389</v>
      </c>
      <c r="I398" s="185" t="s">
        <v>2741</v>
      </c>
    </row>
    <row r="399" spans="8:9" x14ac:dyDescent="0.35">
      <c r="H399" s="185" t="s">
        <v>3390</v>
      </c>
      <c r="I399" s="185" t="s">
        <v>2741</v>
      </c>
    </row>
    <row r="400" spans="8:9" x14ac:dyDescent="0.35">
      <c r="H400" s="185" t="s">
        <v>3391</v>
      </c>
      <c r="I400" s="185" t="s">
        <v>2741</v>
      </c>
    </row>
    <row r="401" spans="8:9" x14ac:dyDescent="0.35">
      <c r="H401" s="185" t="s">
        <v>3392</v>
      </c>
      <c r="I401" s="185" t="s">
        <v>2741</v>
      </c>
    </row>
    <row r="402" spans="8:9" x14ac:dyDescent="0.35">
      <c r="H402" s="185" t="s">
        <v>3393</v>
      </c>
      <c r="I402" s="185" t="s">
        <v>2741</v>
      </c>
    </row>
    <row r="403" spans="8:9" x14ac:dyDescent="0.35">
      <c r="H403" s="185" t="s">
        <v>3394</v>
      </c>
      <c r="I403" s="185" t="s">
        <v>2741</v>
      </c>
    </row>
    <row r="404" spans="8:9" x14ac:dyDescent="0.35">
      <c r="H404" s="185" t="s">
        <v>3395</v>
      </c>
      <c r="I404" s="185" t="s">
        <v>2741</v>
      </c>
    </row>
    <row r="405" spans="8:9" x14ac:dyDescent="0.35">
      <c r="H405" s="185" t="s">
        <v>3396</v>
      </c>
      <c r="I405" s="185" t="s">
        <v>2741</v>
      </c>
    </row>
    <row r="406" spans="8:9" x14ac:dyDescent="0.35">
      <c r="H406" s="185" t="s">
        <v>3397</v>
      </c>
      <c r="I406" s="185" t="s">
        <v>2741</v>
      </c>
    </row>
    <row r="407" spans="8:9" x14ac:dyDescent="0.35">
      <c r="H407" s="185" t="s">
        <v>3398</v>
      </c>
      <c r="I407" s="185" t="s">
        <v>2741</v>
      </c>
    </row>
    <row r="408" spans="8:9" x14ac:dyDescent="0.35">
      <c r="H408" s="185" t="s">
        <v>3399</v>
      </c>
      <c r="I408" s="185" t="s">
        <v>2741</v>
      </c>
    </row>
    <row r="409" spans="8:9" x14ac:dyDescent="0.35">
      <c r="H409" s="185" t="s">
        <v>3400</v>
      </c>
      <c r="I409" s="185" t="s">
        <v>2741</v>
      </c>
    </row>
    <row r="410" spans="8:9" x14ac:dyDescent="0.35">
      <c r="H410" s="185" t="s">
        <v>3401</v>
      </c>
      <c r="I410" s="185" t="s">
        <v>2741</v>
      </c>
    </row>
    <row r="411" spans="8:9" x14ac:dyDescent="0.35">
      <c r="H411" s="185" t="s">
        <v>3402</v>
      </c>
      <c r="I411" s="185" t="s">
        <v>2741</v>
      </c>
    </row>
    <row r="412" spans="8:9" x14ac:dyDescent="0.35">
      <c r="H412" s="185" t="s">
        <v>3403</v>
      </c>
      <c r="I412" s="185" t="s">
        <v>2741</v>
      </c>
    </row>
    <row r="413" spans="8:9" x14ac:dyDescent="0.35">
      <c r="H413" s="185" t="s">
        <v>3404</v>
      </c>
      <c r="I413" s="185" t="s">
        <v>2741</v>
      </c>
    </row>
    <row r="414" spans="8:9" x14ac:dyDescent="0.35">
      <c r="H414" s="185" t="s">
        <v>3405</v>
      </c>
      <c r="I414" s="185" t="s">
        <v>2741</v>
      </c>
    </row>
    <row r="415" spans="8:9" x14ac:dyDescent="0.35">
      <c r="H415" s="185" t="s">
        <v>3406</v>
      </c>
      <c r="I415" s="185" t="s">
        <v>2741</v>
      </c>
    </row>
    <row r="416" spans="8:9" x14ac:dyDescent="0.35">
      <c r="H416" s="185" t="s">
        <v>3407</v>
      </c>
      <c r="I416" s="185" t="s">
        <v>2741</v>
      </c>
    </row>
    <row r="417" spans="8:9" x14ac:dyDescent="0.35">
      <c r="H417" s="185" t="s">
        <v>3408</v>
      </c>
      <c r="I417" s="185" t="s">
        <v>2741</v>
      </c>
    </row>
    <row r="418" spans="8:9" x14ac:dyDescent="0.35">
      <c r="H418" s="185" t="s">
        <v>3435</v>
      </c>
      <c r="I418" s="185" t="s">
        <v>2741</v>
      </c>
    </row>
    <row r="419" spans="8:9" x14ac:dyDescent="0.35">
      <c r="H419" s="185" t="s">
        <v>3436</v>
      </c>
      <c r="I419" s="185" t="s">
        <v>2741</v>
      </c>
    </row>
    <row r="420" spans="8:9" x14ac:dyDescent="0.35">
      <c r="H420" s="185" t="s">
        <v>3437</v>
      </c>
      <c r="I420" s="185" t="s">
        <v>2741</v>
      </c>
    </row>
    <row r="421" spans="8:9" x14ac:dyDescent="0.35">
      <c r="H421" s="185" t="s">
        <v>3438</v>
      </c>
      <c r="I421" s="185" t="s">
        <v>2741</v>
      </c>
    </row>
    <row r="422" spans="8:9" x14ac:dyDescent="0.35">
      <c r="H422" s="185" t="s">
        <v>3439</v>
      </c>
      <c r="I422" s="185" t="s">
        <v>2741</v>
      </c>
    </row>
    <row r="423" spans="8:9" x14ac:dyDescent="0.35">
      <c r="H423" s="185" t="s">
        <v>3440</v>
      </c>
      <c r="I423" s="185" t="s">
        <v>2741</v>
      </c>
    </row>
    <row r="424" spans="8:9" x14ac:dyDescent="0.35">
      <c r="H424" s="185" t="s">
        <v>3441</v>
      </c>
      <c r="I424" s="185" t="s">
        <v>2741</v>
      </c>
    </row>
    <row r="425" spans="8:9" x14ac:dyDescent="0.35">
      <c r="H425" s="185" t="s">
        <v>3442</v>
      </c>
      <c r="I425" s="185" t="s">
        <v>2741</v>
      </c>
    </row>
    <row r="426" spans="8:9" x14ac:dyDescent="0.35">
      <c r="H426" s="185" t="s">
        <v>3443</v>
      </c>
      <c r="I426" s="185" t="s">
        <v>2741</v>
      </c>
    </row>
    <row r="427" spans="8:9" x14ac:dyDescent="0.35">
      <c r="H427" s="185" t="s">
        <v>3444</v>
      </c>
      <c r="I427" s="185" t="s">
        <v>2741</v>
      </c>
    </row>
    <row r="428" spans="8:9" x14ac:dyDescent="0.35">
      <c r="H428" s="185" t="s">
        <v>3445</v>
      </c>
      <c r="I428" s="185" t="s">
        <v>2741</v>
      </c>
    </row>
    <row r="429" spans="8:9" x14ac:dyDescent="0.35">
      <c r="H429" s="185" t="s">
        <v>8515</v>
      </c>
      <c r="I429" s="185" t="s">
        <v>2741</v>
      </c>
    </row>
    <row r="430" spans="8:9" x14ac:dyDescent="0.35">
      <c r="H430" s="185" t="s">
        <v>7132</v>
      </c>
      <c r="I430" s="185" t="s">
        <v>2741</v>
      </c>
    </row>
    <row r="431" spans="8:9" x14ac:dyDescent="0.35">
      <c r="H431" s="185" t="s">
        <v>7128</v>
      </c>
      <c r="I431" s="185" t="s">
        <v>2741</v>
      </c>
    </row>
    <row r="432" spans="8:9" x14ac:dyDescent="0.35">
      <c r="H432" s="185" t="s">
        <v>6856</v>
      </c>
      <c r="I432" s="185" t="s">
        <v>2741</v>
      </c>
    </row>
    <row r="433" spans="8:9" x14ac:dyDescent="0.35">
      <c r="H433" s="185" t="s">
        <v>6853</v>
      </c>
      <c r="I433" s="185" t="s">
        <v>2741</v>
      </c>
    </row>
    <row r="434" spans="8:9" x14ac:dyDescent="0.35">
      <c r="H434" s="185" t="s">
        <v>6855</v>
      </c>
      <c r="I434" s="185" t="s">
        <v>2741</v>
      </c>
    </row>
    <row r="435" spans="8:9" x14ac:dyDescent="0.35">
      <c r="H435" s="185" t="s">
        <v>855</v>
      </c>
      <c r="I435" s="185" t="s">
        <v>2761</v>
      </c>
    </row>
    <row r="436" spans="8:9" x14ac:dyDescent="0.35">
      <c r="H436" s="185" t="s">
        <v>631</v>
      </c>
      <c r="I436" s="185" t="s">
        <v>2761</v>
      </c>
    </row>
    <row r="437" spans="8:9" x14ac:dyDescent="0.35">
      <c r="H437" s="185" t="s">
        <v>855</v>
      </c>
      <c r="I437" s="185" t="s">
        <v>2761</v>
      </c>
    </row>
    <row r="438" spans="8:9" x14ac:dyDescent="0.35">
      <c r="I438" s="185" t="s">
        <v>2761</v>
      </c>
    </row>
    <row r="439" spans="8:9" x14ac:dyDescent="0.35">
      <c r="I439" s="185" t="s">
        <v>2761</v>
      </c>
    </row>
    <row r="440" spans="8:9" x14ac:dyDescent="0.35">
      <c r="I440" s="185" t="s">
        <v>2761</v>
      </c>
    </row>
    <row r="441" spans="8:9" x14ac:dyDescent="0.35">
      <c r="I441" s="185" t="s">
        <v>2761</v>
      </c>
    </row>
    <row r="442" spans="8:9" x14ac:dyDescent="0.35">
      <c r="I442" s="185" t="s">
        <v>2761</v>
      </c>
    </row>
    <row r="443" spans="8:9" x14ac:dyDescent="0.35">
      <c r="I443" s="185" t="s">
        <v>2761</v>
      </c>
    </row>
    <row r="444" spans="8:9" x14ac:dyDescent="0.35">
      <c r="I444" s="185" t="s">
        <v>2761</v>
      </c>
    </row>
    <row r="445" spans="8:9" x14ac:dyDescent="0.35">
      <c r="I445" s="185" t="s">
        <v>2761</v>
      </c>
    </row>
    <row r="446" spans="8:9" x14ac:dyDescent="0.35">
      <c r="I446" s="185" t="s">
        <v>2761</v>
      </c>
    </row>
    <row r="447" spans="8:9" x14ac:dyDescent="0.35">
      <c r="I447" s="185" t="s">
        <v>2761</v>
      </c>
    </row>
    <row r="448" spans="8:9" x14ac:dyDescent="0.35">
      <c r="I448" s="185" t="s">
        <v>2761</v>
      </c>
    </row>
    <row r="449" spans="8:9" x14ac:dyDescent="0.35">
      <c r="I449" s="185" t="s">
        <v>2761</v>
      </c>
    </row>
    <row r="450" spans="8:9" x14ac:dyDescent="0.35">
      <c r="I450" s="185" t="s">
        <v>2761</v>
      </c>
    </row>
    <row r="451" spans="8:9" x14ac:dyDescent="0.35">
      <c r="I451" s="185" t="s">
        <v>2761</v>
      </c>
    </row>
    <row r="452" spans="8:9" x14ac:dyDescent="0.35">
      <c r="I452" s="185" t="s">
        <v>2761</v>
      </c>
    </row>
    <row r="453" spans="8:9" x14ac:dyDescent="0.35">
      <c r="I453" s="185" t="s">
        <v>2761</v>
      </c>
    </row>
    <row r="454" spans="8:9" x14ac:dyDescent="0.35">
      <c r="I454" s="185" t="s">
        <v>2761</v>
      </c>
    </row>
    <row r="455" spans="8:9" x14ac:dyDescent="0.35">
      <c r="I455" s="185" t="s">
        <v>2761</v>
      </c>
    </row>
    <row r="456" spans="8:9" x14ac:dyDescent="0.35">
      <c r="I456" s="185" t="s">
        <v>2761</v>
      </c>
    </row>
    <row r="457" spans="8:9" x14ac:dyDescent="0.35">
      <c r="I457" s="185" t="s">
        <v>2761</v>
      </c>
    </row>
    <row r="458" spans="8:9" x14ac:dyDescent="0.35">
      <c r="H458" s="185" t="s">
        <v>807</v>
      </c>
      <c r="I458" s="185" t="s">
        <v>2761</v>
      </c>
    </row>
    <row r="459" spans="8:9" x14ac:dyDescent="0.35">
      <c r="H459" s="185" t="s">
        <v>8324</v>
      </c>
      <c r="I459" s="185" t="s">
        <v>2761</v>
      </c>
    </row>
    <row r="460" spans="8:9" x14ac:dyDescent="0.35">
      <c r="H460" s="185" t="s">
        <v>8353</v>
      </c>
      <c r="I460" s="185" t="s">
        <v>2761</v>
      </c>
    </row>
    <row r="461" spans="8:9" x14ac:dyDescent="0.35">
      <c r="H461" s="185" t="s">
        <v>8561</v>
      </c>
      <c r="I461" s="185" t="s">
        <v>2761</v>
      </c>
    </row>
    <row r="462" spans="8:9" x14ac:dyDescent="0.35">
      <c r="H462" s="185" t="s">
        <v>8361</v>
      </c>
      <c r="I462" s="185" t="s">
        <v>2761</v>
      </c>
    </row>
    <row r="463" spans="8:9" x14ac:dyDescent="0.35">
      <c r="H463" s="185" t="s">
        <v>8362</v>
      </c>
      <c r="I463" s="185" t="s">
        <v>2761</v>
      </c>
    </row>
    <row r="464" spans="8:9" x14ac:dyDescent="0.35">
      <c r="H464" s="185" t="s">
        <v>8360</v>
      </c>
      <c r="I464" s="185" t="s">
        <v>2761</v>
      </c>
    </row>
    <row r="465" spans="8:9" x14ac:dyDescent="0.35">
      <c r="H465" s="185" t="s">
        <v>8359</v>
      </c>
      <c r="I465" s="185" t="s">
        <v>2761</v>
      </c>
    </row>
    <row r="466" spans="8:9" x14ac:dyDescent="0.35">
      <c r="H466" s="185" t="s">
        <v>8358</v>
      </c>
      <c r="I466" s="185" t="s">
        <v>2761</v>
      </c>
    </row>
    <row r="467" spans="8:9" x14ac:dyDescent="0.35">
      <c r="H467" s="185" t="s">
        <v>8357</v>
      </c>
      <c r="I467" s="185" t="s">
        <v>2761</v>
      </c>
    </row>
    <row r="468" spans="8:9" x14ac:dyDescent="0.35">
      <c r="H468" s="185" t="s">
        <v>8356</v>
      </c>
      <c r="I468" s="185" t="s">
        <v>2761</v>
      </c>
    </row>
    <row r="469" spans="8:9" x14ac:dyDescent="0.35">
      <c r="H469" s="185" t="s">
        <v>623</v>
      </c>
      <c r="I469" s="185" t="s">
        <v>2761</v>
      </c>
    </row>
    <row r="470" spans="8:9" x14ac:dyDescent="0.35">
      <c r="H470" s="185" t="s">
        <v>8240</v>
      </c>
      <c r="I470" s="185" t="s">
        <v>2761</v>
      </c>
    </row>
    <row r="471" spans="8:9" x14ac:dyDescent="0.35">
      <c r="H471" s="185" t="s">
        <v>626</v>
      </c>
      <c r="I471" s="185" t="s">
        <v>2761</v>
      </c>
    </row>
    <row r="472" spans="8:9" x14ac:dyDescent="0.35">
      <c r="H472" s="185" t="s">
        <v>8241</v>
      </c>
      <c r="I472" s="185" t="s">
        <v>2761</v>
      </c>
    </row>
    <row r="473" spans="8:9" x14ac:dyDescent="0.35">
      <c r="H473" s="185" t="s">
        <v>620</v>
      </c>
      <c r="I473" s="185" t="s">
        <v>2761</v>
      </c>
    </row>
    <row r="474" spans="8:9" x14ac:dyDescent="0.35">
      <c r="H474" s="185" t="s">
        <v>8245</v>
      </c>
      <c r="I474" s="185" t="s">
        <v>2761</v>
      </c>
    </row>
    <row r="475" spans="8:9" x14ac:dyDescent="0.35">
      <c r="H475" s="185" t="s">
        <v>4157</v>
      </c>
      <c r="I475" s="185" t="s">
        <v>2761</v>
      </c>
    </row>
    <row r="476" spans="8:9" x14ac:dyDescent="0.35">
      <c r="H476" s="185" t="s">
        <v>8246</v>
      </c>
      <c r="I476" s="185" t="s">
        <v>2761</v>
      </c>
    </row>
    <row r="477" spans="8:9" x14ac:dyDescent="0.35">
      <c r="H477" s="185" t="s">
        <v>618</v>
      </c>
      <c r="I477" s="185" t="s">
        <v>2761</v>
      </c>
    </row>
    <row r="478" spans="8:9" x14ac:dyDescent="0.35">
      <c r="H478" s="185" t="s">
        <v>8247</v>
      </c>
      <c r="I478" s="185" t="s">
        <v>2761</v>
      </c>
    </row>
    <row r="479" spans="8:9" x14ac:dyDescent="0.35">
      <c r="H479" s="185" t="s">
        <v>616</v>
      </c>
      <c r="I479" s="185" t="s">
        <v>2761</v>
      </c>
    </row>
    <row r="480" spans="8:9" x14ac:dyDescent="0.35">
      <c r="H480" s="185" t="s">
        <v>8252</v>
      </c>
      <c r="I480" s="185" t="s">
        <v>2761</v>
      </c>
    </row>
    <row r="481" spans="8:9" x14ac:dyDescent="0.35">
      <c r="H481" s="185" t="s">
        <v>613</v>
      </c>
      <c r="I481" s="185" t="s">
        <v>2761</v>
      </c>
    </row>
    <row r="482" spans="8:9" x14ac:dyDescent="0.35">
      <c r="H482" s="185" t="s">
        <v>8253</v>
      </c>
      <c r="I482" s="185" t="s">
        <v>2761</v>
      </c>
    </row>
    <row r="483" spans="8:9" x14ac:dyDescent="0.35">
      <c r="I483" s="185" t="s">
        <v>2761</v>
      </c>
    </row>
    <row r="484" spans="8:9" x14ac:dyDescent="0.35">
      <c r="H484" s="185" t="s">
        <v>610</v>
      </c>
      <c r="I484" s="185" t="s">
        <v>2761</v>
      </c>
    </row>
    <row r="485" spans="8:9" x14ac:dyDescent="0.35">
      <c r="H485" s="185" t="s">
        <v>8263</v>
      </c>
      <c r="I485" s="185" t="s">
        <v>2761</v>
      </c>
    </row>
    <row r="486" spans="8:9" x14ac:dyDescent="0.35">
      <c r="H486" s="185" t="s">
        <v>8244</v>
      </c>
      <c r="I486" s="185" t="s">
        <v>2761</v>
      </c>
    </row>
    <row r="487" spans="8:9" x14ac:dyDescent="0.35">
      <c r="H487" s="185" t="s">
        <v>7107</v>
      </c>
      <c r="I487" s="185" t="s">
        <v>2761</v>
      </c>
    </row>
    <row r="488" spans="8:9" x14ac:dyDescent="0.35">
      <c r="I488" s="185" t="s">
        <v>2761</v>
      </c>
    </row>
    <row r="489" spans="8:9" x14ac:dyDescent="0.35">
      <c r="H489" s="185" t="s">
        <v>8243</v>
      </c>
      <c r="I489" s="185" t="s">
        <v>2761</v>
      </c>
    </row>
    <row r="490" spans="8:9" x14ac:dyDescent="0.35">
      <c r="H490" s="185" t="s">
        <v>7106</v>
      </c>
      <c r="I490" s="185" t="s">
        <v>2761</v>
      </c>
    </row>
    <row r="491" spans="8:9" x14ac:dyDescent="0.35">
      <c r="H491" s="185" t="s">
        <v>8251</v>
      </c>
      <c r="I491" s="185" t="s">
        <v>2761</v>
      </c>
    </row>
    <row r="492" spans="8:9" x14ac:dyDescent="0.35">
      <c r="H492" s="185" t="s">
        <v>7175</v>
      </c>
      <c r="I492" s="185" t="s">
        <v>2761</v>
      </c>
    </row>
    <row r="493" spans="8:9" x14ac:dyDescent="0.35">
      <c r="H493" s="185" t="s">
        <v>8254</v>
      </c>
      <c r="I493" s="185" t="s">
        <v>2761</v>
      </c>
    </row>
    <row r="494" spans="8:9" x14ac:dyDescent="0.35">
      <c r="H494" s="185" t="s">
        <v>7111</v>
      </c>
      <c r="I494" s="185" t="s">
        <v>2761</v>
      </c>
    </row>
    <row r="495" spans="8:9" x14ac:dyDescent="0.35">
      <c r="H495" s="185" t="s">
        <v>8242</v>
      </c>
      <c r="I495" s="185" t="s">
        <v>2761</v>
      </c>
    </row>
    <row r="496" spans="8:9" x14ac:dyDescent="0.35">
      <c r="H496" s="185" t="s">
        <v>7105</v>
      </c>
      <c r="I496" s="185" t="s">
        <v>2761</v>
      </c>
    </row>
    <row r="497" spans="8:9" x14ac:dyDescent="0.35">
      <c r="H497" s="185" t="s">
        <v>8256</v>
      </c>
      <c r="I497" s="185" t="s">
        <v>2761</v>
      </c>
    </row>
    <row r="498" spans="8:9" x14ac:dyDescent="0.35">
      <c r="H498" s="185" t="s">
        <v>7113</v>
      </c>
      <c r="I498" s="185" t="s">
        <v>2761</v>
      </c>
    </row>
    <row r="499" spans="8:9" x14ac:dyDescent="0.35">
      <c r="H499" s="185" t="s">
        <v>8257</v>
      </c>
      <c r="I499" s="185" t="s">
        <v>2761</v>
      </c>
    </row>
    <row r="500" spans="8:9" x14ac:dyDescent="0.35">
      <c r="H500" s="185" t="s">
        <v>7216</v>
      </c>
      <c r="I500" s="185" t="s">
        <v>2761</v>
      </c>
    </row>
    <row r="501" spans="8:9" x14ac:dyDescent="0.35">
      <c r="H501" s="185" t="s">
        <v>8258</v>
      </c>
      <c r="I501" s="185" t="s">
        <v>2761</v>
      </c>
    </row>
    <row r="502" spans="8:9" x14ac:dyDescent="0.35">
      <c r="H502" s="185" t="s">
        <v>7211</v>
      </c>
      <c r="I502" s="185" t="s">
        <v>2761</v>
      </c>
    </row>
    <row r="503" spans="8:9" x14ac:dyDescent="0.35">
      <c r="H503" s="185" t="s">
        <v>8255</v>
      </c>
      <c r="I503" s="185" t="s">
        <v>2761</v>
      </c>
    </row>
    <row r="504" spans="8:9" x14ac:dyDescent="0.35">
      <c r="H504" s="185" t="s">
        <v>7112</v>
      </c>
      <c r="I504" s="185" t="s">
        <v>2761</v>
      </c>
    </row>
    <row r="505" spans="8:9" x14ac:dyDescent="0.35">
      <c r="H505" s="185" t="s">
        <v>8259</v>
      </c>
      <c r="I505" s="185" t="s">
        <v>2761</v>
      </c>
    </row>
    <row r="506" spans="8:9" x14ac:dyDescent="0.35">
      <c r="H506" s="185" t="s">
        <v>7114</v>
      </c>
      <c r="I506" s="185" t="s">
        <v>2761</v>
      </c>
    </row>
    <row r="507" spans="8:9" x14ac:dyDescent="0.35">
      <c r="H507" s="185" t="s">
        <v>8260</v>
      </c>
      <c r="I507" s="185" t="s">
        <v>2761</v>
      </c>
    </row>
    <row r="508" spans="8:9" x14ac:dyDescent="0.35">
      <c r="H508" s="185" t="s">
        <v>7207</v>
      </c>
      <c r="I508" s="185" t="s">
        <v>2761</v>
      </c>
    </row>
    <row r="509" spans="8:9" x14ac:dyDescent="0.35">
      <c r="H509" s="185" t="s">
        <v>8261</v>
      </c>
      <c r="I509" s="185" t="s">
        <v>2761</v>
      </c>
    </row>
    <row r="510" spans="8:9" x14ac:dyDescent="0.35">
      <c r="H510" s="185" t="s">
        <v>7115</v>
      </c>
      <c r="I510" s="185" t="s">
        <v>2761</v>
      </c>
    </row>
    <row r="511" spans="8:9" x14ac:dyDescent="0.35">
      <c r="H511" s="185" t="s">
        <v>8262</v>
      </c>
      <c r="I511" s="185" t="s">
        <v>2761</v>
      </c>
    </row>
    <row r="512" spans="8:9" x14ac:dyDescent="0.35">
      <c r="H512" s="185" t="s">
        <v>7237</v>
      </c>
      <c r="I512" s="185" t="s">
        <v>2761</v>
      </c>
    </row>
    <row r="513" spans="8:9" x14ac:dyDescent="0.35">
      <c r="I513" s="185" t="s">
        <v>2761</v>
      </c>
    </row>
    <row r="514" spans="8:9" x14ac:dyDescent="0.35">
      <c r="H514" s="185" t="s">
        <v>8249</v>
      </c>
      <c r="I514" s="185" t="s">
        <v>2761</v>
      </c>
    </row>
    <row r="515" spans="8:9" x14ac:dyDescent="0.35">
      <c r="H515" s="185" t="s">
        <v>7109</v>
      </c>
      <c r="I515" s="185" t="s">
        <v>2761</v>
      </c>
    </row>
    <row r="516" spans="8:9" x14ac:dyDescent="0.35">
      <c r="I516" s="185" t="s">
        <v>2761</v>
      </c>
    </row>
    <row r="517" spans="8:9" x14ac:dyDescent="0.35">
      <c r="H517" s="185" t="s">
        <v>8250</v>
      </c>
      <c r="I517" s="185" t="s">
        <v>2761</v>
      </c>
    </row>
    <row r="518" spans="8:9" x14ac:dyDescent="0.35">
      <c r="H518" s="185" t="s">
        <v>7110</v>
      </c>
      <c r="I518" s="185" t="s">
        <v>2761</v>
      </c>
    </row>
    <row r="519" spans="8:9" x14ac:dyDescent="0.35">
      <c r="I519" s="185" t="s">
        <v>2761</v>
      </c>
    </row>
    <row r="520" spans="8:9" x14ac:dyDescent="0.35">
      <c r="I520" s="185" t="s">
        <v>2761</v>
      </c>
    </row>
    <row r="521" spans="8:9" x14ac:dyDescent="0.35">
      <c r="I521" s="185" t="s">
        <v>2761</v>
      </c>
    </row>
    <row r="522" spans="8:9" x14ac:dyDescent="0.35">
      <c r="I522" s="185" t="s">
        <v>2761</v>
      </c>
    </row>
    <row r="523" spans="8:9" x14ac:dyDescent="0.35">
      <c r="I523" s="185" t="s">
        <v>2761</v>
      </c>
    </row>
    <row r="524" spans="8:9" x14ac:dyDescent="0.35">
      <c r="I524" s="185" t="s">
        <v>2761</v>
      </c>
    </row>
    <row r="525" spans="8:9" x14ac:dyDescent="0.35">
      <c r="I525" s="185" t="s">
        <v>2761</v>
      </c>
    </row>
    <row r="526" spans="8:9" x14ac:dyDescent="0.35">
      <c r="I526" s="185" t="s">
        <v>2761</v>
      </c>
    </row>
    <row r="527" spans="8:9" x14ac:dyDescent="0.35">
      <c r="I527" s="185" t="s">
        <v>2761</v>
      </c>
    </row>
    <row r="528" spans="8:9" x14ac:dyDescent="0.35">
      <c r="I528" s="185" t="s">
        <v>2761</v>
      </c>
    </row>
    <row r="529" spans="8:9" x14ac:dyDescent="0.35">
      <c r="I529" s="185" t="s">
        <v>2761</v>
      </c>
    </row>
    <row r="530" spans="8:9" x14ac:dyDescent="0.35">
      <c r="I530" s="185" t="s">
        <v>2761</v>
      </c>
    </row>
    <row r="531" spans="8:9" x14ac:dyDescent="0.35">
      <c r="I531" s="185" t="s">
        <v>2761</v>
      </c>
    </row>
    <row r="532" spans="8:9" x14ac:dyDescent="0.35">
      <c r="I532" s="185" t="s">
        <v>2761</v>
      </c>
    </row>
    <row r="533" spans="8:9" x14ac:dyDescent="0.35">
      <c r="I533" s="185" t="s">
        <v>2761</v>
      </c>
    </row>
    <row r="534" spans="8:9" x14ac:dyDescent="0.35">
      <c r="I534" s="185" t="s">
        <v>2761</v>
      </c>
    </row>
    <row r="535" spans="8:9" x14ac:dyDescent="0.35">
      <c r="I535" s="185" t="s">
        <v>2761</v>
      </c>
    </row>
    <row r="536" spans="8:9" x14ac:dyDescent="0.35">
      <c r="I536" s="185" t="s">
        <v>2761</v>
      </c>
    </row>
    <row r="537" spans="8:9" x14ac:dyDescent="0.35">
      <c r="I537" s="185" t="s">
        <v>2761</v>
      </c>
    </row>
    <row r="538" spans="8:9" x14ac:dyDescent="0.35">
      <c r="I538" s="185" t="s">
        <v>2761</v>
      </c>
    </row>
    <row r="539" spans="8:9" x14ac:dyDescent="0.35">
      <c r="H539" s="185" t="s">
        <v>2</v>
      </c>
      <c r="I539" s="185" t="s">
        <v>2761</v>
      </c>
    </row>
    <row r="540" spans="8:9" x14ac:dyDescent="0.35">
      <c r="H540" s="185" t="s">
        <v>8398</v>
      </c>
      <c r="I540" s="185" t="s">
        <v>2761</v>
      </c>
    </row>
    <row r="541" spans="8:9" x14ac:dyDescent="0.35">
      <c r="I541" s="185" t="s">
        <v>2761</v>
      </c>
    </row>
    <row r="542" spans="8:9" x14ac:dyDescent="0.35">
      <c r="I542" s="185" t="s">
        <v>2761</v>
      </c>
    </row>
    <row r="543" spans="8:9" x14ac:dyDescent="0.35">
      <c r="I543" s="185" t="s">
        <v>2761</v>
      </c>
    </row>
    <row r="544" spans="8:9" x14ac:dyDescent="0.35">
      <c r="I544" s="185" t="s">
        <v>2761</v>
      </c>
    </row>
    <row r="545" spans="9:9" x14ac:dyDescent="0.35">
      <c r="I545" s="185" t="s">
        <v>2761</v>
      </c>
    </row>
    <row r="546" spans="9:9" x14ac:dyDescent="0.35">
      <c r="I546" s="185" t="s">
        <v>2761</v>
      </c>
    </row>
    <row r="547" spans="9:9" x14ac:dyDescent="0.35">
      <c r="I547" s="185" t="s">
        <v>2761</v>
      </c>
    </row>
    <row r="548" spans="9:9" x14ac:dyDescent="0.35">
      <c r="I548" s="185" t="s">
        <v>2761</v>
      </c>
    </row>
    <row r="549" spans="9:9" x14ac:dyDescent="0.35">
      <c r="I549" s="185" t="s">
        <v>2761</v>
      </c>
    </row>
    <row r="550" spans="9:9" x14ac:dyDescent="0.35">
      <c r="I550" s="185" t="s">
        <v>2761</v>
      </c>
    </row>
    <row r="551" spans="9:9" x14ac:dyDescent="0.35">
      <c r="I551" s="185" t="s">
        <v>2761</v>
      </c>
    </row>
    <row r="552" spans="9:9" x14ac:dyDescent="0.35">
      <c r="I552" s="185" t="s">
        <v>2761</v>
      </c>
    </row>
    <row r="553" spans="9:9" x14ac:dyDescent="0.35">
      <c r="I553" s="185" t="s">
        <v>2761</v>
      </c>
    </row>
    <row r="554" spans="9:9" x14ac:dyDescent="0.35">
      <c r="I554" s="185" t="s">
        <v>2761</v>
      </c>
    </row>
    <row r="555" spans="9:9" x14ac:dyDescent="0.35">
      <c r="I555" s="185" t="s">
        <v>2761</v>
      </c>
    </row>
    <row r="556" spans="9:9" x14ac:dyDescent="0.35">
      <c r="I556" s="185" t="s">
        <v>2761</v>
      </c>
    </row>
    <row r="557" spans="9:9" x14ac:dyDescent="0.35">
      <c r="I557" s="185" t="s">
        <v>2761</v>
      </c>
    </row>
    <row r="558" spans="9:9" x14ac:dyDescent="0.35">
      <c r="I558" s="185" t="s">
        <v>2761</v>
      </c>
    </row>
    <row r="559" spans="9:9" x14ac:dyDescent="0.35">
      <c r="I559" s="185" t="s">
        <v>2761</v>
      </c>
    </row>
    <row r="560" spans="9:9" x14ac:dyDescent="0.35">
      <c r="I560" s="185" t="s">
        <v>2761</v>
      </c>
    </row>
    <row r="561" spans="9:9" x14ac:dyDescent="0.35">
      <c r="I561" s="185" t="s">
        <v>2761</v>
      </c>
    </row>
    <row r="562" spans="9:9" x14ac:dyDescent="0.35">
      <c r="I562" s="185" t="s">
        <v>2761</v>
      </c>
    </row>
    <row r="563" spans="9:9" x14ac:dyDescent="0.35">
      <c r="I563" s="185" t="s">
        <v>2761</v>
      </c>
    </row>
    <row r="564" spans="9:9" x14ac:dyDescent="0.35">
      <c r="I564" s="185" t="s">
        <v>2761</v>
      </c>
    </row>
    <row r="565" spans="9:9" x14ac:dyDescent="0.35">
      <c r="I565" s="185" t="s">
        <v>2761</v>
      </c>
    </row>
    <row r="566" spans="9:9" x14ac:dyDescent="0.35">
      <c r="I566" s="185" t="s">
        <v>2761</v>
      </c>
    </row>
    <row r="567" spans="9:9" x14ac:dyDescent="0.35">
      <c r="I567" s="185" t="s">
        <v>2761</v>
      </c>
    </row>
    <row r="568" spans="9:9" x14ac:dyDescent="0.35">
      <c r="I568" s="185" t="s">
        <v>2761</v>
      </c>
    </row>
    <row r="569" spans="9:9" x14ac:dyDescent="0.35">
      <c r="I569" s="185" t="s">
        <v>2761</v>
      </c>
    </row>
    <row r="570" spans="9:9" x14ac:dyDescent="0.35">
      <c r="I570" s="185" t="s">
        <v>2761</v>
      </c>
    </row>
    <row r="571" spans="9:9" x14ac:dyDescent="0.35">
      <c r="I571" s="185" t="s">
        <v>2761</v>
      </c>
    </row>
    <row r="572" spans="9:9" x14ac:dyDescent="0.35">
      <c r="I572" s="185" t="s">
        <v>2761</v>
      </c>
    </row>
    <row r="573" spans="9:9" x14ac:dyDescent="0.35">
      <c r="I573" s="185" t="s">
        <v>2761</v>
      </c>
    </row>
    <row r="574" spans="9:9" x14ac:dyDescent="0.35">
      <c r="I574" s="185" t="s">
        <v>2761</v>
      </c>
    </row>
    <row r="575" spans="9:9" x14ac:dyDescent="0.35">
      <c r="I575" s="185" t="s">
        <v>2761</v>
      </c>
    </row>
    <row r="576" spans="9:9" x14ac:dyDescent="0.35">
      <c r="I576" s="185" t="s">
        <v>2761</v>
      </c>
    </row>
    <row r="577" spans="9:9" x14ac:dyDescent="0.35">
      <c r="I577" s="185" t="s">
        <v>2761</v>
      </c>
    </row>
    <row r="578" spans="9:9" x14ac:dyDescent="0.35">
      <c r="I578" s="185" t="s">
        <v>2761</v>
      </c>
    </row>
    <row r="579" spans="9:9" x14ac:dyDescent="0.35">
      <c r="I579" s="185" t="s">
        <v>2761</v>
      </c>
    </row>
    <row r="580" spans="9:9" x14ac:dyDescent="0.35">
      <c r="I580" s="185" t="s">
        <v>2761</v>
      </c>
    </row>
    <row r="581" spans="9:9" x14ac:dyDescent="0.35">
      <c r="I581" s="185" t="s">
        <v>2761</v>
      </c>
    </row>
    <row r="582" spans="9:9" x14ac:dyDescent="0.35">
      <c r="I582" s="185" t="s">
        <v>2761</v>
      </c>
    </row>
    <row r="583" spans="9:9" x14ac:dyDescent="0.35">
      <c r="I583" s="185" t="s">
        <v>2761</v>
      </c>
    </row>
    <row r="584" spans="9:9" x14ac:dyDescent="0.35">
      <c r="I584" s="185" t="s">
        <v>2761</v>
      </c>
    </row>
    <row r="585" spans="9:9" x14ac:dyDescent="0.35">
      <c r="I585" s="185" t="s">
        <v>2761</v>
      </c>
    </row>
    <row r="586" spans="9:9" x14ac:dyDescent="0.35">
      <c r="I586" s="185" t="s">
        <v>2761</v>
      </c>
    </row>
    <row r="587" spans="9:9" x14ac:dyDescent="0.35">
      <c r="I587" s="185" t="s">
        <v>2761</v>
      </c>
    </row>
    <row r="588" spans="9:9" x14ac:dyDescent="0.35">
      <c r="I588" s="185" t="s">
        <v>2761</v>
      </c>
    </row>
    <row r="589" spans="9:9" x14ac:dyDescent="0.35">
      <c r="I589" s="185" t="s">
        <v>2761</v>
      </c>
    </row>
    <row r="590" spans="9:9" x14ac:dyDescent="0.35">
      <c r="I590" s="185" t="s">
        <v>2761</v>
      </c>
    </row>
    <row r="591" spans="9:9" x14ac:dyDescent="0.35">
      <c r="I591" s="185" t="s">
        <v>2761</v>
      </c>
    </row>
    <row r="592" spans="9:9" x14ac:dyDescent="0.35">
      <c r="I592" s="185" t="s">
        <v>2761</v>
      </c>
    </row>
    <row r="593" spans="9:9" x14ac:dyDescent="0.35">
      <c r="I593" s="185" t="s">
        <v>2761</v>
      </c>
    </row>
    <row r="594" spans="9:9" x14ac:dyDescent="0.35">
      <c r="I594" s="185" t="s">
        <v>2761</v>
      </c>
    </row>
    <row r="595" spans="9:9" x14ac:dyDescent="0.35">
      <c r="I595" s="185" t="s">
        <v>2761</v>
      </c>
    </row>
    <row r="596" spans="9:9" x14ac:dyDescent="0.35">
      <c r="I596" s="185" t="s">
        <v>2761</v>
      </c>
    </row>
    <row r="597" spans="9:9" x14ac:dyDescent="0.35">
      <c r="I597" s="185" t="s">
        <v>2761</v>
      </c>
    </row>
    <row r="598" spans="9:9" x14ac:dyDescent="0.35">
      <c r="I598" s="185" t="s">
        <v>2761</v>
      </c>
    </row>
    <row r="599" spans="9:9" x14ac:dyDescent="0.35">
      <c r="I599" s="185" t="s">
        <v>2761</v>
      </c>
    </row>
    <row r="600" spans="9:9" x14ac:dyDescent="0.35">
      <c r="I600" s="185" t="s">
        <v>2761</v>
      </c>
    </row>
    <row r="601" spans="9:9" x14ac:dyDescent="0.35">
      <c r="I601" s="185" t="s">
        <v>2761</v>
      </c>
    </row>
    <row r="602" spans="9:9" x14ac:dyDescent="0.35">
      <c r="I602" s="185" t="s">
        <v>2761</v>
      </c>
    </row>
    <row r="603" spans="9:9" x14ac:dyDescent="0.35">
      <c r="I603" s="185" t="s">
        <v>2761</v>
      </c>
    </row>
    <row r="604" spans="9:9" x14ac:dyDescent="0.35">
      <c r="I604" s="185" t="s">
        <v>2761</v>
      </c>
    </row>
    <row r="605" spans="9:9" x14ac:dyDescent="0.35">
      <c r="I605" s="185" t="s">
        <v>2761</v>
      </c>
    </row>
    <row r="606" spans="9:9" x14ac:dyDescent="0.35">
      <c r="I606" s="185" t="s">
        <v>2761</v>
      </c>
    </row>
    <row r="607" spans="9:9" x14ac:dyDescent="0.35">
      <c r="I607" s="185" t="s">
        <v>2761</v>
      </c>
    </row>
    <row r="608" spans="9:9" x14ac:dyDescent="0.35">
      <c r="I608" s="185" t="s">
        <v>2761</v>
      </c>
    </row>
    <row r="609" spans="9:9" x14ac:dyDescent="0.35">
      <c r="I609" s="185" t="s">
        <v>2761</v>
      </c>
    </row>
    <row r="610" spans="9:9" x14ac:dyDescent="0.35">
      <c r="I610" s="185" t="s">
        <v>2761</v>
      </c>
    </row>
    <row r="611" spans="9:9" x14ac:dyDescent="0.35">
      <c r="I611" s="185" t="s">
        <v>2761</v>
      </c>
    </row>
    <row r="612" spans="9:9" x14ac:dyDescent="0.35">
      <c r="I612" s="185" t="s">
        <v>2761</v>
      </c>
    </row>
    <row r="613" spans="9:9" x14ac:dyDescent="0.35">
      <c r="I613" s="185" t="s">
        <v>2761</v>
      </c>
    </row>
    <row r="614" spans="9:9" x14ac:dyDescent="0.35">
      <c r="I614" s="185" t="s">
        <v>2761</v>
      </c>
    </row>
    <row r="615" spans="9:9" x14ac:dyDescent="0.35">
      <c r="I615" s="185" t="s">
        <v>2761</v>
      </c>
    </row>
    <row r="616" spans="9:9" x14ac:dyDescent="0.35">
      <c r="I616" s="185" t="s">
        <v>2761</v>
      </c>
    </row>
    <row r="617" spans="9:9" x14ac:dyDescent="0.35">
      <c r="I617" s="185" t="s">
        <v>2761</v>
      </c>
    </row>
    <row r="618" spans="9:9" x14ac:dyDescent="0.35">
      <c r="I618" s="185" t="s">
        <v>2761</v>
      </c>
    </row>
    <row r="619" spans="9:9" x14ac:dyDescent="0.35">
      <c r="I619" s="185" t="s">
        <v>2761</v>
      </c>
    </row>
    <row r="620" spans="9:9" x14ac:dyDescent="0.35">
      <c r="I620" s="185" t="s">
        <v>2761</v>
      </c>
    </row>
    <row r="621" spans="9:9" x14ac:dyDescent="0.35">
      <c r="I621" s="185" t="s">
        <v>2761</v>
      </c>
    </row>
    <row r="622" spans="9:9" x14ac:dyDescent="0.35">
      <c r="I622" s="185" t="s">
        <v>2761</v>
      </c>
    </row>
    <row r="623" spans="9:9" x14ac:dyDescent="0.35">
      <c r="I623" s="185" t="s">
        <v>2761</v>
      </c>
    </row>
    <row r="624" spans="9:9" x14ac:dyDescent="0.35">
      <c r="I624" s="185" t="s">
        <v>2761</v>
      </c>
    </row>
    <row r="625" spans="9:9" x14ac:dyDescent="0.35">
      <c r="I625" s="185" t="s">
        <v>2761</v>
      </c>
    </row>
    <row r="626" spans="9:9" x14ac:dyDescent="0.35">
      <c r="I626" s="185" t="s">
        <v>2761</v>
      </c>
    </row>
    <row r="627" spans="9:9" x14ac:dyDescent="0.35">
      <c r="I627" s="185" t="s">
        <v>2761</v>
      </c>
    </row>
    <row r="628" spans="9:9" x14ac:dyDescent="0.35">
      <c r="I628" s="185" t="s">
        <v>2761</v>
      </c>
    </row>
    <row r="629" spans="9:9" x14ac:dyDescent="0.35">
      <c r="I629" s="185" t="s">
        <v>2761</v>
      </c>
    </row>
    <row r="630" spans="9:9" x14ac:dyDescent="0.35">
      <c r="I630" s="185" t="s">
        <v>2761</v>
      </c>
    </row>
    <row r="631" spans="9:9" x14ac:dyDescent="0.35">
      <c r="I631" s="185" t="s">
        <v>2761</v>
      </c>
    </row>
    <row r="632" spans="9:9" x14ac:dyDescent="0.35">
      <c r="I632" s="185" t="s">
        <v>2761</v>
      </c>
    </row>
    <row r="633" spans="9:9" x14ac:dyDescent="0.35">
      <c r="I633" s="185" t="s">
        <v>2761</v>
      </c>
    </row>
    <row r="634" spans="9:9" x14ac:dyDescent="0.35">
      <c r="I634" s="185" t="s">
        <v>2761</v>
      </c>
    </row>
    <row r="635" spans="9:9" x14ac:dyDescent="0.35">
      <c r="I635" s="185" t="s">
        <v>2761</v>
      </c>
    </row>
    <row r="636" spans="9:9" x14ac:dyDescent="0.35">
      <c r="I636" s="185" t="s">
        <v>2761</v>
      </c>
    </row>
    <row r="637" spans="9:9" x14ac:dyDescent="0.35">
      <c r="I637" s="185" t="s">
        <v>2761</v>
      </c>
    </row>
    <row r="638" spans="9:9" x14ac:dyDescent="0.35">
      <c r="I638" s="185" t="s">
        <v>2761</v>
      </c>
    </row>
    <row r="639" spans="9:9" x14ac:dyDescent="0.35">
      <c r="I639" s="185" t="s">
        <v>2761</v>
      </c>
    </row>
    <row r="640" spans="9:9" x14ac:dyDescent="0.35">
      <c r="I640" s="185" t="s">
        <v>2761</v>
      </c>
    </row>
    <row r="641" spans="8:9" x14ac:dyDescent="0.35">
      <c r="I641" s="185" t="s">
        <v>2761</v>
      </c>
    </row>
    <row r="642" spans="8:9" x14ac:dyDescent="0.35">
      <c r="I642" s="185" t="s">
        <v>2761</v>
      </c>
    </row>
    <row r="643" spans="8:9" x14ac:dyDescent="0.35">
      <c r="I643" s="185" t="s">
        <v>2761</v>
      </c>
    </row>
    <row r="644" spans="8:9" x14ac:dyDescent="0.35">
      <c r="I644" s="185" t="s">
        <v>2761</v>
      </c>
    </row>
    <row r="645" spans="8:9" x14ac:dyDescent="0.35">
      <c r="I645" s="185" t="s">
        <v>2761</v>
      </c>
    </row>
    <row r="646" spans="8:9" x14ac:dyDescent="0.35">
      <c r="I646" s="185" t="s">
        <v>2761</v>
      </c>
    </row>
    <row r="647" spans="8:9" x14ac:dyDescent="0.35">
      <c r="H647" s="185" t="s">
        <v>811</v>
      </c>
      <c r="I647" s="185" t="s">
        <v>2761</v>
      </c>
    </row>
    <row r="648" spans="8:9" x14ac:dyDescent="0.35">
      <c r="H648" s="185" t="s">
        <v>8325</v>
      </c>
      <c r="I648" s="185" t="s">
        <v>2761</v>
      </c>
    </row>
    <row r="649" spans="8:9" x14ac:dyDescent="0.35">
      <c r="H649" s="185" t="s">
        <v>8322</v>
      </c>
      <c r="I649" s="185" t="s">
        <v>2761</v>
      </c>
    </row>
    <row r="650" spans="8:9" x14ac:dyDescent="0.35">
      <c r="H650" s="185" t="s">
        <v>82</v>
      </c>
      <c r="I650" s="185" t="s">
        <v>2761</v>
      </c>
    </row>
    <row r="651" spans="8:9" x14ac:dyDescent="0.35">
      <c r="I651" s="185" t="s">
        <v>2761</v>
      </c>
    </row>
    <row r="652" spans="8:9" x14ac:dyDescent="0.35">
      <c r="I652" s="185" t="s">
        <v>2761</v>
      </c>
    </row>
    <row r="653" spans="8:9" x14ac:dyDescent="0.35">
      <c r="I653" s="185" t="s">
        <v>2761</v>
      </c>
    </row>
    <row r="654" spans="8:9" x14ac:dyDescent="0.35">
      <c r="I654" s="185" t="s">
        <v>2761</v>
      </c>
    </row>
    <row r="655" spans="8:9" x14ac:dyDescent="0.35">
      <c r="I655" s="185" t="s">
        <v>2761</v>
      </c>
    </row>
    <row r="656" spans="8:9" x14ac:dyDescent="0.35">
      <c r="I656" s="185" t="s">
        <v>2761</v>
      </c>
    </row>
    <row r="657" spans="9:9" x14ac:dyDescent="0.35">
      <c r="I657" s="185" t="s">
        <v>2761</v>
      </c>
    </row>
    <row r="658" spans="9:9" x14ac:dyDescent="0.35">
      <c r="I658" s="185" t="s">
        <v>2761</v>
      </c>
    </row>
    <row r="659" spans="9:9" x14ac:dyDescent="0.35">
      <c r="I659" s="185" t="s">
        <v>2761</v>
      </c>
    </row>
    <row r="660" spans="9:9" x14ac:dyDescent="0.35">
      <c r="I660" s="185" t="s">
        <v>2761</v>
      </c>
    </row>
    <row r="661" spans="9:9" x14ac:dyDescent="0.35">
      <c r="I661" s="185" t="s">
        <v>2761</v>
      </c>
    </row>
    <row r="662" spans="9:9" x14ac:dyDescent="0.35">
      <c r="I662" s="185" t="s">
        <v>2761</v>
      </c>
    </row>
    <row r="663" spans="9:9" x14ac:dyDescent="0.35">
      <c r="I663" s="185" t="s">
        <v>2761</v>
      </c>
    </row>
    <row r="664" spans="9:9" x14ac:dyDescent="0.35">
      <c r="I664" s="185" t="s">
        <v>2761</v>
      </c>
    </row>
    <row r="665" spans="9:9" x14ac:dyDescent="0.35">
      <c r="I665" s="185" t="s">
        <v>2761</v>
      </c>
    </row>
    <row r="666" spans="9:9" x14ac:dyDescent="0.35">
      <c r="I666" s="185" t="s">
        <v>2761</v>
      </c>
    </row>
    <row r="667" spans="9:9" x14ac:dyDescent="0.35">
      <c r="I667" s="185" t="s">
        <v>2761</v>
      </c>
    </row>
    <row r="668" spans="9:9" x14ac:dyDescent="0.35">
      <c r="I668" s="185" t="s">
        <v>2761</v>
      </c>
    </row>
    <row r="669" spans="9:9" x14ac:dyDescent="0.35">
      <c r="I669" s="185" t="s">
        <v>2761</v>
      </c>
    </row>
    <row r="670" spans="9:9" x14ac:dyDescent="0.35">
      <c r="I670" s="185" t="s">
        <v>2761</v>
      </c>
    </row>
    <row r="671" spans="9:9" x14ac:dyDescent="0.35">
      <c r="I671" s="185" t="s">
        <v>2761</v>
      </c>
    </row>
    <row r="672" spans="9:9" x14ac:dyDescent="0.35">
      <c r="I672" s="185" t="s">
        <v>2761</v>
      </c>
    </row>
    <row r="673" spans="9:9" x14ac:dyDescent="0.35">
      <c r="I673" s="185" t="s">
        <v>2761</v>
      </c>
    </row>
    <row r="674" spans="9:9" x14ac:dyDescent="0.35">
      <c r="I674" s="185" t="s">
        <v>2761</v>
      </c>
    </row>
    <row r="675" spans="9:9" x14ac:dyDescent="0.35">
      <c r="I675" s="185" t="s">
        <v>2761</v>
      </c>
    </row>
    <row r="676" spans="9:9" x14ac:dyDescent="0.35">
      <c r="I676" s="185" t="s">
        <v>2761</v>
      </c>
    </row>
    <row r="677" spans="9:9" x14ac:dyDescent="0.35">
      <c r="I677" s="185" t="s">
        <v>2761</v>
      </c>
    </row>
    <row r="678" spans="9:9" x14ac:dyDescent="0.35">
      <c r="I678" s="185" t="s">
        <v>2761</v>
      </c>
    </row>
    <row r="679" spans="9:9" x14ac:dyDescent="0.35">
      <c r="I679" s="185" t="s">
        <v>2761</v>
      </c>
    </row>
    <row r="680" spans="9:9" x14ac:dyDescent="0.35">
      <c r="I680" s="185" t="s">
        <v>2761</v>
      </c>
    </row>
    <row r="681" spans="9:9" x14ac:dyDescent="0.35">
      <c r="I681" s="185" t="s">
        <v>2761</v>
      </c>
    </row>
    <row r="682" spans="9:9" x14ac:dyDescent="0.35">
      <c r="I682" s="185" t="s">
        <v>2761</v>
      </c>
    </row>
    <row r="683" spans="9:9" x14ac:dyDescent="0.35">
      <c r="I683" s="185" t="s">
        <v>2761</v>
      </c>
    </row>
    <row r="684" spans="9:9" x14ac:dyDescent="0.35">
      <c r="I684" s="185" t="s">
        <v>2761</v>
      </c>
    </row>
    <row r="685" spans="9:9" x14ac:dyDescent="0.35">
      <c r="I685" s="185" t="s">
        <v>2761</v>
      </c>
    </row>
    <row r="686" spans="9:9" x14ac:dyDescent="0.35">
      <c r="I686" s="185" t="s">
        <v>2761</v>
      </c>
    </row>
    <row r="687" spans="9:9" x14ac:dyDescent="0.35">
      <c r="I687" s="185" t="s">
        <v>2761</v>
      </c>
    </row>
    <row r="688" spans="9:9" x14ac:dyDescent="0.35">
      <c r="I688" s="185" t="s">
        <v>2761</v>
      </c>
    </row>
    <row r="689" spans="9:9" x14ac:dyDescent="0.35">
      <c r="I689" s="185" t="s">
        <v>2761</v>
      </c>
    </row>
    <row r="690" spans="9:9" x14ac:dyDescent="0.35">
      <c r="I690" s="185" t="s">
        <v>2761</v>
      </c>
    </row>
    <row r="691" spans="9:9" x14ac:dyDescent="0.35">
      <c r="I691" s="185" t="s">
        <v>2761</v>
      </c>
    </row>
    <row r="692" spans="9:9" x14ac:dyDescent="0.35">
      <c r="I692" s="185" t="s">
        <v>2761</v>
      </c>
    </row>
    <row r="693" spans="9:9" x14ac:dyDescent="0.35">
      <c r="I693" s="185" t="s">
        <v>2761</v>
      </c>
    </row>
    <row r="694" spans="9:9" x14ac:dyDescent="0.35">
      <c r="I694" s="185" t="s">
        <v>2761</v>
      </c>
    </row>
    <row r="695" spans="9:9" x14ac:dyDescent="0.35">
      <c r="I695" s="185" t="s">
        <v>2761</v>
      </c>
    </row>
    <row r="696" spans="9:9" x14ac:dyDescent="0.35">
      <c r="I696" s="185" t="s">
        <v>2761</v>
      </c>
    </row>
    <row r="697" spans="9:9" x14ac:dyDescent="0.35">
      <c r="I697" s="185" t="s">
        <v>2761</v>
      </c>
    </row>
    <row r="698" spans="9:9" x14ac:dyDescent="0.35">
      <c r="I698" s="185" t="s">
        <v>2761</v>
      </c>
    </row>
    <row r="699" spans="9:9" x14ac:dyDescent="0.35">
      <c r="I699" s="185" t="s">
        <v>2761</v>
      </c>
    </row>
    <row r="700" spans="9:9" x14ac:dyDescent="0.35">
      <c r="I700" s="185" t="s">
        <v>2761</v>
      </c>
    </row>
    <row r="701" spans="9:9" x14ac:dyDescent="0.35">
      <c r="I701" s="185" t="s">
        <v>2761</v>
      </c>
    </row>
    <row r="702" spans="9:9" x14ac:dyDescent="0.35">
      <c r="I702" s="185" t="s">
        <v>2761</v>
      </c>
    </row>
    <row r="703" spans="9:9" x14ac:dyDescent="0.35">
      <c r="I703" s="185" t="s">
        <v>2761</v>
      </c>
    </row>
    <row r="704" spans="9:9" x14ac:dyDescent="0.35">
      <c r="I704" s="185" t="s">
        <v>2761</v>
      </c>
    </row>
    <row r="705" spans="8:9" x14ac:dyDescent="0.35">
      <c r="I705" s="185" t="s">
        <v>2761</v>
      </c>
    </row>
    <row r="706" spans="8:9" x14ac:dyDescent="0.35">
      <c r="I706" s="185" t="s">
        <v>2761</v>
      </c>
    </row>
    <row r="707" spans="8:9" x14ac:dyDescent="0.35">
      <c r="I707" s="185" t="s">
        <v>2761</v>
      </c>
    </row>
    <row r="708" spans="8:9" x14ac:dyDescent="0.35">
      <c r="H708" s="185" t="s">
        <v>5</v>
      </c>
      <c r="I708" s="185" t="s">
        <v>2761</v>
      </c>
    </row>
    <row r="709" spans="8:9" x14ac:dyDescent="0.35">
      <c r="H709" s="185" t="s">
        <v>8397</v>
      </c>
      <c r="I709" s="185" t="s">
        <v>2761</v>
      </c>
    </row>
    <row r="710" spans="8:9" x14ac:dyDescent="0.35">
      <c r="H710" s="185" t="s">
        <v>101</v>
      </c>
      <c r="I710" s="185" t="s">
        <v>2761</v>
      </c>
    </row>
    <row r="711" spans="8:9" x14ac:dyDescent="0.35">
      <c r="I711" s="185" t="s">
        <v>2761</v>
      </c>
    </row>
    <row r="712" spans="8:9" x14ac:dyDescent="0.35">
      <c r="H712" s="185" t="s">
        <v>1357</v>
      </c>
      <c r="I712" s="185" t="s">
        <v>2761</v>
      </c>
    </row>
    <row r="713" spans="8:9" x14ac:dyDescent="0.35">
      <c r="H713" s="185" t="s">
        <v>321</v>
      </c>
      <c r="I713" s="185" t="s">
        <v>2761</v>
      </c>
    </row>
    <row r="714" spans="8:9" x14ac:dyDescent="0.35">
      <c r="I714" s="185" t="s">
        <v>2761</v>
      </c>
    </row>
    <row r="715" spans="8:9" x14ac:dyDescent="0.35">
      <c r="H715" s="185" t="s">
        <v>44</v>
      </c>
      <c r="I715" s="185" t="s">
        <v>2761</v>
      </c>
    </row>
    <row r="716" spans="8:9" x14ac:dyDescent="0.35">
      <c r="H716" s="185" t="s">
        <v>8566</v>
      </c>
      <c r="I716" s="185" t="s">
        <v>2761</v>
      </c>
    </row>
    <row r="717" spans="8:9" x14ac:dyDescent="0.35">
      <c r="H717" s="185" t="s">
        <v>6948</v>
      </c>
      <c r="I717" s="185" t="s">
        <v>2761</v>
      </c>
    </row>
    <row r="718" spans="8:9" x14ac:dyDescent="0.35">
      <c r="I718" s="185" t="s">
        <v>2761</v>
      </c>
    </row>
    <row r="719" spans="8:9" x14ac:dyDescent="0.35">
      <c r="I719" s="185" t="s">
        <v>2761</v>
      </c>
    </row>
    <row r="720" spans="8:9" x14ac:dyDescent="0.35">
      <c r="I720" s="185" t="s">
        <v>2761</v>
      </c>
    </row>
    <row r="721" spans="8:9" x14ac:dyDescent="0.35">
      <c r="H721" s="185" t="s">
        <v>99</v>
      </c>
      <c r="I721" s="185" t="s">
        <v>2761</v>
      </c>
    </row>
    <row r="722" spans="8:9" x14ac:dyDescent="0.35">
      <c r="H722" s="185" t="s">
        <v>93</v>
      </c>
      <c r="I722" s="185" t="s">
        <v>2761</v>
      </c>
    </row>
    <row r="723" spans="8:9" x14ac:dyDescent="0.35">
      <c r="H723" s="185" t="s">
        <v>8475</v>
      </c>
      <c r="I723" s="185" t="s">
        <v>2761</v>
      </c>
    </row>
    <row r="724" spans="8:9" x14ac:dyDescent="0.35">
      <c r="H724" s="185" t="s">
        <v>97</v>
      </c>
      <c r="I724" s="185" t="s">
        <v>2761</v>
      </c>
    </row>
    <row r="725" spans="8:9" x14ac:dyDescent="0.35">
      <c r="H725" s="185" t="s">
        <v>319</v>
      </c>
      <c r="I725" s="185" t="s">
        <v>2761</v>
      </c>
    </row>
    <row r="726" spans="8:9" x14ac:dyDescent="0.35">
      <c r="I726" s="185" t="s">
        <v>2761</v>
      </c>
    </row>
    <row r="727" spans="8:9" x14ac:dyDescent="0.35">
      <c r="I727" s="185" t="s">
        <v>2761</v>
      </c>
    </row>
    <row r="728" spans="8:9" x14ac:dyDescent="0.35">
      <c r="I728" s="185" t="s">
        <v>2761</v>
      </c>
    </row>
    <row r="729" spans="8:9" x14ac:dyDescent="0.35">
      <c r="I729" s="185" t="s">
        <v>2761</v>
      </c>
    </row>
    <row r="730" spans="8:9" x14ac:dyDescent="0.35">
      <c r="I730" s="185" t="s">
        <v>2761</v>
      </c>
    </row>
    <row r="731" spans="8:9" x14ac:dyDescent="0.35">
      <c r="I731" s="185" t="s">
        <v>2761</v>
      </c>
    </row>
    <row r="732" spans="8:9" x14ac:dyDescent="0.35">
      <c r="I732" s="185" t="s">
        <v>2761</v>
      </c>
    </row>
    <row r="733" spans="8:9" x14ac:dyDescent="0.35">
      <c r="H733" s="185" t="s">
        <v>275</v>
      </c>
      <c r="I733" s="185" t="s">
        <v>2761</v>
      </c>
    </row>
    <row r="734" spans="8:9" x14ac:dyDescent="0.35">
      <c r="I734" s="185" t="s">
        <v>2761</v>
      </c>
    </row>
    <row r="735" spans="8:9" x14ac:dyDescent="0.35">
      <c r="I735" s="185" t="s">
        <v>2761</v>
      </c>
    </row>
    <row r="736" spans="8:9" x14ac:dyDescent="0.35">
      <c r="I736" s="185" t="s">
        <v>2761</v>
      </c>
    </row>
    <row r="737" spans="8:9" x14ac:dyDescent="0.35">
      <c r="I737" s="185" t="s">
        <v>2761</v>
      </c>
    </row>
    <row r="738" spans="8:9" x14ac:dyDescent="0.35">
      <c r="I738" s="185" t="s">
        <v>2761</v>
      </c>
    </row>
    <row r="739" spans="8:9" x14ac:dyDescent="0.35">
      <c r="H739" s="185" t="s">
        <v>278</v>
      </c>
      <c r="I739" s="185" t="s">
        <v>2761</v>
      </c>
    </row>
    <row r="740" spans="8:9" x14ac:dyDescent="0.35">
      <c r="I740" s="185" t="s">
        <v>2761</v>
      </c>
    </row>
    <row r="741" spans="8:9" x14ac:dyDescent="0.35">
      <c r="I741" s="185" t="s">
        <v>2761</v>
      </c>
    </row>
    <row r="742" spans="8:9" x14ac:dyDescent="0.35">
      <c r="H742" s="185" t="s">
        <v>43</v>
      </c>
      <c r="I742" s="185" t="s">
        <v>2761</v>
      </c>
    </row>
    <row r="743" spans="8:9" x14ac:dyDescent="0.35">
      <c r="I743" s="185" t="s">
        <v>2761</v>
      </c>
    </row>
    <row r="744" spans="8:9" x14ac:dyDescent="0.35">
      <c r="I744" s="185" t="s">
        <v>2761</v>
      </c>
    </row>
    <row r="745" spans="8:9" x14ac:dyDescent="0.35">
      <c r="H745" s="185" t="s">
        <v>377</v>
      </c>
      <c r="I745" s="185" t="s">
        <v>2761</v>
      </c>
    </row>
    <row r="746" spans="8:9" x14ac:dyDescent="0.35">
      <c r="I746" s="185" t="s">
        <v>2761</v>
      </c>
    </row>
    <row r="747" spans="8:9" x14ac:dyDescent="0.35">
      <c r="I747" s="185" t="s">
        <v>2761</v>
      </c>
    </row>
    <row r="748" spans="8:9" x14ac:dyDescent="0.35">
      <c r="H748" s="185" t="s">
        <v>1426</v>
      </c>
      <c r="I748" s="185" t="s">
        <v>2761</v>
      </c>
    </row>
    <row r="749" spans="8:9" x14ac:dyDescent="0.35">
      <c r="I749" s="185" t="s">
        <v>2761</v>
      </c>
    </row>
    <row r="750" spans="8:9" x14ac:dyDescent="0.35">
      <c r="H750" s="185" t="s">
        <v>1432</v>
      </c>
      <c r="I750" s="185" t="s">
        <v>2761</v>
      </c>
    </row>
    <row r="751" spans="8:9" x14ac:dyDescent="0.35">
      <c r="I751" s="185" t="s">
        <v>2761</v>
      </c>
    </row>
    <row r="752" spans="8:9" x14ac:dyDescent="0.35">
      <c r="I752" s="185" t="s">
        <v>2761</v>
      </c>
    </row>
    <row r="753" spans="8:9" x14ac:dyDescent="0.35">
      <c r="I753" s="185" t="s">
        <v>2761</v>
      </c>
    </row>
    <row r="754" spans="8:9" x14ac:dyDescent="0.35">
      <c r="I754" s="185" t="s">
        <v>2761</v>
      </c>
    </row>
    <row r="755" spans="8:9" x14ac:dyDescent="0.35">
      <c r="I755" s="185" t="s">
        <v>2761</v>
      </c>
    </row>
    <row r="756" spans="8:9" x14ac:dyDescent="0.35">
      <c r="I756" s="185" t="s">
        <v>2761</v>
      </c>
    </row>
    <row r="757" spans="8:9" x14ac:dyDescent="0.35">
      <c r="I757" s="185" t="s">
        <v>2761</v>
      </c>
    </row>
    <row r="758" spans="8:9" x14ac:dyDescent="0.35">
      <c r="I758" s="185" t="s">
        <v>2761</v>
      </c>
    </row>
    <row r="759" spans="8:9" x14ac:dyDescent="0.35">
      <c r="I759" s="185" t="s">
        <v>2761</v>
      </c>
    </row>
    <row r="760" spans="8:9" x14ac:dyDescent="0.35">
      <c r="I760" s="185" t="s">
        <v>2761</v>
      </c>
    </row>
    <row r="761" spans="8:9" x14ac:dyDescent="0.35">
      <c r="I761" s="185" t="s">
        <v>2761</v>
      </c>
    </row>
    <row r="762" spans="8:9" x14ac:dyDescent="0.35">
      <c r="H762" s="185" t="s">
        <v>25</v>
      </c>
      <c r="I762" s="185" t="s">
        <v>2761</v>
      </c>
    </row>
    <row r="763" spans="8:9" x14ac:dyDescent="0.35">
      <c r="H763" s="185" t="s">
        <v>24</v>
      </c>
      <c r="I763" s="185" t="s">
        <v>2761</v>
      </c>
    </row>
    <row r="764" spans="8:9" x14ac:dyDescent="0.35">
      <c r="H764" s="185" t="s">
        <v>8202</v>
      </c>
      <c r="I764" s="185" t="s">
        <v>2761</v>
      </c>
    </row>
    <row r="765" spans="8:9" x14ac:dyDescent="0.35">
      <c r="H765" s="185" t="s">
        <v>22</v>
      </c>
      <c r="I765" s="185" t="s">
        <v>2761</v>
      </c>
    </row>
    <row r="766" spans="8:9" x14ac:dyDescent="0.35">
      <c r="H766" s="185" t="s">
        <v>20</v>
      </c>
      <c r="I766" s="185" t="s">
        <v>2761</v>
      </c>
    </row>
    <row r="767" spans="8:9" x14ac:dyDescent="0.35">
      <c r="H767" s="185" t="s">
        <v>8170</v>
      </c>
      <c r="I767" s="185" t="s">
        <v>2761</v>
      </c>
    </row>
    <row r="768" spans="8:9" x14ac:dyDescent="0.35">
      <c r="H768" s="185" t="s">
        <v>19</v>
      </c>
      <c r="I768" s="185" t="s">
        <v>2761</v>
      </c>
    </row>
    <row r="769" spans="8:9" x14ac:dyDescent="0.35">
      <c r="H769" s="185" t="s">
        <v>8205</v>
      </c>
      <c r="I769" s="185" t="s">
        <v>2761</v>
      </c>
    </row>
    <row r="770" spans="8:9" x14ac:dyDescent="0.35">
      <c r="H770" s="185" t="s">
        <v>18</v>
      </c>
      <c r="I770" s="185" t="s">
        <v>2761</v>
      </c>
    </row>
    <row r="771" spans="8:9" x14ac:dyDescent="0.35">
      <c r="H771" s="185" t="s">
        <v>8207</v>
      </c>
      <c r="I771" s="185" t="s">
        <v>2761</v>
      </c>
    </row>
    <row r="772" spans="8:9" x14ac:dyDescent="0.35">
      <c r="H772" s="185" t="s">
        <v>17</v>
      </c>
      <c r="I772" s="185" t="s">
        <v>2761</v>
      </c>
    </row>
    <row r="773" spans="8:9" x14ac:dyDescent="0.35">
      <c r="H773" s="185" t="s">
        <v>6978</v>
      </c>
      <c r="I773" s="185" t="s">
        <v>2761</v>
      </c>
    </row>
    <row r="774" spans="8:9" x14ac:dyDescent="0.35">
      <c r="H774" s="185" t="s">
        <v>15</v>
      </c>
      <c r="I774" s="185" t="s">
        <v>2761</v>
      </c>
    </row>
    <row r="775" spans="8:9" x14ac:dyDescent="0.35">
      <c r="H775" s="185" t="s">
        <v>8122</v>
      </c>
      <c r="I775" s="185" t="s">
        <v>2761</v>
      </c>
    </row>
    <row r="776" spans="8:9" x14ac:dyDescent="0.35">
      <c r="H776" s="185" t="s">
        <v>13</v>
      </c>
      <c r="I776" s="185" t="s">
        <v>2761</v>
      </c>
    </row>
    <row r="777" spans="8:9" x14ac:dyDescent="0.35">
      <c r="H777" s="185" t="s">
        <v>8211</v>
      </c>
      <c r="I777" s="185" t="s">
        <v>2761</v>
      </c>
    </row>
    <row r="778" spans="8:9" x14ac:dyDescent="0.35">
      <c r="H778" s="185" t="s">
        <v>33</v>
      </c>
      <c r="I778" s="185" t="s">
        <v>2761</v>
      </c>
    </row>
    <row r="779" spans="8:9" x14ac:dyDescent="0.35">
      <c r="H779" s="185" t="s">
        <v>31</v>
      </c>
      <c r="I779" s="185" t="s">
        <v>2761</v>
      </c>
    </row>
    <row r="780" spans="8:9" x14ac:dyDescent="0.35">
      <c r="H780" s="185" t="s">
        <v>8199</v>
      </c>
      <c r="I780" s="185" t="s">
        <v>2761</v>
      </c>
    </row>
    <row r="781" spans="8:9" x14ac:dyDescent="0.35">
      <c r="H781" s="185" t="s">
        <v>6968</v>
      </c>
      <c r="I781" s="185" t="s">
        <v>2761</v>
      </c>
    </row>
    <row r="782" spans="8:9" x14ac:dyDescent="0.35">
      <c r="H782" s="185" t="s">
        <v>30</v>
      </c>
      <c r="I782" s="185" t="s">
        <v>2761</v>
      </c>
    </row>
    <row r="783" spans="8:9" x14ac:dyDescent="0.35">
      <c r="H783" s="185" t="s">
        <v>6970</v>
      </c>
      <c r="I783" s="185" t="s">
        <v>2761</v>
      </c>
    </row>
    <row r="784" spans="8:9" x14ac:dyDescent="0.35">
      <c r="H784" s="185" t="s">
        <v>8173</v>
      </c>
      <c r="I784" s="185" t="s">
        <v>2761</v>
      </c>
    </row>
    <row r="785" spans="8:9" x14ac:dyDescent="0.35">
      <c r="H785" s="185" t="s">
        <v>29</v>
      </c>
      <c r="I785" s="185" t="s">
        <v>2761</v>
      </c>
    </row>
    <row r="786" spans="8:9" x14ac:dyDescent="0.35">
      <c r="H786" s="185" t="s">
        <v>27</v>
      </c>
      <c r="I786" s="185" t="s">
        <v>2761</v>
      </c>
    </row>
    <row r="787" spans="8:9" x14ac:dyDescent="0.35">
      <c r="H787" s="185" t="s">
        <v>6952</v>
      </c>
      <c r="I787" s="185" t="s">
        <v>2761</v>
      </c>
    </row>
    <row r="788" spans="8:9" x14ac:dyDescent="0.35">
      <c r="H788" s="185" t="s">
        <v>6954</v>
      </c>
      <c r="I788" s="185" t="s">
        <v>2761</v>
      </c>
    </row>
    <row r="789" spans="8:9" x14ac:dyDescent="0.35">
      <c r="H789" s="185" t="s">
        <v>6956</v>
      </c>
      <c r="I789" s="185" t="s">
        <v>2761</v>
      </c>
    </row>
    <row r="790" spans="8:9" x14ac:dyDescent="0.35">
      <c r="H790" s="185" t="s">
        <v>6958</v>
      </c>
      <c r="I790" s="185" t="s">
        <v>2761</v>
      </c>
    </row>
    <row r="791" spans="8:9" x14ac:dyDescent="0.35">
      <c r="H791" s="185" t="s">
        <v>6960</v>
      </c>
      <c r="I791" s="185" t="s">
        <v>2761</v>
      </c>
    </row>
    <row r="792" spans="8:9" x14ac:dyDescent="0.35">
      <c r="H792" s="185" t="s">
        <v>6974</v>
      </c>
      <c r="I792" s="185" t="s">
        <v>2761</v>
      </c>
    </row>
    <row r="793" spans="8:9" x14ac:dyDescent="0.35">
      <c r="H793" s="185" t="s">
        <v>6962</v>
      </c>
      <c r="I793" s="185" t="s">
        <v>2761</v>
      </c>
    </row>
    <row r="794" spans="8:9" x14ac:dyDescent="0.35">
      <c r="H794" s="185" t="s">
        <v>6964</v>
      </c>
      <c r="I794" s="185" t="s">
        <v>2761</v>
      </c>
    </row>
    <row r="795" spans="8:9" x14ac:dyDescent="0.35">
      <c r="H795" s="185" t="s">
        <v>6966</v>
      </c>
      <c r="I795" s="185" t="s">
        <v>2761</v>
      </c>
    </row>
    <row r="796" spans="8:9" x14ac:dyDescent="0.35">
      <c r="H796" s="185" t="s">
        <v>6976</v>
      </c>
      <c r="I796" s="185" t="s">
        <v>2761</v>
      </c>
    </row>
    <row r="797" spans="8:9" x14ac:dyDescent="0.35">
      <c r="H797" s="185" t="s">
        <v>8176</v>
      </c>
      <c r="I797" s="185" t="s">
        <v>2761</v>
      </c>
    </row>
    <row r="798" spans="8:9" x14ac:dyDescent="0.35">
      <c r="I798" s="185" t="s">
        <v>2761</v>
      </c>
    </row>
    <row r="799" spans="8:9" x14ac:dyDescent="0.35">
      <c r="I799" s="185" t="s">
        <v>2761</v>
      </c>
    </row>
    <row r="800" spans="8:9" x14ac:dyDescent="0.35">
      <c r="I800" s="185" t="s">
        <v>2761</v>
      </c>
    </row>
    <row r="801" spans="9:9" x14ac:dyDescent="0.35">
      <c r="I801" s="185" t="s">
        <v>2761</v>
      </c>
    </row>
    <row r="802" spans="9:9" x14ac:dyDescent="0.35">
      <c r="I802" s="185" t="s">
        <v>2761</v>
      </c>
    </row>
    <row r="803" spans="9:9" x14ac:dyDescent="0.35">
      <c r="I803" s="185" t="s">
        <v>2761</v>
      </c>
    </row>
    <row r="804" spans="9:9" x14ac:dyDescent="0.35">
      <c r="I804" s="185" t="s">
        <v>2761</v>
      </c>
    </row>
    <row r="805" spans="9:9" x14ac:dyDescent="0.35">
      <c r="I805" s="185" t="s">
        <v>2761</v>
      </c>
    </row>
    <row r="806" spans="9:9" x14ac:dyDescent="0.35">
      <c r="I806" s="185" t="s">
        <v>2761</v>
      </c>
    </row>
    <row r="807" spans="9:9" x14ac:dyDescent="0.35">
      <c r="I807" s="185" t="s">
        <v>2761</v>
      </c>
    </row>
    <row r="808" spans="9:9" x14ac:dyDescent="0.35">
      <c r="I808" s="185" t="s">
        <v>2761</v>
      </c>
    </row>
    <row r="809" spans="9:9" x14ac:dyDescent="0.35">
      <c r="I809" s="185" t="s">
        <v>2761</v>
      </c>
    </row>
    <row r="810" spans="9:9" x14ac:dyDescent="0.35">
      <c r="I810" s="185" t="s">
        <v>2761</v>
      </c>
    </row>
    <row r="811" spans="9:9" x14ac:dyDescent="0.35">
      <c r="I811" s="185" t="s">
        <v>2761</v>
      </c>
    </row>
    <row r="812" spans="9:9" x14ac:dyDescent="0.35">
      <c r="I812" s="185" t="s">
        <v>2761</v>
      </c>
    </row>
    <row r="813" spans="9:9" x14ac:dyDescent="0.35">
      <c r="I813" s="185" t="s">
        <v>2761</v>
      </c>
    </row>
    <row r="814" spans="9:9" x14ac:dyDescent="0.35">
      <c r="I814" s="185" t="s">
        <v>2761</v>
      </c>
    </row>
    <row r="815" spans="9:9" x14ac:dyDescent="0.35">
      <c r="I815" s="185" t="s">
        <v>2761</v>
      </c>
    </row>
    <row r="816" spans="9:9" x14ac:dyDescent="0.35">
      <c r="I816" s="185" t="s">
        <v>2761</v>
      </c>
    </row>
    <row r="817" spans="8:9" x14ac:dyDescent="0.35">
      <c r="I817" s="185" t="s">
        <v>2761</v>
      </c>
    </row>
    <row r="818" spans="8:9" x14ac:dyDescent="0.35">
      <c r="I818" s="185" t="s">
        <v>2761</v>
      </c>
    </row>
    <row r="819" spans="8:9" x14ac:dyDescent="0.35">
      <c r="I819" s="185" t="s">
        <v>2761</v>
      </c>
    </row>
    <row r="820" spans="8:9" x14ac:dyDescent="0.35">
      <c r="I820" s="185" t="s">
        <v>2761</v>
      </c>
    </row>
    <row r="821" spans="8:9" x14ac:dyDescent="0.35">
      <c r="I821" s="185" t="s">
        <v>2761</v>
      </c>
    </row>
    <row r="822" spans="8:9" x14ac:dyDescent="0.35">
      <c r="I822" s="185" t="s">
        <v>2761</v>
      </c>
    </row>
    <row r="823" spans="8:9" x14ac:dyDescent="0.35">
      <c r="I823" s="185" t="s">
        <v>2761</v>
      </c>
    </row>
    <row r="824" spans="8:9" x14ac:dyDescent="0.35">
      <c r="I824" s="185" t="s">
        <v>2761</v>
      </c>
    </row>
    <row r="825" spans="8:9" x14ac:dyDescent="0.35">
      <c r="I825" s="185" t="s">
        <v>2761</v>
      </c>
    </row>
    <row r="826" spans="8:9" x14ac:dyDescent="0.35">
      <c r="I826" s="185" t="s">
        <v>2761</v>
      </c>
    </row>
    <row r="827" spans="8:9" x14ac:dyDescent="0.35">
      <c r="I827" s="185" t="s">
        <v>2761</v>
      </c>
    </row>
    <row r="828" spans="8:9" x14ac:dyDescent="0.35">
      <c r="H828" s="185" t="s">
        <v>80</v>
      </c>
      <c r="I828" s="185" t="s">
        <v>2761</v>
      </c>
    </row>
    <row r="829" spans="8:9" x14ac:dyDescent="0.35">
      <c r="H829" s="185" t="s">
        <v>8161</v>
      </c>
      <c r="I829" s="185" t="s">
        <v>2761</v>
      </c>
    </row>
    <row r="830" spans="8:9" x14ac:dyDescent="0.35">
      <c r="H830" s="185" t="s">
        <v>713</v>
      </c>
      <c r="I830" s="185" t="s">
        <v>2761</v>
      </c>
    </row>
    <row r="831" spans="8:9" x14ac:dyDescent="0.35">
      <c r="H831" s="185" t="s">
        <v>77</v>
      </c>
      <c r="I831" s="185" t="s">
        <v>2761</v>
      </c>
    </row>
    <row r="832" spans="8:9" x14ac:dyDescent="0.35">
      <c r="H832" s="185" t="s">
        <v>8162</v>
      </c>
      <c r="I832" s="185" t="s">
        <v>2761</v>
      </c>
    </row>
    <row r="833" spans="8:9" x14ac:dyDescent="0.35">
      <c r="H833" s="185" t="s">
        <v>74</v>
      </c>
      <c r="I833" s="185" t="s">
        <v>2761</v>
      </c>
    </row>
    <row r="834" spans="8:9" x14ac:dyDescent="0.35">
      <c r="H834" s="185" t="s">
        <v>8163</v>
      </c>
      <c r="I834" s="185" t="s">
        <v>2761</v>
      </c>
    </row>
    <row r="835" spans="8:9" x14ac:dyDescent="0.35">
      <c r="H835" s="185" t="s">
        <v>71</v>
      </c>
      <c r="I835" s="185" t="s">
        <v>2761</v>
      </c>
    </row>
    <row r="836" spans="8:9" x14ac:dyDescent="0.35">
      <c r="H836" s="185" t="s">
        <v>68</v>
      </c>
      <c r="I836" s="185" t="s">
        <v>2761</v>
      </c>
    </row>
    <row r="837" spans="8:9" x14ac:dyDescent="0.35">
      <c r="H837" s="185" t="s">
        <v>8165</v>
      </c>
      <c r="I837" s="185" t="s">
        <v>2761</v>
      </c>
    </row>
    <row r="838" spans="8:9" x14ac:dyDescent="0.35">
      <c r="H838" s="185" t="s">
        <v>639</v>
      </c>
      <c r="I838" s="185" t="s">
        <v>2761</v>
      </c>
    </row>
    <row r="839" spans="8:9" x14ac:dyDescent="0.35">
      <c r="H839" s="185" t="s">
        <v>459</v>
      </c>
      <c r="I839" s="185" t="s">
        <v>2761</v>
      </c>
    </row>
    <row r="840" spans="8:9" x14ac:dyDescent="0.35">
      <c r="H840" s="185" t="s">
        <v>453</v>
      </c>
      <c r="I840" s="185" t="s">
        <v>2761</v>
      </c>
    </row>
    <row r="841" spans="8:9" x14ac:dyDescent="0.35">
      <c r="I841" s="185" t="s">
        <v>2761</v>
      </c>
    </row>
    <row r="842" spans="8:9" x14ac:dyDescent="0.35">
      <c r="I842" s="185" t="s">
        <v>2761</v>
      </c>
    </row>
    <row r="843" spans="8:9" x14ac:dyDescent="0.35">
      <c r="I843" s="185" t="s">
        <v>2761</v>
      </c>
    </row>
    <row r="844" spans="8:9" x14ac:dyDescent="0.35">
      <c r="I844" s="185" t="s">
        <v>2761</v>
      </c>
    </row>
    <row r="845" spans="8:9" x14ac:dyDescent="0.35">
      <c r="I845" s="185" t="s">
        <v>2761</v>
      </c>
    </row>
    <row r="846" spans="8:9" x14ac:dyDescent="0.35">
      <c r="I846" s="185" t="s">
        <v>2761</v>
      </c>
    </row>
    <row r="847" spans="8:9" x14ac:dyDescent="0.35">
      <c r="I847" s="185" t="s">
        <v>2761</v>
      </c>
    </row>
    <row r="848" spans="8:9" x14ac:dyDescent="0.35">
      <c r="I848" s="185" t="s">
        <v>2761</v>
      </c>
    </row>
    <row r="849" spans="8:9" x14ac:dyDescent="0.35">
      <c r="I849" s="185" t="s">
        <v>2761</v>
      </c>
    </row>
    <row r="850" spans="8:9" x14ac:dyDescent="0.35">
      <c r="I850" s="185" t="s">
        <v>2761</v>
      </c>
    </row>
    <row r="851" spans="8:9" x14ac:dyDescent="0.35">
      <c r="I851" s="185" t="s">
        <v>2761</v>
      </c>
    </row>
    <row r="852" spans="8:9" x14ac:dyDescent="0.35">
      <c r="I852" s="185" t="s">
        <v>2761</v>
      </c>
    </row>
    <row r="853" spans="8:9" x14ac:dyDescent="0.35">
      <c r="I853" s="185" t="s">
        <v>2761</v>
      </c>
    </row>
    <row r="854" spans="8:9" x14ac:dyDescent="0.35">
      <c r="I854" s="185" t="s">
        <v>2761</v>
      </c>
    </row>
    <row r="855" spans="8:9" x14ac:dyDescent="0.35">
      <c r="I855" s="185" t="s">
        <v>2761</v>
      </c>
    </row>
    <row r="856" spans="8:9" x14ac:dyDescent="0.35">
      <c r="I856" s="185" t="s">
        <v>2761</v>
      </c>
    </row>
    <row r="857" spans="8:9" x14ac:dyDescent="0.35">
      <c r="I857" s="185" t="s">
        <v>2761</v>
      </c>
    </row>
    <row r="858" spans="8:9" x14ac:dyDescent="0.35">
      <c r="I858" s="185" t="s">
        <v>2761</v>
      </c>
    </row>
    <row r="859" spans="8:9" x14ac:dyDescent="0.35">
      <c r="I859" s="185" t="s">
        <v>2761</v>
      </c>
    </row>
    <row r="860" spans="8:9" x14ac:dyDescent="0.35">
      <c r="I860" s="185" t="s">
        <v>2761</v>
      </c>
    </row>
    <row r="861" spans="8:9" x14ac:dyDescent="0.35">
      <c r="I861" s="185" t="s">
        <v>2761</v>
      </c>
    </row>
    <row r="862" spans="8:9" x14ac:dyDescent="0.35">
      <c r="H862" s="185" t="s">
        <v>693</v>
      </c>
      <c r="I862" s="185" t="s">
        <v>2761</v>
      </c>
    </row>
    <row r="863" spans="8:9" x14ac:dyDescent="0.35">
      <c r="H863" s="185" t="s">
        <v>6673</v>
      </c>
      <c r="I863" s="185" t="s">
        <v>2761</v>
      </c>
    </row>
    <row r="864" spans="8:9" x14ac:dyDescent="0.35">
      <c r="H864" s="185" t="s">
        <v>7054</v>
      </c>
      <c r="I864" s="185" t="s">
        <v>2761</v>
      </c>
    </row>
    <row r="865" spans="8:9" x14ac:dyDescent="0.35">
      <c r="H865" s="185" t="s">
        <v>679</v>
      </c>
      <c r="I865" s="185" t="s">
        <v>2761</v>
      </c>
    </row>
    <row r="866" spans="8:9" x14ac:dyDescent="0.35">
      <c r="H866" s="185" t="s">
        <v>676</v>
      </c>
      <c r="I866" s="185" t="s">
        <v>2761</v>
      </c>
    </row>
    <row r="867" spans="8:9" x14ac:dyDescent="0.35">
      <c r="H867" s="185" t="s">
        <v>673</v>
      </c>
      <c r="I867" s="185" t="s">
        <v>2761</v>
      </c>
    </row>
    <row r="868" spans="8:9" x14ac:dyDescent="0.35">
      <c r="H868" s="185" t="s">
        <v>670</v>
      </c>
      <c r="I868" s="185" t="s">
        <v>2761</v>
      </c>
    </row>
    <row r="869" spans="8:9" x14ac:dyDescent="0.35">
      <c r="H869" s="185" t="s">
        <v>667</v>
      </c>
      <c r="I869" s="185" t="s">
        <v>2761</v>
      </c>
    </row>
    <row r="870" spans="8:9" x14ac:dyDescent="0.35">
      <c r="H870" s="185" t="s">
        <v>664</v>
      </c>
      <c r="I870" s="185" t="s">
        <v>2761</v>
      </c>
    </row>
    <row r="871" spans="8:9" x14ac:dyDescent="0.35">
      <c r="I871" s="185" t="s">
        <v>2761</v>
      </c>
    </row>
    <row r="872" spans="8:9" x14ac:dyDescent="0.35">
      <c r="I872" s="185" t="s">
        <v>2761</v>
      </c>
    </row>
    <row r="873" spans="8:9" x14ac:dyDescent="0.35">
      <c r="I873" s="185" t="s">
        <v>2761</v>
      </c>
    </row>
    <row r="874" spans="8:9" x14ac:dyDescent="0.35">
      <c r="I874" s="185" t="s">
        <v>2761</v>
      </c>
    </row>
    <row r="875" spans="8:9" x14ac:dyDescent="0.35">
      <c r="I875" s="185" t="s">
        <v>2761</v>
      </c>
    </row>
    <row r="876" spans="8:9" x14ac:dyDescent="0.35">
      <c r="I876" s="185" t="s">
        <v>2761</v>
      </c>
    </row>
    <row r="877" spans="8:9" x14ac:dyDescent="0.35">
      <c r="I877" s="185" t="s">
        <v>2761</v>
      </c>
    </row>
    <row r="878" spans="8:9" x14ac:dyDescent="0.35">
      <c r="I878" s="185" t="s">
        <v>2761</v>
      </c>
    </row>
    <row r="879" spans="8:9" x14ac:dyDescent="0.35">
      <c r="I879" s="185" t="s">
        <v>2761</v>
      </c>
    </row>
    <row r="880" spans="8:9" x14ac:dyDescent="0.35">
      <c r="I880" s="185" t="s">
        <v>2761</v>
      </c>
    </row>
    <row r="881" spans="8:9" x14ac:dyDescent="0.35">
      <c r="I881" s="185" t="s">
        <v>2761</v>
      </c>
    </row>
    <row r="882" spans="8:9" x14ac:dyDescent="0.35">
      <c r="I882" s="185" t="s">
        <v>2761</v>
      </c>
    </row>
    <row r="883" spans="8:9" x14ac:dyDescent="0.35">
      <c r="I883" s="185" t="s">
        <v>2761</v>
      </c>
    </row>
    <row r="884" spans="8:9" x14ac:dyDescent="0.35">
      <c r="I884" s="185" t="s">
        <v>2761</v>
      </c>
    </row>
    <row r="885" spans="8:9" x14ac:dyDescent="0.35">
      <c r="I885" s="185" t="s">
        <v>2761</v>
      </c>
    </row>
    <row r="886" spans="8:9" x14ac:dyDescent="0.35">
      <c r="I886" s="185" t="s">
        <v>2761</v>
      </c>
    </row>
    <row r="887" spans="8:9" x14ac:dyDescent="0.35">
      <c r="I887" s="185" t="s">
        <v>2761</v>
      </c>
    </row>
    <row r="888" spans="8:9" x14ac:dyDescent="0.35">
      <c r="I888" s="185" t="s">
        <v>2761</v>
      </c>
    </row>
    <row r="889" spans="8:9" x14ac:dyDescent="0.35">
      <c r="I889" s="185" t="s">
        <v>2761</v>
      </c>
    </row>
    <row r="890" spans="8:9" x14ac:dyDescent="0.35">
      <c r="I890" s="185" t="s">
        <v>2761</v>
      </c>
    </row>
    <row r="891" spans="8:9" x14ac:dyDescent="0.35">
      <c r="I891" s="185" t="s">
        <v>2761</v>
      </c>
    </row>
    <row r="892" spans="8:9" x14ac:dyDescent="0.35">
      <c r="I892" s="185" t="s">
        <v>2761</v>
      </c>
    </row>
    <row r="893" spans="8:9" x14ac:dyDescent="0.35">
      <c r="I893" s="185" t="s">
        <v>2761</v>
      </c>
    </row>
    <row r="894" spans="8:9" x14ac:dyDescent="0.35">
      <c r="I894" s="185" t="s">
        <v>2761</v>
      </c>
    </row>
    <row r="895" spans="8:9" x14ac:dyDescent="0.35">
      <c r="H895" s="185" t="s">
        <v>656</v>
      </c>
      <c r="I895" s="185" t="s">
        <v>2761</v>
      </c>
    </row>
    <row r="896" spans="8:9" x14ac:dyDescent="0.35">
      <c r="H896" s="185" t="s">
        <v>653</v>
      </c>
      <c r="I896" s="185" t="s">
        <v>2761</v>
      </c>
    </row>
    <row r="897" spans="8:9" x14ac:dyDescent="0.35">
      <c r="H897" s="185" t="s">
        <v>599</v>
      </c>
      <c r="I897" s="185" t="s">
        <v>2761</v>
      </c>
    </row>
    <row r="898" spans="8:9" x14ac:dyDescent="0.35">
      <c r="H898" s="185" t="s">
        <v>8264</v>
      </c>
      <c r="I898" s="185" t="s">
        <v>2761</v>
      </c>
    </row>
    <row r="899" spans="8:9" x14ac:dyDescent="0.35">
      <c r="H899" s="185" t="s">
        <v>649</v>
      </c>
      <c r="I899" s="185" t="s">
        <v>2761</v>
      </c>
    </row>
    <row r="900" spans="8:9" x14ac:dyDescent="0.35">
      <c r="H900" s="185" t="s">
        <v>7593</v>
      </c>
      <c r="I900" s="185" t="s">
        <v>2761</v>
      </c>
    </row>
    <row r="901" spans="8:9" x14ac:dyDescent="0.35">
      <c r="H901" s="185" t="s">
        <v>7117</v>
      </c>
      <c r="I901" s="185" t="s">
        <v>2761</v>
      </c>
    </row>
    <row r="902" spans="8:9" x14ac:dyDescent="0.35">
      <c r="H902" s="185" t="s">
        <v>646</v>
      </c>
      <c r="I902" s="185" t="s">
        <v>2761</v>
      </c>
    </row>
    <row r="903" spans="8:9" x14ac:dyDescent="0.35">
      <c r="H903" s="185" t="s">
        <v>7053</v>
      </c>
      <c r="I903" s="185" t="s">
        <v>2761</v>
      </c>
    </row>
    <row r="904" spans="8:9" x14ac:dyDescent="0.35">
      <c r="H904" s="185" t="s">
        <v>645</v>
      </c>
      <c r="I904" s="185" t="s">
        <v>2761</v>
      </c>
    </row>
    <row r="905" spans="8:9" x14ac:dyDescent="0.35">
      <c r="H905" s="185" t="s">
        <v>642</v>
      </c>
      <c r="I905" s="185" t="s">
        <v>2761</v>
      </c>
    </row>
    <row r="906" spans="8:9" x14ac:dyDescent="0.35">
      <c r="H906" s="185" t="s">
        <v>8106</v>
      </c>
      <c r="I906" s="185" t="s">
        <v>2761</v>
      </c>
    </row>
    <row r="907" spans="8:9" x14ac:dyDescent="0.35">
      <c r="H907" s="185" t="s">
        <v>7052</v>
      </c>
      <c r="I907" s="185" t="s">
        <v>2761</v>
      </c>
    </row>
    <row r="908" spans="8:9" x14ac:dyDescent="0.35">
      <c r="H908" s="185" t="s">
        <v>7047</v>
      </c>
      <c r="I908" s="185" t="s">
        <v>2761</v>
      </c>
    </row>
    <row r="909" spans="8:9" x14ac:dyDescent="0.35">
      <c r="H909" s="185" t="s">
        <v>635</v>
      </c>
      <c r="I909" s="185" t="s">
        <v>2761</v>
      </c>
    </row>
    <row r="910" spans="8:9" x14ac:dyDescent="0.35">
      <c r="H910" s="185" t="s">
        <v>638</v>
      </c>
      <c r="I910" s="185" t="s">
        <v>2761</v>
      </c>
    </row>
    <row r="911" spans="8:9" x14ac:dyDescent="0.35">
      <c r="H911" s="185" t="s">
        <v>8103</v>
      </c>
      <c r="I911" s="185" t="s">
        <v>2761</v>
      </c>
    </row>
    <row r="912" spans="8:9" x14ac:dyDescent="0.35">
      <c r="H912" s="185" t="s">
        <v>7044</v>
      </c>
      <c r="I912" s="185" t="s">
        <v>2761</v>
      </c>
    </row>
    <row r="913" spans="8:9" x14ac:dyDescent="0.35">
      <c r="H913" s="185" t="s">
        <v>7473</v>
      </c>
      <c r="I913" s="185" t="s">
        <v>2761</v>
      </c>
    </row>
    <row r="914" spans="8:9" x14ac:dyDescent="0.35">
      <c r="H914" s="185" t="s">
        <v>7049</v>
      </c>
      <c r="I914" s="185" t="s">
        <v>2761</v>
      </c>
    </row>
    <row r="915" spans="8:9" x14ac:dyDescent="0.35">
      <c r="H915" s="185" t="s">
        <v>632</v>
      </c>
      <c r="I915" s="185" t="s">
        <v>2761</v>
      </c>
    </row>
    <row r="916" spans="8:9" x14ac:dyDescent="0.35">
      <c r="H916" s="185" t="s">
        <v>7233</v>
      </c>
      <c r="I916" s="185" t="s">
        <v>2761</v>
      </c>
    </row>
    <row r="917" spans="8:9" x14ac:dyDescent="0.35">
      <c r="H917" s="185" t="s">
        <v>7133</v>
      </c>
      <c r="I917" s="185" t="s">
        <v>2761</v>
      </c>
    </row>
    <row r="918" spans="8:9" x14ac:dyDescent="0.35">
      <c r="I918" s="185" t="s">
        <v>2761</v>
      </c>
    </row>
    <row r="919" spans="8:9" x14ac:dyDescent="0.35">
      <c r="I919" s="185" t="s">
        <v>2761</v>
      </c>
    </row>
    <row r="920" spans="8:9" x14ac:dyDescent="0.35">
      <c r="I920" s="185" t="s">
        <v>2761</v>
      </c>
    </row>
    <row r="921" spans="8:9" x14ac:dyDescent="0.35">
      <c r="I921" s="185" t="s">
        <v>2761</v>
      </c>
    </row>
    <row r="922" spans="8:9" x14ac:dyDescent="0.35">
      <c r="I922" s="185" t="s">
        <v>2761</v>
      </c>
    </row>
    <row r="923" spans="8:9" x14ac:dyDescent="0.35">
      <c r="I923" s="185" t="s">
        <v>2761</v>
      </c>
    </row>
    <row r="924" spans="8:9" x14ac:dyDescent="0.35">
      <c r="I924" s="185" t="s">
        <v>2761</v>
      </c>
    </row>
    <row r="925" spans="8:9" x14ac:dyDescent="0.35">
      <c r="I925" s="185" t="s">
        <v>2761</v>
      </c>
    </row>
    <row r="926" spans="8:9" x14ac:dyDescent="0.35">
      <c r="I926" s="185" t="s">
        <v>2761</v>
      </c>
    </row>
    <row r="927" spans="8:9" x14ac:dyDescent="0.35">
      <c r="I927" s="185" t="s">
        <v>2761</v>
      </c>
    </row>
    <row r="928" spans="8:9" x14ac:dyDescent="0.35">
      <c r="I928" s="185" t="s">
        <v>2761</v>
      </c>
    </row>
    <row r="929" spans="8:9" x14ac:dyDescent="0.35">
      <c r="I929" s="185" t="s">
        <v>2761</v>
      </c>
    </row>
    <row r="930" spans="8:9" x14ac:dyDescent="0.35">
      <c r="I930" s="185" t="s">
        <v>2761</v>
      </c>
    </row>
    <row r="931" spans="8:9" x14ac:dyDescent="0.35">
      <c r="I931" s="185" t="s">
        <v>2761</v>
      </c>
    </row>
    <row r="932" spans="8:9" x14ac:dyDescent="0.35">
      <c r="I932" s="185" t="s">
        <v>2761</v>
      </c>
    </row>
    <row r="933" spans="8:9" x14ac:dyDescent="0.35">
      <c r="I933" s="185" t="s">
        <v>2761</v>
      </c>
    </row>
    <row r="934" spans="8:9" x14ac:dyDescent="0.35">
      <c r="I934" s="185" t="s">
        <v>2761</v>
      </c>
    </row>
    <row r="935" spans="8:9" x14ac:dyDescent="0.35">
      <c r="I935" s="185" t="s">
        <v>2761</v>
      </c>
    </row>
    <row r="936" spans="8:9" x14ac:dyDescent="0.35">
      <c r="I936" s="185" t="s">
        <v>2761</v>
      </c>
    </row>
    <row r="937" spans="8:9" x14ac:dyDescent="0.35">
      <c r="I937" s="185" t="s">
        <v>2761</v>
      </c>
    </row>
    <row r="938" spans="8:9" x14ac:dyDescent="0.35">
      <c r="H938" s="185" t="s">
        <v>8112</v>
      </c>
      <c r="I938" s="185" t="s">
        <v>2761</v>
      </c>
    </row>
    <row r="939" spans="8:9" x14ac:dyDescent="0.35">
      <c r="H939" s="185" t="s">
        <v>7416</v>
      </c>
      <c r="I939" s="185" t="s">
        <v>2761</v>
      </c>
    </row>
    <row r="940" spans="8:9" x14ac:dyDescent="0.35">
      <c r="H940" s="185" t="s">
        <v>8104</v>
      </c>
      <c r="I940" s="185" t="s">
        <v>2761</v>
      </c>
    </row>
    <row r="941" spans="8:9" x14ac:dyDescent="0.35">
      <c r="I941" s="185" t="s">
        <v>2761</v>
      </c>
    </row>
    <row r="942" spans="8:9" x14ac:dyDescent="0.35">
      <c r="I942" s="185" t="s">
        <v>2761</v>
      </c>
    </row>
    <row r="943" spans="8:9" x14ac:dyDescent="0.35">
      <c r="I943" s="185" t="s">
        <v>2761</v>
      </c>
    </row>
    <row r="944" spans="8:9" x14ac:dyDescent="0.35">
      <c r="I944" s="185" t="s">
        <v>2761</v>
      </c>
    </row>
    <row r="945" spans="8:9" x14ac:dyDescent="0.35">
      <c r="I945" s="185" t="s">
        <v>2761</v>
      </c>
    </row>
    <row r="946" spans="8:9" x14ac:dyDescent="0.35">
      <c r="I946" s="185" t="s">
        <v>2761</v>
      </c>
    </row>
    <row r="947" spans="8:9" x14ac:dyDescent="0.35">
      <c r="I947" s="185" t="s">
        <v>2761</v>
      </c>
    </row>
    <row r="948" spans="8:9" x14ac:dyDescent="0.35">
      <c r="H948" s="185" t="s">
        <v>585</v>
      </c>
      <c r="I948" s="185" t="s">
        <v>2761</v>
      </c>
    </row>
    <row r="949" spans="8:9" x14ac:dyDescent="0.35">
      <c r="I949" s="185" t="s">
        <v>2761</v>
      </c>
    </row>
    <row r="950" spans="8:9" x14ac:dyDescent="0.35">
      <c r="I950" s="185" t="s">
        <v>2761</v>
      </c>
    </row>
    <row r="951" spans="8:9" x14ac:dyDescent="0.35">
      <c r="I951" s="185" t="s">
        <v>2761</v>
      </c>
    </row>
    <row r="952" spans="8:9" x14ac:dyDescent="0.35">
      <c r="I952" s="185" t="s">
        <v>2761</v>
      </c>
    </row>
    <row r="953" spans="8:9" x14ac:dyDescent="0.35">
      <c r="I953" s="185" t="s">
        <v>2761</v>
      </c>
    </row>
    <row r="954" spans="8:9" x14ac:dyDescent="0.35">
      <c r="I954" s="185" t="s">
        <v>2761</v>
      </c>
    </row>
    <row r="955" spans="8:9" x14ac:dyDescent="0.35">
      <c r="I955" s="185" t="s">
        <v>2761</v>
      </c>
    </row>
    <row r="956" spans="8:9" x14ac:dyDescent="0.35">
      <c r="I956" s="185" t="s">
        <v>2761</v>
      </c>
    </row>
    <row r="957" spans="8:9" x14ac:dyDescent="0.35">
      <c r="I957" s="185" t="s">
        <v>2761</v>
      </c>
    </row>
    <row r="958" spans="8:9" x14ac:dyDescent="0.35">
      <c r="I958" s="185" t="s">
        <v>2761</v>
      </c>
    </row>
    <row r="959" spans="8:9" x14ac:dyDescent="0.35">
      <c r="I959" s="185" t="s">
        <v>2761</v>
      </c>
    </row>
    <row r="960" spans="8:9" x14ac:dyDescent="0.35">
      <c r="I960" s="185" t="s">
        <v>2761</v>
      </c>
    </row>
    <row r="961" spans="8:9" x14ac:dyDescent="0.35">
      <c r="I961" s="185" t="s">
        <v>2761</v>
      </c>
    </row>
    <row r="962" spans="8:9" x14ac:dyDescent="0.35">
      <c r="I962" s="185" t="s">
        <v>2761</v>
      </c>
    </row>
    <row r="963" spans="8:9" x14ac:dyDescent="0.35">
      <c r="I963" s="185" t="s">
        <v>2761</v>
      </c>
    </row>
    <row r="964" spans="8:9" x14ac:dyDescent="0.35">
      <c r="I964" s="185" t="s">
        <v>2761</v>
      </c>
    </row>
    <row r="965" spans="8:9" x14ac:dyDescent="0.35">
      <c r="I965" s="185" t="s">
        <v>2761</v>
      </c>
    </row>
    <row r="966" spans="8:9" x14ac:dyDescent="0.35">
      <c r="I966" s="185" t="s">
        <v>2761</v>
      </c>
    </row>
    <row r="967" spans="8:9" x14ac:dyDescent="0.35">
      <c r="I967" s="185" t="s">
        <v>2761</v>
      </c>
    </row>
    <row r="968" spans="8:9" x14ac:dyDescent="0.35">
      <c r="I968" s="185" t="s">
        <v>2761</v>
      </c>
    </row>
    <row r="969" spans="8:9" x14ac:dyDescent="0.35">
      <c r="I969" s="185" t="s">
        <v>2761</v>
      </c>
    </row>
    <row r="970" spans="8:9" x14ac:dyDescent="0.35">
      <c r="I970" s="185" t="s">
        <v>2761</v>
      </c>
    </row>
    <row r="971" spans="8:9" x14ac:dyDescent="0.35">
      <c r="H971" s="185" t="s">
        <v>602</v>
      </c>
      <c r="I971" s="185" t="s">
        <v>2761</v>
      </c>
    </row>
    <row r="972" spans="8:9" x14ac:dyDescent="0.35">
      <c r="H972" s="185" t="s">
        <v>8280</v>
      </c>
      <c r="I972" s="185" t="s">
        <v>2761</v>
      </c>
    </row>
    <row r="973" spans="8:9" x14ac:dyDescent="0.35">
      <c r="H973" s="185" t="s">
        <v>578</v>
      </c>
      <c r="I973" s="185" t="s">
        <v>2761</v>
      </c>
    </row>
    <row r="974" spans="8:9" x14ac:dyDescent="0.35">
      <c r="H974" s="185" t="s">
        <v>7085</v>
      </c>
      <c r="I974" s="185" t="s">
        <v>2761</v>
      </c>
    </row>
    <row r="975" spans="8:9" x14ac:dyDescent="0.35">
      <c r="H975" s="185" t="s">
        <v>7081</v>
      </c>
      <c r="I975" s="185" t="s">
        <v>2761</v>
      </c>
    </row>
    <row r="976" spans="8:9" x14ac:dyDescent="0.35">
      <c r="H976" s="185" t="s">
        <v>596</v>
      </c>
      <c r="I976" s="185" t="s">
        <v>2761</v>
      </c>
    </row>
    <row r="977" spans="8:9" x14ac:dyDescent="0.35">
      <c r="H977" s="185" t="s">
        <v>8266</v>
      </c>
      <c r="I977" s="185" t="s">
        <v>2761</v>
      </c>
    </row>
    <row r="978" spans="8:9" x14ac:dyDescent="0.35">
      <c r="H978" s="185" t="s">
        <v>581</v>
      </c>
      <c r="I978" s="185" t="s">
        <v>2761</v>
      </c>
    </row>
    <row r="979" spans="8:9" x14ac:dyDescent="0.35">
      <c r="I979" s="185" t="s">
        <v>2761</v>
      </c>
    </row>
    <row r="980" spans="8:9" x14ac:dyDescent="0.35">
      <c r="I980" s="185" t="s">
        <v>2761</v>
      </c>
    </row>
    <row r="981" spans="8:9" x14ac:dyDescent="0.35">
      <c r="I981" s="185" t="s">
        <v>2761</v>
      </c>
    </row>
    <row r="982" spans="8:9" x14ac:dyDescent="0.35">
      <c r="I982" s="185" t="s">
        <v>2761</v>
      </c>
    </row>
    <row r="983" spans="8:9" x14ac:dyDescent="0.35">
      <c r="I983" s="185" t="s">
        <v>2761</v>
      </c>
    </row>
    <row r="984" spans="8:9" x14ac:dyDescent="0.35">
      <c r="I984" s="185" t="s">
        <v>2761</v>
      </c>
    </row>
    <row r="985" spans="8:9" x14ac:dyDescent="0.35">
      <c r="I985" s="185" t="s">
        <v>2761</v>
      </c>
    </row>
    <row r="986" spans="8:9" x14ac:dyDescent="0.35">
      <c r="I986" s="185" t="s">
        <v>2761</v>
      </c>
    </row>
    <row r="987" spans="8:9" x14ac:dyDescent="0.35">
      <c r="I987" s="185" t="s">
        <v>2761</v>
      </c>
    </row>
    <row r="988" spans="8:9" x14ac:dyDescent="0.35">
      <c r="I988" s="185" t="s">
        <v>2761</v>
      </c>
    </row>
    <row r="989" spans="8:9" x14ac:dyDescent="0.35">
      <c r="I989" s="185" t="s">
        <v>2761</v>
      </c>
    </row>
    <row r="990" spans="8:9" x14ac:dyDescent="0.35">
      <c r="I990" s="185" t="s">
        <v>2761</v>
      </c>
    </row>
    <row r="991" spans="8:9" x14ac:dyDescent="0.35">
      <c r="I991" s="185" t="s">
        <v>2761</v>
      </c>
    </row>
    <row r="992" spans="8:9" x14ac:dyDescent="0.35">
      <c r="I992" s="185" t="s">
        <v>2761</v>
      </c>
    </row>
    <row r="993" spans="9:9" x14ac:dyDescent="0.35">
      <c r="I993" s="185" t="s">
        <v>2761</v>
      </c>
    </row>
    <row r="994" spans="9:9" x14ac:dyDescent="0.35">
      <c r="I994" s="185" t="s">
        <v>2761</v>
      </c>
    </row>
    <row r="995" spans="9:9" x14ac:dyDescent="0.35">
      <c r="I995" s="185" t="s">
        <v>2761</v>
      </c>
    </row>
    <row r="996" spans="9:9" x14ac:dyDescent="0.35">
      <c r="I996" s="185" t="s">
        <v>2761</v>
      </c>
    </row>
    <row r="997" spans="9:9" x14ac:dyDescent="0.35">
      <c r="I997" s="185" t="s">
        <v>2761</v>
      </c>
    </row>
    <row r="998" spans="9:9" x14ac:dyDescent="0.35">
      <c r="I998" s="185" t="s">
        <v>2761</v>
      </c>
    </row>
    <row r="999" spans="9:9" x14ac:dyDescent="0.35">
      <c r="I999" s="185" t="s">
        <v>2761</v>
      </c>
    </row>
    <row r="1000" spans="9:9" x14ac:dyDescent="0.35">
      <c r="I1000" s="185" t="s">
        <v>2761</v>
      </c>
    </row>
    <row r="1001" spans="9:9" x14ac:dyDescent="0.35">
      <c r="I1001" s="185" t="s">
        <v>2761</v>
      </c>
    </row>
    <row r="1002" spans="9:9" x14ac:dyDescent="0.35">
      <c r="I1002" s="185" t="s">
        <v>2761</v>
      </c>
    </row>
    <row r="1003" spans="9:9" x14ac:dyDescent="0.35">
      <c r="I1003" s="185" t="s">
        <v>2761</v>
      </c>
    </row>
    <row r="1004" spans="9:9" x14ac:dyDescent="0.35">
      <c r="I1004" s="185" t="s">
        <v>2761</v>
      </c>
    </row>
    <row r="1005" spans="9:9" x14ac:dyDescent="0.35">
      <c r="I1005" s="185" t="s">
        <v>2761</v>
      </c>
    </row>
    <row r="1006" spans="9:9" x14ac:dyDescent="0.35">
      <c r="I1006" s="185" t="s">
        <v>2761</v>
      </c>
    </row>
    <row r="1007" spans="9:9" x14ac:dyDescent="0.35">
      <c r="I1007" s="185" t="s">
        <v>2761</v>
      </c>
    </row>
    <row r="1008" spans="9:9" x14ac:dyDescent="0.35">
      <c r="I1008" s="185" t="s">
        <v>2761</v>
      </c>
    </row>
    <row r="1009" spans="9:9" x14ac:dyDescent="0.35">
      <c r="I1009" s="185" t="s">
        <v>2761</v>
      </c>
    </row>
    <row r="1010" spans="9:9" x14ac:dyDescent="0.35">
      <c r="I1010" s="185" t="s">
        <v>2761</v>
      </c>
    </row>
    <row r="1011" spans="9:9" x14ac:dyDescent="0.35">
      <c r="I1011" s="185" t="s">
        <v>2761</v>
      </c>
    </row>
    <row r="1012" spans="9:9" x14ac:dyDescent="0.35">
      <c r="I1012" s="185" t="s">
        <v>2761</v>
      </c>
    </row>
    <row r="1013" spans="9:9" x14ac:dyDescent="0.35">
      <c r="I1013" s="185" t="s">
        <v>2761</v>
      </c>
    </row>
    <row r="1014" spans="9:9" x14ac:dyDescent="0.35">
      <c r="I1014" s="185" t="s">
        <v>2761</v>
      </c>
    </row>
    <row r="1015" spans="9:9" x14ac:dyDescent="0.35">
      <c r="I1015" s="185" t="s">
        <v>2761</v>
      </c>
    </row>
    <row r="1016" spans="9:9" x14ac:dyDescent="0.35">
      <c r="I1016" s="185" t="s">
        <v>2761</v>
      </c>
    </row>
    <row r="1017" spans="9:9" x14ac:dyDescent="0.35">
      <c r="I1017" s="185" t="s">
        <v>2761</v>
      </c>
    </row>
    <row r="1018" spans="9:9" x14ac:dyDescent="0.35">
      <c r="I1018" s="185" t="s">
        <v>2761</v>
      </c>
    </row>
    <row r="1019" spans="9:9" x14ac:dyDescent="0.35">
      <c r="I1019" s="185" t="s">
        <v>2761</v>
      </c>
    </row>
    <row r="1020" spans="9:9" x14ac:dyDescent="0.35">
      <c r="I1020" s="185" t="s">
        <v>2761</v>
      </c>
    </row>
    <row r="1021" spans="9:9" x14ac:dyDescent="0.35">
      <c r="I1021" s="185" t="s">
        <v>2761</v>
      </c>
    </row>
    <row r="1022" spans="9:9" x14ac:dyDescent="0.35">
      <c r="I1022" s="185" t="s">
        <v>2761</v>
      </c>
    </row>
    <row r="1023" spans="9:9" x14ac:dyDescent="0.35">
      <c r="I1023" s="185" t="s">
        <v>2761</v>
      </c>
    </row>
    <row r="1024" spans="9:9" x14ac:dyDescent="0.35">
      <c r="I1024" s="185" t="s">
        <v>2761</v>
      </c>
    </row>
    <row r="1025" spans="8:9" x14ac:dyDescent="0.35">
      <c r="I1025" s="185" t="s">
        <v>2761</v>
      </c>
    </row>
    <row r="1026" spans="8:9" x14ac:dyDescent="0.35">
      <c r="I1026" s="185" t="s">
        <v>2761</v>
      </c>
    </row>
    <row r="1027" spans="8:9" x14ac:dyDescent="0.35">
      <c r="H1027" s="185" t="s">
        <v>569</v>
      </c>
      <c r="I1027" s="185" t="s">
        <v>2761</v>
      </c>
    </row>
    <row r="1028" spans="8:9" x14ac:dyDescent="0.35">
      <c r="H1028" s="185" t="s">
        <v>7104</v>
      </c>
      <c r="I1028" s="185" t="s">
        <v>2761</v>
      </c>
    </row>
    <row r="1029" spans="8:9" x14ac:dyDescent="0.35">
      <c r="H1029" s="185" t="s">
        <v>7096</v>
      </c>
      <c r="I1029" s="185" t="s">
        <v>2761</v>
      </c>
    </row>
    <row r="1030" spans="8:9" x14ac:dyDescent="0.35">
      <c r="H1030" s="185" t="s">
        <v>7097</v>
      </c>
      <c r="I1030" s="185" t="s">
        <v>2761</v>
      </c>
    </row>
    <row r="1031" spans="8:9" x14ac:dyDescent="0.35">
      <c r="H1031" s="185" t="s">
        <v>7095</v>
      </c>
      <c r="I1031" s="185" t="s">
        <v>2761</v>
      </c>
    </row>
    <row r="1032" spans="8:9" x14ac:dyDescent="0.35">
      <c r="H1032" s="185" t="s">
        <v>7103</v>
      </c>
      <c r="I1032" s="185" t="s">
        <v>2761</v>
      </c>
    </row>
    <row r="1033" spans="8:9" x14ac:dyDescent="0.35">
      <c r="I1033" s="185" t="s">
        <v>2761</v>
      </c>
    </row>
    <row r="1034" spans="8:9" x14ac:dyDescent="0.35">
      <c r="I1034" s="185" t="s">
        <v>2761</v>
      </c>
    </row>
    <row r="1035" spans="8:9" x14ac:dyDescent="0.35">
      <c r="I1035" s="185" t="s">
        <v>2761</v>
      </c>
    </row>
    <row r="1036" spans="8:9" x14ac:dyDescent="0.35">
      <c r="I1036" s="185" t="s">
        <v>2761</v>
      </c>
    </row>
    <row r="1037" spans="8:9" x14ac:dyDescent="0.35">
      <c r="I1037" s="185" t="s">
        <v>2761</v>
      </c>
    </row>
    <row r="1038" spans="8:9" x14ac:dyDescent="0.35">
      <c r="I1038" s="185" t="s">
        <v>2761</v>
      </c>
    </row>
    <row r="1039" spans="8:9" x14ac:dyDescent="0.35">
      <c r="I1039" s="185" t="s">
        <v>2761</v>
      </c>
    </row>
    <row r="1040" spans="8:9" x14ac:dyDescent="0.35">
      <c r="I1040" s="185" t="s">
        <v>2761</v>
      </c>
    </row>
    <row r="1041" spans="8:9" x14ac:dyDescent="0.35">
      <c r="I1041" s="185" t="s">
        <v>2761</v>
      </c>
    </row>
    <row r="1042" spans="8:9" x14ac:dyDescent="0.35">
      <c r="I1042" s="185" t="s">
        <v>2761</v>
      </c>
    </row>
    <row r="1043" spans="8:9" x14ac:dyDescent="0.35">
      <c r="I1043" s="185" t="s">
        <v>2761</v>
      </c>
    </row>
    <row r="1044" spans="8:9" x14ac:dyDescent="0.35">
      <c r="I1044" s="185" t="s">
        <v>2761</v>
      </c>
    </row>
    <row r="1045" spans="8:9" x14ac:dyDescent="0.35">
      <c r="I1045" s="185" t="s">
        <v>2761</v>
      </c>
    </row>
    <row r="1046" spans="8:9" x14ac:dyDescent="0.35">
      <c r="I1046" s="185" t="s">
        <v>2761</v>
      </c>
    </row>
    <row r="1047" spans="8:9" x14ac:dyDescent="0.35">
      <c r="I1047" s="185" t="s">
        <v>2761</v>
      </c>
    </row>
    <row r="1048" spans="8:9" x14ac:dyDescent="0.35">
      <c r="I1048" s="185" t="s">
        <v>2761</v>
      </c>
    </row>
    <row r="1049" spans="8:9" x14ac:dyDescent="0.35">
      <c r="I1049" s="185" t="s">
        <v>2761</v>
      </c>
    </row>
    <row r="1050" spans="8:9" x14ac:dyDescent="0.35">
      <c r="I1050" s="185" t="s">
        <v>2761</v>
      </c>
    </row>
    <row r="1051" spans="8:9" x14ac:dyDescent="0.35">
      <c r="I1051" s="185" t="s">
        <v>2761</v>
      </c>
    </row>
    <row r="1052" spans="8:9" x14ac:dyDescent="0.35">
      <c r="I1052" s="185" t="s">
        <v>2761</v>
      </c>
    </row>
    <row r="1053" spans="8:9" x14ac:dyDescent="0.35">
      <c r="I1053" s="185" t="s">
        <v>2761</v>
      </c>
    </row>
    <row r="1054" spans="8:9" x14ac:dyDescent="0.35">
      <c r="H1054" s="185" t="s">
        <v>573</v>
      </c>
      <c r="I1054" s="185" t="s">
        <v>2761</v>
      </c>
    </row>
    <row r="1055" spans="8:9" x14ac:dyDescent="0.35">
      <c r="H1055" s="185" t="s">
        <v>566</v>
      </c>
      <c r="I1055" s="185" t="s">
        <v>2761</v>
      </c>
    </row>
    <row r="1056" spans="8:9" x14ac:dyDescent="0.35">
      <c r="H1056" s="185" t="s">
        <v>7086</v>
      </c>
      <c r="I1056" s="185" t="s">
        <v>2761</v>
      </c>
    </row>
    <row r="1057" spans="8:9" x14ac:dyDescent="0.35">
      <c r="H1057" s="185" t="s">
        <v>7091</v>
      </c>
      <c r="I1057" s="185" t="s">
        <v>2761</v>
      </c>
    </row>
    <row r="1058" spans="8:9" x14ac:dyDescent="0.35">
      <c r="H1058" s="185" t="s">
        <v>7092</v>
      </c>
      <c r="I1058" s="185" t="s">
        <v>2761</v>
      </c>
    </row>
    <row r="1059" spans="8:9" x14ac:dyDescent="0.35">
      <c r="H1059" s="185" t="s">
        <v>7099</v>
      </c>
      <c r="I1059" s="185" t="s">
        <v>2761</v>
      </c>
    </row>
    <row r="1060" spans="8:9" x14ac:dyDescent="0.35">
      <c r="H1060" s="185" t="s">
        <v>7102</v>
      </c>
      <c r="I1060" s="185" t="s">
        <v>2761</v>
      </c>
    </row>
    <row r="1061" spans="8:9" x14ac:dyDescent="0.35">
      <c r="I1061" s="185" t="s">
        <v>2761</v>
      </c>
    </row>
    <row r="1062" spans="8:9" x14ac:dyDescent="0.35">
      <c r="I1062" s="185" t="s">
        <v>2761</v>
      </c>
    </row>
    <row r="1063" spans="8:9" x14ac:dyDescent="0.35">
      <c r="I1063" s="185" t="s">
        <v>2761</v>
      </c>
    </row>
    <row r="1064" spans="8:9" x14ac:dyDescent="0.35">
      <c r="I1064" s="185" t="s">
        <v>2761</v>
      </c>
    </row>
    <row r="1065" spans="8:9" x14ac:dyDescent="0.35">
      <c r="I1065" s="185" t="s">
        <v>2761</v>
      </c>
    </row>
    <row r="1066" spans="8:9" x14ac:dyDescent="0.35">
      <c r="H1066" s="185" t="s">
        <v>514</v>
      </c>
      <c r="I1066" s="185" t="s">
        <v>2761</v>
      </c>
    </row>
    <row r="1067" spans="8:9" x14ac:dyDescent="0.35">
      <c r="H1067" s="185" t="s">
        <v>3751</v>
      </c>
      <c r="I1067" s="185" t="s">
        <v>2761</v>
      </c>
    </row>
    <row r="1068" spans="8:9" x14ac:dyDescent="0.35">
      <c r="H1068" s="185" t="s">
        <v>561</v>
      </c>
      <c r="I1068" s="185" t="s">
        <v>2761</v>
      </c>
    </row>
    <row r="1069" spans="8:9" x14ac:dyDescent="0.35">
      <c r="H1069" s="185" t="s">
        <v>7243</v>
      </c>
      <c r="I1069" s="185" t="s">
        <v>2761</v>
      </c>
    </row>
    <row r="1070" spans="8:9" x14ac:dyDescent="0.35">
      <c r="H1070" s="185" t="s">
        <v>7244</v>
      </c>
      <c r="I1070" s="185" t="s">
        <v>2761</v>
      </c>
    </row>
    <row r="1071" spans="8:9" x14ac:dyDescent="0.35">
      <c r="H1071" s="185" t="s">
        <v>7098</v>
      </c>
      <c r="I1071" s="185" t="s">
        <v>2761</v>
      </c>
    </row>
    <row r="1072" spans="8:9" x14ac:dyDescent="0.35">
      <c r="H1072" s="185" t="s">
        <v>7437</v>
      </c>
      <c r="I1072" s="185" t="s">
        <v>2761</v>
      </c>
    </row>
    <row r="1073" spans="8:9" x14ac:dyDescent="0.35">
      <c r="H1073" s="185" t="s">
        <v>7451</v>
      </c>
      <c r="I1073" s="185" t="s">
        <v>2761</v>
      </c>
    </row>
    <row r="1074" spans="8:9" x14ac:dyDescent="0.35">
      <c r="H1074" s="185" t="s">
        <v>7452</v>
      </c>
      <c r="I1074" s="185" t="s">
        <v>2761</v>
      </c>
    </row>
    <row r="1075" spans="8:9" x14ac:dyDescent="0.35">
      <c r="H1075" s="185" t="s">
        <v>7443</v>
      </c>
      <c r="I1075" s="185" t="s">
        <v>2761</v>
      </c>
    </row>
    <row r="1076" spans="8:9" x14ac:dyDescent="0.35">
      <c r="H1076" s="185" t="s">
        <v>7445</v>
      </c>
      <c r="I1076" s="185" t="s">
        <v>2761</v>
      </c>
    </row>
    <row r="1077" spans="8:9" x14ac:dyDescent="0.35">
      <c r="H1077" s="185" t="s">
        <v>577</v>
      </c>
      <c r="I1077" s="185" t="s">
        <v>2761</v>
      </c>
    </row>
    <row r="1078" spans="8:9" x14ac:dyDescent="0.35">
      <c r="H1078" s="185" t="s">
        <v>575</v>
      </c>
      <c r="I1078" s="185" t="s">
        <v>2761</v>
      </c>
    </row>
    <row r="1079" spans="8:9" x14ac:dyDescent="0.35">
      <c r="H1079" s="185" t="s">
        <v>7075</v>
      </c>
      <c r="I1079" s="185" t="s">
        <v>2761</v>
      </c>
    </row>
    <row r="1080" spans="8:9" x14ac:dyDescent="0.35">
      <c r="H1080" s="185" t="s">
        <v>7071</v>
      </c>
      <c r="I1080" s="185" t="s">
        <v>2761</v>
      </c>
    </row>
    <row r="1081" spans="8:9" x14ac:dyDescent="0.35">
      <c r="H1081" s="185" t="s">
        <v>7073</v>
      </c>
      <c r="I1081" s="185" t="s">
        <v>2761</v>
      </c>
    </row>
    <row r="1082" spans="8:9" x14ac:dyDescent="0.35">
      <c r="H1082" s="185" t="s">
        <v>503</v>
      </c>
      <c r="I1082" s="185" t="s">
        <v>2761</v>
      </c>
    </row>
    <row r="1083" spans="8:9" x14ac:dyDescent="0.35">
      <c r="H1083" s="185" t="s">
        <v>606</v>
      </c>
      <c r="I1083" s="185" t="s">
        <v>2761</v>
      </c>
    </row>
    <row r="1084" spans="8:9" x14ac:dyDescent="0.35">
      <c r="H1084" s="185" t="s">
        <v>8272</v>
      </c>
      <c r="I1084" s="185" t="s">
        <v>2761</v>
      </c>
    </row>
    <row r="1085" spans="8:9" x14ac:dyDescent="0.35">
      <c r="H1085" s="185" t="s">
        <v>555</v>
      </c>
      <c r="I1085" s="185" t="s">
        <v>2761</v>
      </c>
    </row>
    <row r="1086" spans="8:9" x14ac:dyDescent="0.35">
      <c r="H1086" s="185" t="s">
        <v>552</v>
      </c>
      <c r="I1086" s="185" t="s">
        <v>2761</v>
      </c>
    </row>
    <row r="1087" spans="8:9" x14ac:dyDescent="0.35">
      <c r="I1087" s="185" t="s">
        <v>2761</v>
      </c>
    </row>
    <row r="1088" spans="8:9" x14ac:dyDescent="0.35">
      <c r="H1088" s="185" t="s">
        <v>560</v>
      </c>
      <c r="I1088" s="185" t="s">
        <v>2761</v>
      </c>
    </row>
    <row r="1089" spans="8:9" x14ac:dyDescent="0.35">
      <c r="H1089" s="185" t="s">
        <v>556</v>
      </c>
      <c r="I1089" s="185" t="s">
        <v>2761</v>
      </c>
    </row>
    <row r="1090" spans="8:9" x14ac:dyDescent="0.35">
      <c r="H1090" s="185" t="s">
        <v>7061</v>
      </c>
      <c r="I1090" s="185" t="s">
        <v>2761</v>
      </c>
    </row>
    <row r="1091" spans="8:9" x14ac:dyDescent="0.35">
      <c r="H1091" s="185" t="s">
        <v>7068</v>
      </c>
      <c r="I1091" s="185" t="s">
        <v>2761</v>
      </c>
    </row>
    <row r="1092" spans="8:9" x14ac:dyDescent="0.35">
      <c r="H1092" s="185" t="s">
        <v>7224</v>
      </c>
      <c r="I1092" s="185" t="s">
        <v>2761</v>
      </c>
    </row>
    <row r="1093" spans="8:9" x14ac:dyDescent="0.35">
      <c r="H1093" s="185" t="s">
        <v>7059</v>
      </c>
      <c r="I1093" s="185" t="s">
        <v>2761</v>
      </c>
    </row>
    <row r="1094" spans="8:9" x14ac:dyDescent="0.35">
      <c r="H1094" s="185" t="s">
        <v>7066</v>
      </c>
      <c r="I1094" s="185" t="s">
        <v>2761</v>
      </c>
    </row>
    <row r="1095" spans="8:9" x14ac:dyDescent="0.35">
      <c r="H1095" s="185" t="s">
        <v>7063</v>
      </c>
      <c r="I1095" s="185" t="s">
        <v>2761</v>
      </c>
    </row>
    <row r="1096" spans="8:9" x14ac:dyDescent="0.35">
      <c r="H1096" s="185" t="s">
        <v>7119</v>
      </c>
      <c r="I1096" s="185" t="s">
        <v>2761</v>
      </c>
    </row>
    <row r="1097" spans="8:9" x14ac:dyDescent="0.35">
      <c r="I1097" s="185" t="s">
        <v>2761</v>
      </c>
    </row>
    <row r="1098" spans="8:9" x14ac:dyDescent="0.35">
      <c r="H1098" s="185" t="s">
        <v>503</v>
      </c>
      <c r="I1098" s="185" t="s">
        <v>2761</v>
      </c>
    </row>
    <row r="1099" spans="8:9" x14ac:dyDescent="0.35">
      <c r="H1099" s="185" t="s">
        <v>598</v>
      </c>
      <c r="I1099" s="185" t="s">
        <v>2761</v>
      </c>
    </row>
    <row r="1100" spans="8:9" x14ac:dyDescent="0.35">
      <c r="H1100" s="185" t="s">
        <v>8265</v>
      </c>
      <c r="I1100" s="185" t="s">
        <v>2761</v>
      </c>
    </row>
    <row r="1101" spans="8:9" x14ac:dyDescent="0.35">
      <c r="H1101" s="185" t="s">
        <v>540</v>
      </c>
      <c r="I1101" s="185" t="s">
        <v>2761</v>
      </c>
    </row>
    <row r="1102" spans="8:9" x14ac:dyDescent="0.35">
      <c r="H1102" s="185" t="s">
        <v>541</v>
      </c>
      <c r="I1102" s="185" t="s">
        <v>2761</v>
      </c>
    </row>
    <row r="1103" spans="8:9" x14ac:dyDescent="0.35">
      <c r="H1103" s="185" t="s">
        <v>538</v>
      </c>
      <c r="I1103" s="185" t="s">
        <v>2761</v>
      </c>
    </row>
    <row r="1104" spans="8:9" x14ac:dyDescent="0.35">
      <c r="H1104" s="185" t="s">
        <v>534</v>
      </c>
      <c r="I1104" s="185" t="s">
        <v>2761</v>
      </c>
    </row>
    <row r="1105" spans="8:9" x14ac:dyDescent="0.35">
      <c r="H1105" s="185" t="s">
        <v>532</v>
      </c>
      <c r="I1105" s="185" t="s">
        <v>2761</v>
      </c>
    </row>
    <row r="1106" spans="8:9" x14ac:dyDescent="0.35">
      <c r="H1106" s="185" t="s">
        <v>529</v>
      </c>
      <c r="I1106" s="185" t="s">
        <v>2761</v>
      </c>
    </row>
    <row r="1107" spans="8:9" x14ac:dyDescent="0.35">
      <c r="H1107" s="185" t="s">
        <v>7141</v>
      </c>
      <c r="I1107" s="185" t="s">
        <v>2761</v>
      </c>
    </row>
    <row r="1108" spans="8:9" x14ac:dyDescent="0.35">
      <c r="I1108" s="185" t="s">
        <v>2761</v>
      </c>
    </row>
    <row r="1109" spans="8:9" x14ac:dyDescent="0.35">
      <c r="I1109" s="185" t="s">
        <v>2761</v>
      </c>
    </row>
    <row r="1110" spans="8:9" x14ac:dyDescent="0.35">
      <c r="I1110" s="185" t="s">
        <v>2761</v>
      </c>
    </row>
    <row r="1111" spans="8:9" x14ac:dyDescent="0.35">
      <c r="I1111" s="185" t="s">
        <v>2761</v>
      </c>
    </row>
    <row r="1112" spans="8:9" x14ac:dyDescent="0.35">
      <c r="I1112" s="185" t="s">
        <v>2761</v>
      </c>
    </row>
    <row r="1113" spans="8:9" x14ac:dyDescent="0.35">
      <c r="I1113" s="185" t="s">
        <v>2761</v>
      </c>
    </row>
    <row r="1114" spans="8:9" x14ac:dyDescent="0.35">
      <c r="H1114" s="185" t="s">
        <v>589</v>
      </c>
      <c r="I1114" s="185" t="s">
        <v>2761</v>
      </c>
    </row>
    <row r="1115" spans="8:9" x14ac:dyDescent="0.35">
      <c r="H1115" s="185" t="s">
        <v>8268</v>
      </c>
      <c r="I1115" s="185" t="s">
        <v>2761</v>
      </c>
    </row>
    <row r="1116" spans="8:9" x14ac:dyDescent="0.35">
      <c r="H1116" s="185" t="s">
        <v>527</v>
      </c>
      <c r="I1116" s="185" t="s">
        <v>2761</v>
      </c>
    </row>
    <row r="1117" spans="8:9" x14ac:dyDescent="0.35">
      <c r="H1117" s="185" t="s">
        <v>523</v>
      </c>
      <c r="I1117" s="185" t="s">
        <v>2761</v>
      </c>
    </row>
    <row r="1118" spans="8:9" x14ac:dyDescent="0.35">
      <c r="H1118" s="185" t="s">
        <v>518</v>
      </c>
      <c r="I1118" s="185" t="s">
        <v>2761</v>
      </c>
    </row>
    <row r="1119" spans="8:9" x14ac:dyDescent="0.35">
      <c r="I1119" s="185" t="s">
        <v>2761</v>
      </c>
    </row>
    <row r="1120" spans="8:9" x14ac:dyDescent="0.35">
      <c r="I1120" s="185" t="s">
        <v>2761</v>
      </c>
    </row>
    <row r="1121" spans="8:9" x14ac:dyDescent="0.35">
      <c r="I1121" s="185" t="s">
        <v>2761</v>
      </c>
    </row>
    <row r="1122" spans="8:9" x14ac:dyDescent="0.35">
      <c r="I1122" s="185" t="s">
        <v>2761</v>
      </c>
    </row>
    <row r="1123" spans="8:9" x14ac:dyDescent="0.35">
      <c r="I1123" s="185" t="s">
        <v>2761</v>
      </c>
    </row>
    <row r="1124" spans="8:9" x14ac:dyDescent="0.35">
      <c r="I1124" s="185" t="s">
        <v>2761</v>
      </c>
    </row>
    <row r="1125" spans="8:9" x14ac:dyDescent="0.35">
      <c r="I1125" s="185" t="s">
        <v>2761</v>
      </c>
    </row>
    <row r="1126" spans="8:9" x14ac:dyDescent="0.35">
      <c r="I1126" s="185" t="s">
        <v>2761</v>
      </c>
    </row>
    <row r="1127" spans="8:9" x14ac:dyDescent="0.35">
      <c r="I1127" s="185" t="s">
        <v>2761</v>
      </c>
    </row>
    <row r="1128" spans="8:9" x14ac:dyDescent="0.35">
      <c r="I1128" s="185" t="s">
        <v>2761</v>
      </c>
    </row>
    <row r="1129" spans="8:9" x14ac:dyDescent="0.35">
      <c r="I1129" s="185" t="s">
        <v>2761</v>
      </c>
    </row>
    <row r="1130" spans="8:9" x14ac:dyDescent="0.35">
      <c r="I1130" s="185" t="s">
        <v>2761</v>
      </c>
    </row>
    <row r="1131" spans="8:9" x14ac:dyDescent="0.35">
      <c r="H1131" s="185" t="s">
        <v>609</v>
      </c>
      <c r="I1131" s="185" t="s">
        <v>2761</v>
      </c>
    </row>
    <row r="1132" spans="8:9" x14ac:dyDescent="0.35">
      <c r="H1132" s="185" t="s">
        <v>8269</v>
      </c>
      <c r="I1132" s="185" t="s">
        <v>2761</v>
      </c>
    </row>
    <row r="1133" spans="8:9" x14ac:dyDescent="0.35">
      <c r="H1133" s="185" t="s">
        <v>517</v>
      </c>
      <c r="I1133" s="185" t="s">
        <v>2761</v>
      </c>
    </row>
    <row r="1134" spans="8:9" x14ac:dyDescent="0.35">
      <c r="H1134" s="185" t="s">
        <v>500</v>
      </c>
      <c r="I1134" s="185" t="s">
        <v>2761</v>
      </c>
    </row>
    <row r="1135" spans="8:9" x14ac:dyDescent="0.35">
      <c r="I1135" s="185" t="s">
        <v>2761</v>
      </c>
    </row>
    <row r="1136" spans="8:9" x14ac:dyDescent="0.35">
      <c r="I1136" s="185" t="s">
        <v>2761</v>
      </c>
    </row>
    <row r="1137" spans="8:9" x14ac:dyDescent="0.35">
      <c r="I1137" s="185" t="s">
        <v>2761</v>
      </c>
    </row>
    <row r="1138" spans="8:9" x14ac:dyDescent="0.35">
      <c r="I1138" s="185" t="s">
        <v>2761</v>
      </c>
    </row>
    <row r="1139" spans="8:9" x14ac:dyDescent="0.35">
      <c r="I1139" s="185" t="s">
        <v>2761</v>
      </c>
    </row>
    <row r="1140" spans="8:9" x14ac:dyDescent="0.35">
      <c r="I1140" s="185" t="s">
        <v>2761</v>
      </c>
    </row>
    <row r="1141" spans="8:9" x14ac:dyDescent="0.35">
      <c r="I1141" s="185" t="s">
        <v>2761</v>
      </c>
    </row>
    <row r="1142" spans="8:9" x14ac:dyDescent="0.35">
      <c r="I1142" s="185" t="s">
        <v>2761</v>
      </c>
    </row>
    <row r="1143" spans="8:9" x14ac:dyDescent="0.35">
      <c r="H1143" s="185" t="s">
        <v>510</v>
      </c>
      <c r="I1143" s="185" t="s">
        <v>2761</v>
      </c>
    </row>
    <row r="1144" spans="8:9" x14ac:dyDescent="0.35">
      <c r="H1144" s="185" t="s">
        <v>507</v>
      </c>
      <c r="I1144" s="185" t="s">
        <v>2761</v>
      </c>
    </row>
    <row r="1145" spans="8:9" x14ac:dyDescent="0.35">
      <c r="I1145" s="185" t="s">
        <v>2761</v>
      </c>
    </row>
    <row r="1146" spans="8:9" x14ac:dyDescent="0.35">
      <c r="I1146" s="185" t="s">
        <v>2761</v>
      </c>
    </row>
    <row r="1147" spans="8:9" x14ac:dyDescent="0.35">
      <c r="I1147" s="185" t="s">
        <v>2761</v>
      </c>
    </row>
    <row r="1148" spans="8:9" x14ac:dyDescent="0.35">
      <c r="I1148" s="185" t="s">
        <v>2761</v>
      </c>
    </row>
    <row r="1149" spans="8:9" x14ac:dyDescent="0.35">
      <c r="I1149" s="185" t="s">
        <v>2761</v>
      </c>
    </row>
    <row r="1150" spans="8:9" x14ac:dyDescent="0.35">
      <c r="I1150" s="185" t="s">
        <v>2761</v>
      </c>
    </row>
    <row r="1151" spans="8:9" x14ac:dyDescent="0.35">
      <c r="H1151" s="185" t="s">
        <v>607</v>
      </c>
      <c r="I1151" s="185" t="s">
        <v>2761</v>
      </c>
    </row>
    <row r="1152" spans="8:9" x14ac:dyDescent="0.35">
      <c r="H1152" s="185" t="s">
        <v>8271</v>
      </c>
      <c r="I1152" s="185" t="s">
        <v>2761</v>
      </c>
    </row>
    <row r="1153" spans="8:9" x14ac:dyDescent="0.35">
      <c r="H1153" s="185" t="s">
        <v>494</v>
      </c>
      <c r="I1153" s="185" t="s">
        <v>2761</v>
      </c>
    </row>
    <row r="1154" spans="8:9" x14ac:dyDescent="0.35">
      <c r="H1154" s="185" t="s">
        <v>492</v>
      </c>
      <c r="I1154" s="185" t="s">
        <v>2761</v>
      </c>
    </row>
    <row r="1155" spans="8:9" x14ac:dyDescent="0.35">
      <c r="H1155" s="185" t="s">
        <v>488</v>
      </c>
      <c r="I1155" s="185" t="s">
        <v>2761</v>
      </c>
    </row>
    <row r="1156" spans="8:9" x14ac:dyDescent="0.35">
      <c r="H1156" s="185" t="s">
        <v>7152</v>
      </c>
      <c r="I1156" s="185" t="s">
        <v>2761</v>
      </c>
    </row>
    <row r="1157" spans="8:9" x14ac:dyDescent="0.35">
      <c r="H1157" s="185" t="s">
        <v>7154</v>
      </c>
      <c r="I1157" s="185" t="s">
        <v>2761</v>
      </c>
    </row>
    <row r="1158" spans="8:9" x14ac:dyDescent="0.35">
      <c r="H1158" s="185" t="s">
        <v>8273</v>
      </c>
      <c r="I1158" s="185" t="s">
        <v>2761</v>
      </c>
    </row>
    <row r="1159" spans="8:9" x14ac:dyDescent="0.35">
      <c r="H1159" s="185" t="s">
        <v>7155</v>
      </c>
      <c r="I1159" s="185" t="s">
        <v>2761</v>
      </c>
    </row>
    <row r="1160" spans="8:9" x14ac:dyDescent="0.35">
      <c r="H1160" s="185" t="s">
        <v>7157</v>
      </c>
      <c r="I1160" s="185" t="s">
        <v>2761</v>
      </c>
    </row>
    <row r="1161" spans="8:9" x14ac:dyDescent="0.35">
      <c r="H1161" s="185" t="s">
        <v>7159</v>
      </c>
      <c r="I1161" s="185" t="s">
        <v>2761</v>
      </c>
    </row>
    <row r="1162" spans="8:9" x14ac:dyDescent="0.35">
      <c r="H1162" s="185" t="s">
        <v>7160</v>
      </c>
      <c r="I1162" s="185" t="s">
        <v>2761</v>
      </c>
    </row>
    <row r="1163" spans="8:9" x14ac:dyDescent="0.35">
      <c r="H1163" s="185" t="s">
        <v>7163</v>
      </c>
      <c r="I1163" s="185" t="s">
        <v>2761</v>
      </c>
    </row>
    <row r="1164" spans="8:9" x14ac:dyDescent="0.35">
      <c r="H1164" s="185" t="s">
        <v>7167</v>
      </c>
      <c r="I1164" s="185" t="s">
        <v>2761</v>
      </c>
    </row>
    <row r="1165" spans="8:9" x14ac:dyDescent="0.35">
      <c r="H1165" s="185" t="s">
        <v>7169</v>
      </c>
      <c r="I1165" s="185" t="s">
        <v>2761</v>
      </c>
    </row>
    <row r="1166" spans="8:9" x14ac:dyDescent="0.35">
      <c r="H1166" s="185" t="s">
        <v>7165</v>
      </c>
      <c r="I1166" s="185" t="s">
        <v>2761</v>
      </c>
    </row>
    <row r="1167" spans="8:9" x14ac:dyDescent="0.35">
      <c r="I1167" s="185" t="s">
        <v>2761</v>
      </c>
    </row>
    <row r="1168" spans="8:9" x14ac:dyDescent="0.35">
      <c r="I1168" s="185" t="s">
        <v>2761</v>
      </c>
    </row>
    <row r="1169" spans="9:9" x14ac:dyDescent="0.35">
      <c r="I1169" s="185" t="s">
        <v>2761</v>
      </c>
    </row>
    <row r="1170" spans="9:9" x14ac:dyDescent="0.35">
      <c r="I1170" s="185" t="s">
        <v>2761</v>
      </c>
    </row>
    <row r="1171" spans="9:9" x14ac:dyDescent="0.35">
      <c r="I1171" s="185" t="s">
        <v>2761</v>
      </c>
    </row>
    <row r="1172" spans="9:9" x14ac:dyDescent="0.35">
      <c r="I1172" s="185" t="s">
        <v>2761</v>
      </c>
    </row>
    <row r="1173" spans="9:9" x14ac:dyDescent="0.35">
      <c r="I1173" s="185" t="s">
        <v>2761</v>
      </c>
    </row>
    <row r="1174" spans="9:9" x14ac:dyDescent="0.35">
      <c r="I1174" s="185" t="s">
        <v>2761</v>
      </c>
    </row>
    <row r="1175" spans="9:9" x14ac:dyDescent="0.35">
      <c r="I1175" s="185" t="s">
        <v>2761</v>
      </c>
    </row>
    <row r="1176" spans="9:9" x14ac:dyDescent="0.35">
      <c r="I1176" s="185" t="s">
        <v>2761</v>
      </c>
    </row>
    <row r="1177" spans="9:9" x14ac:dyDescent="0.35">
      <c r="I1177" s="185" t="s">
        <v>2761</v>
      </c>
    </row>
    <row r="1178" spans="9:9" x14ac:dyDescent="0.35">
      <c r="I1178" s="185" t="s">
        <v>2761</v>
      </c>
    </row>
    <row r="1179" spans="9:9" x14ac:dyDescent="0.35">
      <c r="I1179" s="185" t="s">
        <v>2761</v>
      </c>
    </row>
    <row r="1180" spans="9:9" x14ac:dyDescent="0.35">
      <c r="I1180" s="185" t="s">
        <v>2761</v>
      </c>
    </row>
    <row r="1181" spans="9:9" x14ac:dyDescent="0.35">
      <c r="I1181" s="185" t="s">
        <v>2761</v>
      </c>
    </row>
    <row r="1182" spans="9:9" x14ac:dyDescent="0.35">
      <c r="I1182" s="185" t="s">
        <v>2761</v>
      </c>
    </row>
    <row r="1183" spans="9:9" x14ac:dyDescent="0.35">
      <c r="I1183" s="185" t="s">
        <v>2761</v>
      </c>
    </row>
    <row r="1184" spans="9:9" x14ac:dyDescent="0.35">
      <c r="I1184" s="185" t="s">
        <v>2761</v>
      </c>
    </row>
    <row r="1185" spans="8:9" x14ac:dyDescent="0.35">
      <c r="I1185" s="185" t="s">
        <v>2761</v>
      </c>
    </row>
    <row r="1186" spans="8:9" x14ac:dyDescent="0.35">
      <c r="I1186" s="185" t="s">
        <v>2761</v>
      </c>
    </row>
    <row r="1187" spans="8:9" x14ac:dyDescent="0.35">
      <c r="I1187" s="185" t="s">
        <v>2761</v>
      </c>
    </row>
    <row r="1188" spans="8:9" x14ac:dyDescent="0.35">
      <c r="H1188" s="185" t="s">
        <v>484</v>
      </c>
      <c r="I1188" s="185" t="s">
        <v>2761</v>
      </c>
    </row>
    <row r="1189" spans="8:9" x14ac:dyDescent="0.35">
      <c r="H1189" s="185" t="s">
        <v>498</v>
      </c>
      <c r="I1189" s="185" t="s">
        <v>2761</v>
      </c>
    </row>
    <row r="1190" spans="8:9" x14ac:dyDescent="0.35">
      <c r="H1190" s="185" t="s">
        <v>6754</v>
      </c>
      <c r="I1190" s="185" t="s">
        <v>2761</v>
      </c>
    </row>
    <row r="1191" spans="8:9" x14ac:dyDescent="0.35">
      <c r="H1191" s="185" t="s">
        <v>8274</v>
      </c>
      <c r="I1191" s="185" t="s">
        <v>2761</v>
      </c>
    </row>
    <row r="1192" spans="8:9" x14ac:dyDescent="0.35">
      <c r="H1192" s="185" t="s">
        <v>7171</v>
      </c>
      <c r="I1192" s="185" t="s">
        <v>2761</v>
      </c>
    </row>
    <row r="1193" spans="8:9" x14ac:dyDescent="0.35">
      <c r="H1193" s="185" t="s">
        <v>7178</v>
      </c>
      <c r="I1193" s="185" t="s">
        <v>2761</v>
      </c>
    </row>
    <row r="1194" spans="8:9" x14ac:dyDescent="0.35">
      <c r="H1194" s="185" t="s">
        <v>7173</v>
      </c>
      <c r="I1194" s="185" t="s">
        <v>2761</v>
      </c>
    </row>
    <row r="1195" spans="8:9" x14ac:dyDescent="0.35">
      <c r="H1195" s="185" t="s">
        <v>7176</v>
      </c>
      <c r="I1195" s="185" t="s">
        <v>2761</v>
      </c>
    </row>
    <row r="1196" spans="8:9" x14ac:dyDescent="0.35">
      <c r="H1196" s="185" t="s">
        <v>7271</v>
      </c>
      <c r="I1196" s="185" t="s">
        <v>2761</v>
      </c>
    </row>
    <row r="1197" spans="8:9" x14ac:dyDescent="0.35">
      <c r="I1197" s="185" t="s">
        <v>2761</v>
      </c>
    </row>
    <row r="1198" spans="8:9" x14ac:dyDescent="0.35">
      <c r="I1198" s="185" t="s">
        <v>2761</v>
      </c>
    </row>
    <row r="1199" spans="8:9" x14ac:dyDescent="0.35">
      <c r="I1199" s="185" t="s">
        <v>2761</v>
      </c>
    </row>
    <row r="1200" spans="8:9" x14ac:dyDescent="0.35">
      <c r="I1200" s="185" t="s">
        <v>2761</v>
      </c>
    </row>
    <row r="1201" spans="8:9" x14ac:dyDescent="0.35">
      <c r="H1201" s="185" t="s">
        <v>549</v>
      </c>
      <c r="I1201" s="185" t="s">
        <v>2761</v>
      </c>
    </row>
    <row r="1202" spans="8:9" x14ac:dyDescent="0.35">
      <c r="H1202" s="185" t="s">
        <v>463</v>
      </c>
      <c r="I1202" s="185" t="s">
        <v>2761</v>
      </c>
    </row>
    <row r="1203" spans="8:9" x14ac:dyDescent="0.35">
      <c r="I1203" s="185" t="s">
        <v>2761</v>
      </c>
    </row>
    <row r="1204" spans="8:9" x14ac:dyDescent="0.35">
      <c r="I1204" s="185" t="s">
        <v>2761</v>
      </c>
    </row>
    <row r="1205" spans="8:9" x14ac:dyDescent="0.35">
      <c r="I1205" s="185" t="s">
        <v>2761</v>
      </c>
    </row>
    <row r="1206" spans="8:9" x14ac:dyDescent="0.35">
      <c r="I1206" s="185" t="s">
        <v>2761</v>
      </c>
    </row>
    <row r="1207" spans="8:9" x14ac:dyDescent="0.35">
      <c r="I1207" s="185" t="s">
        <v>2761</v>
      </c>
    </row>
    <row r="1208" spans="8:9" x14ac:dyDescent="0.35">
      <c r="I1208" s="185" t="s">
        <v>2761</v>
      </c>
    </row>
    <row r="1209" spans="8:9" x14ac:dyDescent="0.35">
      <c r="I1209" s="185" t="s">
        <v>2761</v>
      </c>
    </row>
    <row r="1210" spans="8:9" x14ac:dyDescent="0.35">
      <c r="H1210" s="185" t="s">
        <v>604</v>
      </c>
      <c r="I1210" s="185" t="s">
        <v>2761</v>
      </c>
    </row>
    <row r="1211" spans="8:9" x14ac:dyDescent="0.35">
      <c r="H1211" s="185" t="s">
        <v>8275</v>
      </c>
      <c r="I1211" s="185" t="s">
        <v>2761</v>
      </c>
    </row>
    <row r="1212" spans="8:9" x14ac:dyDescent="0.35">
      <c r="H1212" s="185" t="s">
        <v>452</v>
      </c>
      <c r="I1212" s="185" t="s">
        <v>2761</v>
      </c>
    </row>
    <row r="1213" spans="8:9" x14ac:dyDescent="0.35">
      <c r="H1213" s="185" t="s">
        <v>446</v>
      </c>
      <c r="I1213" s="185" t="s">
        <v>2761</v>
      </c>
    </row>
    <row r="1214" spans="8:9" x14ac:dyDescent="0.35">
      <c r="I1214" s="185" t="s">
        <v>2761</v>
      </c>
    </row>
    <row r="1215" spans="8:9" x14ac:dyDescent="0.35">
      <c r="H1215" s="185" t="s">
        <v>445</v>
      </c>
      <c r="I1215" s="185" t="s">
        <v>2761</v>
      </c>
    </row>
    <row r="1216" spans="8:9" x14ac:dyDescent="0.35">
      <c r="H1216" s="185" t="s">
        <v>439</v>
      </c>
      <c r="I1216" s="185" t="s">
        <v>2761</v>
      </c>
    </row>
    <row r="1217" spans="8:9" x14ac:dyDescent="0.35">
      <c r="H1217" s="185" t="s">
        <v>7200</v>
      </c>
      <c r="I1217" s="185" t="s">
        <v>2761</v>
      </c>
    </row>
    <row r="1218" spans="8:9" x14ac:dyDescent="0.35">
      <c r="H1218" s="185" t="s">
        <v>7198</v>
      </c>
      <c r="I1218" s="185" t="s">
        <v>2761</v>
      </c>
    </row>
    <row r="1219" spans="8:9" x14ac:dyDescent="0.35">
      <c r="H1219" s="185" t="s">
        <v>7195</v>
      </c>
      <c r="I1219" s="185" t="s">
        <v>2761</v>
      </c>
    </row>
    <row r="1220" spans="8:9" x14ac:dyDescent="0.35">
      <c r="H1220" s="185" t="s">
        <v>7151</v>
      </c>
      <c r="I1220" s="185" t="s">
        <v>2761</v>
      </c>
    </row>
    <row r="1221" spans="8:9" x14ac:dyDescent="0.35">
      <c r="H1221" s="185" t="s">
        <v>7202</v>
      </c>
      <c r="I1221" s="185" t="s">
        <v>2761</v>
      </c>
    </row>
    <row r="1222" spans="8:9" x14ac:dyDescent="0.35">
      <c r="H1222" s="185" t="s">
        <v>433</v>
      </c>
      <c r="I1222" s="185" t="s">
        <v>2761</v>
      </c>
    </row>
    <row r="1223" spans="8:9" x14ac:dyDescent="0.35">
      <c r="I1223" s="185" t="s">
        <v>2761</v>
      </c>
    </row>
    <row r="1224" spans="8:9" x14ac:dyDescent="0.35">
      <c r="I1224" s="185" t="s">
        <v>2761</v>
      </c>
    </row>
    <row r="1225" spans="8:9" x14ac:dyDescent="0.35">
      <c r="I1225" s="185" t="s">
        <v>2761</v>
      </c>
    </row>
    <row r="1226" spans="8:9" x14ac:dyDescent="0.35">
      <c r="I1226" s="185" t="s">
        <v>2761</v>
      </c>
    </row>
    <row r="1227" spans="8:9" x14ac:dyDescent="0.35">
      <c r="I1227" s="185" t="s">
        <v>2761</v>
      </c>
    </row>
    <row r="1228" spans="8:9" x14ac:dyDescent="0.35">
      <c r="I1228" s="185" t="s">
        <v>2761</v>
      </c>
    </row>
    <row r="1229" spans="8:9" x14ac:dyDescent="0.35">
      <c r="H1229" s="185" t="s">
        <v>591</v>
      </c>
      <c r="I1229" s="185" t="s">
        <v>2761</v>
      </c>
    </row>
    <row r="1230" spans="8:9" x14ac:dyDescent="0.35">
      <c r="H1230" s="185" t="s">
        <v>8267</v>
      </c>
      <c r="I1230" s="185" t="s">
        <v>2761</v>
      </c>
    </row>
    <row r="1231" spans="8:9" x14ac:dyDescent="0.35">
      <c r="H1231" s="185" t="s">
        <v>424</v>
      </c>
      <c r="I1231" s="185" t="s">
        <v>2761</v>
      </c>
    </row>
    <row r="1232" spans="8:9" x14ac:dyDescent="0.35">
      <c r="H1232" s="185" t="s">
        <v>402</v>
      </c>
      <c r="I1232" s="185" t="s">
        <v>2761</v>
      </c>
    </row>
    <row r="1233" spans="8:9" x14ac:dyDescent="0.35">
      <c r="H1233" s="185" t="s">
        <v>8579</v>
      </c>
      <c r="I1233" s="185" t="s">
        <v>2761</v>
      </c>
    </row>
    <row r="1234" spans="8:9" x14ac:dyDescent="0.35">
      <c r="H1234" s="185" t="s">
        <v>413</v>
      </c>
      <c r="I1234" s="185" t="s">
        <v>2761</v>
      </c>
    </row>
    <row r="1235" spans="8:9" x14ac:dyDescent="0.35">
      <c r="H1235" s="185" t="s">
        <v>3625</v>
      </c>
      <c r="I1235" s="185" t="s">
        <v>2761</v>
      </c>
    </row>
    <row r="1236" spans="8:9" x14ac:dyDescent="0.35">
      <c r="H1236" s="185" t="s">
        <v>432</v>
      </c>
      <c r="I1236" s="185" t="s">
        <v>2761</v>
      </c>
    </row>
    <row r="1237" spans="8:9" x14ac:dyDescent="0.35">
      <c r="H1237" s="185" t="s">
        <v>408</v>
      </c>
      <c r="I1237" s="185" t="s">
        <v>2761</v>
      </c>
    </row>
    <row r="1238" spans="8:9" x14ac:dyDescent="0.35">
      <c r="H1238" s="185" t="s">
        <v>412</v>
      </c>
      <c r="I1238" s="185" t="s">
        <v>2761</v>
      </c>
    </row>
    <row r="1239" spans="8:9" x14ac:dyDescent="0.35">
      <c r="H1239" s="185" t="s">
        <v>399</v>
      </c>
      <c r="I1239" s="185" t="s">
        <v>2761</v>
      </c>
    </row>
    <row r="1240" spans="8:9" x14ac:dyDescent="0.35">
      <c r="H1240" s="185" t="s">
        <v>7214</v>
      </c>
      <c r="I1240" s="185" t="s">
        <v>2761</v>
      </c>
    </row>
    <row r="1241" spans="8:9" x14ac:dyDescent="0.35">
      <c r="H1241" s="185" t="s">
        <v>8515</v>
      </c>
      <c r="I1241" s="185" t="s">
        <v>2761</v>
      </c>
    </row>
    <row r="1242" spans="8:9" x14ac:dyDescent="0.35">
      <c r="H1242" s="185" t="s">
        <v>425</v>
      </c>
      <c r="I1242" s="185" t="s">
        <v>2761</v>
      </c>
    </row>
    <row r="1243" spans="8:9" x14ac:dyDescent="0.35">
      <c r="H1243" s="185" t="s">
        <v>429</v>
      </c>
      <c r="I1243" s="185" t="s">
        <v>2761</v>
      </c>
    </row>
    <row r="1244" spans="8:9" x14ac:dyDescent="0.35">
      <c r="H1244" s="185" t="s">
        <v>405</v>
      </c>
      <c r="I1244" s="185" t="s">
        <v>2761</v>
      </c>
    </row>
    <row r="1245" spans="8:9" x14ac:dyDescent="0.35">
      <c r="H1245" s="185" t="s">
        <v>8575</v>
      </c>
      <c r="I1245" s="185" t="s">
        <v>2761</v>
      </c>
    </row>
    <row r="1246" spans="8:9" x14ac:dyDescent="0.35">
      <c r="I1246" s="185" t="s">
        <v>2761</v>
      </c>
    </row>
    <row r="1247" spans="8:9" x14ac:dyDescent="0.35">
      <c r="I1247" s="185" t="s">
        <v>2761</v>
      </c>
    </row>
    <row r="1248" spans="8:9" x14ac:dyDescent="0.35">
      <c r="I1248" s="185" t="s">
        <v>2761</v>
      </c>
    </row>
    <row r="1249" spans="9:9" x14ac:dyDescent="0.35">
      <c r="I1249" s="185" t="s">
        <v>2761</v>
      </c>
    </row>
    <row r="1250" spans="9:9" x14ac:dyDescent="0.35">
      <c r="I1250" s="185" t="s">
        <v>2761</v>
      </c>
    </row>
    <row r="1251" spans="9:9" x14ac:dyDescent="0.35">
      <c r="I1251" s="185" t="s">
        <v>2761</v>
      </c>
    </row>
    <row r="1252" spans="9:9" x14ac:dyDescent="0.35">
      <c r="I1252" s="185" t="s">
        <v>2761</v>
      </c>
    </row>
    <row r="1253" spans="9:9" x14ac:dyDescent="0.35">
      <c r="I1253" s="185" t="s">
        <v>2761</v>
      </c>
    </row>
    <row r="1254" spans="9:9" x14ac:dyDescent="0.35">
      <c r="I1254" s="185" t="s">
        <v>2761</v>
      </c>
    </row>
    <row r="1255" spans="9:9" x14ac:dyDescent="0.35">
      <c r="I1255" s="185" t="s">
        <v>2761</v>
      </c>
    </row>
    <row r="1256" spans="9:9" x14ac:dyDescent="0.35">
      <c r="I1256" s="185" t="s">
        <v>2761</v>
      </c>
    </row>
    <row r="1257" spans="9:9" x14ac:dyDescent="0.35">
      <c r="I1257" s="185" t="s">
        <v>2761</v>
      </c>
    </row>
    <row r="1258" spans="9:9" x14ac:dyDescent="0.35">
      <c r="I1258" s="185" t="s">
        <v>2761</v>
      </c>
    </row>
    <row r="1259" spans="9:9" x14ac:dyDescent="0.35">
      <c r="I1259" s="185" t="s">
        <v>2761</v>
      </c>
    </row>
    <row r="1260" spans="9:9" x14ac:dyDescent="0.35">
      <c r="I1260" s="185" t="s">
        <v>2761</v>
      </c>
    </row>
    <row r="1261" spans="9:9" x14ac:dyDescent="0.35">
      <c r="I1261" s="185" t="s">
        <v>2761</v>
      </c>
    </row>
    <row r="1262" spans="9:9" x14ac:dyDescent="0.35">
      <c r="I1262" s="185" t="s">
        <v>2761</v>
      </c>
    </row>
    <row r="1263" spans="9:9" x14ac:dyDescent="0.35">
      <c r="I1263" s="185" t="s">
        <v>2761</v>
      </c>
    </row>
    <row r="1264" spans="9:9" x14ac:dyDescent="0.35">
      <c r="I1264" s="185" t="s">
        <v>2761</v>
      </c>
    </row>
    <row r="1265" spans="8:9" x14ac:dyDescent="0.35">
      <c r="I1265" s="185" t="s">
        <v>2761</v>
      </c>
    </row>
    <row r="1266" spans="8:9" x14ac:dyDescent="0.35">
      <c r="H1266" s="185" t="s">
        <v>7209</v>
      </c>
      <c r="I1266" s="185" t="s">
        <v>2761</v>
      </c>
    </row>
    <row r="1267" spans="8:9" x14ac:dyDescent="0.35">
      <c r="H1267" s="185" t="s">
        <v>7212</v>
      </c>
      <c r="I1267" s="185" t="s">
        <v>2761</v>
      </c>
    </row>
    <row r="1268" spans="8:9" x14ac:dyDescent="0.35">
      <c r="H1268" s="185" t="s">
        <v>7219</v>
      </c>
      <c r="I1268" s="185" t="s">
        <v>2761</v>
      </c>
    </row>
    <row r="1269" spans="8:9" x14ac:dyDescent="0.35">
      <c r="H1269" s="185" t="s">
        <v>7217</v>
      </c>
      <c r="I1269" s="185" t="s">
        <v>2761</v>
      </c>
    </row>
    <row r="1270" spans="8:9" x14ac:dyDescent="0.35">
      <c r="H1270" s="185" t="s">
        <v>7220</v>
      </c>
      <c r="I1270" s="185" t="s">
        <v>2761</v>
      </c>
    </row>
    <row r="1271" spans="8:9" x14ac:dyDescent="0.35">
      <c r="H1271" s="185" t="s">
        <v>7218</v>
      </c>
      <c r="I1271" s="185" t="s">
        <v>2761</v>
      </c>
    </row>
    <row r="1272" spans="8:9" x14ac:dyDescent="0.35">
      <c r="I1272" s="185" t="s">
        <v>2761</v>
      </c>
    </row>
    <row r="1273" spans="8:9" x14ac:dyDescent="0.35">
      <c r="H1273" s="185" t="s">
        <v>7221</v>
      </c>
      <c r="I1273" s="185" t="s">
        <v>2761</v>
      </c>
    </row>
    <row r="1274" spans="8:9" x14ac:dyDescent="0.35">
      <c r="H1274" s="185" t="s">
        <v>7222</v>
      </c>
      <c r="I1274" s="185" t="s">
        <v>2761</v>
      </c>
    </row>
    <row r="1275" spans="8:9" x14ac:dyDescent="0.35">
      <c r="I1275" s="185" t="s">
        <v>2761</v>
      </c>
    </row>
    <row r="1276" spans="8:9" x14ac:dyDescent="0.35">
      <c r="I1276" s="185" t="s">
        <v>2761</v>
      </c>
    </row>
    <row r="1277" spans="8:9" x14ac:dyDescent="0.35">
      <c r="I1277" s="185" t="s">
        <v>2761</v>
      </c>
    </row>
    <row r="1278" spans="8:9" x14ac:dyDescent="0.35">
      <c r="I1278" s="185" t="s">
        <v>2761</v>
      </c>
    </row>
    <row r="1279" spans="8:9" x14ac:dyDescent="0.35">
      <c r="I1279" s="185" t="s">
        <v>2761</v>
      </c>
    </row>
    <row r="1280" spans="8:9" x14ac:dyDescent="0.35">
      <c r="H1280" s="185" t="s">
        <v>418</v>
      </c>
      <c r="I1280" s="185" t="s">
        <v>2761</v>
      </c>
    </row>
    <row r="1281" spans="8:9" x14ac:dyDescent="0.35">
      <c r="H1281" s="185" t="s">
        <v>423</v>
      </c>
      <c r="I1281" s="185" t="s">
        <v>2761</v>
      </c>
    </row>
  </sheetData>
  <conditionalFormatting sqref="H1:H1048576">
    <cfRule type="duplicateValues" dxfId="1263" priority="1"/>
  </conditionalFormatting>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32"/>
  <sheetViews>
    <sheetView zoomScale="70" zoomScaleNormal="70" workbookViewId="0">
      <pane xSplit="2" ySplit="2" topLeftCell="L862" activePane="bottomRight" state="frozen"/>
      <selection activeCell="E10" sqref="E10"/>
      <selection pane="topRight" activeCell="E10" sqref="E10"/>
      <selection pane="bottomLeft" activeCell="E10" sqref="E10"/>
      <selection pane="bottomRight" activeCell="A3" sqref="A3:Y873"/>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4" t="s">
        <v>2766</v>
      </c>
      <c r="B1" s="336"/>
      <c r="C1" s="141"/>
      <c r="D1" s="141"/>
      <c r="E1" s="141"/>
      <c r="F1" s="337" t="s">
        <v>3293</v>
      </c>
      <c r="G1" s="33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09"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4" t="s">
        <v>850</v>
      </c>
      <c r="C3" s="147" t="s">
        <v>851</v>
      </c>
      <c r="D3" s="147" t="s">
        <v>850</v>
      </c>
      <c r="E3" s="147"/>
      <c r="F3" s="147"/>
      <c r="G3" s="147" t="s">
        <v>852</v>
      </c>
      <c r="H3" s="147" t="s">
        <v>853</v>
      </c>
      <c r="I3" s="147"/>
      <c r="J3" s="147"/>
      <c r="K3" s="147"/>
      <c r="L3" s="306" t="s">
        <v>854</v>
      </c>
      <c r="M3" s="147">
        <v>1100</v>
      </c>
      <c r="N3" s="147">
        <v>110</v>
      </c>
      <c r="O3" s="147"/>
      <c r="P3" s="147" t="s">
        <v>855</v>
      </c>
      <c r="Q3" s="147"/>
      <c r="R3" s="147"/>
      <c r="S3" s="147"/>
      <c r="T3" s="147"/>
      <c r="U3" s="147"/>
      <c r="V3" s="154"/>
      <c r="W3" s="147"/>
      <c r="X3" s="147"/>
      <c r="Y3" s="147"/>
    </row>
    <row r="4" spans="1:25" x14ac:dyDescent="0.35">
      <c r="A4" s="147">
        <v>2</v>
      </c>
      <c r="B4" s="247"/>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5" t="s">
        <v>7381</v>
      </c>
      <c r="C5" s="147" t="s">
        <v>851</v>
      </c>
      <c r="D5" s="147" t="s">
        <v>7381</v>
      </c>
      <c r="E5" s="147"/>
      <c r="F5" s="147"/>
      <c r="G5" s="147" t="s">
        <v>7382</v>
      </c>
      <c r="H5" s="147" t="s">
        <v>7383</v>
      </c>
      <c r="I5" s="147"/>
      <c r="J5" s="147"/>
      <c r="K5" s="147"/>
      <c r="L5" s="177" t="s">
        <v>7389</v>
      </c>
      <c r="M5" s="147">
        <v>5000</v>
      </c>
      <c r="N5" s="147">
        <v>450</v>
      </c>
      <c r="O5" s="147"/>
      <c r="P5" s="147" t="s">
        <v>855</v>
      </c>
      <c r="Q5" s="147" t="s">
        <v>2879</v>
      </c>
      <c r="R5" s="147" t="s">
        <v>7384</v>
      </c>
      <c r="S5" s="147"/>
      <c r="T5" s="147"/>
      <c r="U5" s="147" t="s">
        <v>7385</v>
      </c>
      <c r="V5" s="154">
        <v>20</v>
      </c>
      <c r="W5" s="147"/>
      <c r="X5" s="147"/>
      <c r="Y5" s="147"/>
    </row>
    <row r="6" spans="1:25" x14ac:dyDescent="0.35">
      <c r="A6" s="147">
        <v>4</v>
      </c>
      <c r="B6" s="248"/>
      <c r="C6" s="147"/>
      <c r="D6" s="147"/>
      <c r="E6" s="147"/>
      <c r="F6" s="147"/>
      <c r="G6" s="147"/>
      <c r="H6" s="147"/>
      <c r="I6" s="147"/>
      <c r="J6" s="147"/>
      <c r="K6" s="147"/>
      <c r="L6" s="147"/>
      <c r="M6" s="147"/>
      <c r="N6" s="147"/>
      <c r="O6" s="147"/>
      <c r="P6" s="147"/>
      <c r="Q6" s="147" t="s">
        <v>2879</v>
      </c>
      <c r="R6" s="147" t="s">
        <v>7384</v>
      </c>
      <c r="S6" s="147"/>
      <c r="T6" s="147"/>
      <c r="U6" s="147" t="s">
        <v>7386</v>
      </c>
      <c r="V6" s="154">
        <v>50</v>
      </c>
      <c r="W6" s="147"/>
      <c r="X6" s="147"/>
      <c r="Y6" s="147"/>
    </row>
    <row r="7" spans="1:25" x14ac:dyDescent="0.35">
      <c r="A7" s="147">
        <v>5</v>
      </c>
      <c r="B7" s="248"/>
      <c r="C7" s="147"/>
      <c r="D7" s="147"/>
      <c r="E7" s="147"/>
      <c r="F7" s="147"/>
      <c r="G7" s="147"/>
      <c r="H7" s="147"/>
      <c r="I7" s="147"/>
      <c r="J7" s="147"/>
      <c r="K7" s="147"/>
      <c r="L7" s="147"/>
      <c r="M7" s="147"/>
      <c r="N7" s="147"/>
      <c r="O7" s="147"/>
      <c r="P7" s="147"/>
      <c r="Q7" s="147" t="s">
        <v>2879</v>
      </c>
      <c r="R7" s="147" t="s">
        <v>7384</v>
      </c>
      <c r="S7" s="147" t="s">
        <v>7387</v>
      </c>
      <c r="T7" s="147" t="s">
        <v>855</v>
      </c>
      <c r="U7" s="147" t="s">
        <v>7388</v>
      </c>
      <c r="V7" s="154">
        <v>-10</v>
      </c>
      <c r="W7" s="147"/>
      <c r="X7" s="147"/>
      <c r="Y7" s="147"/>
    </row>
    <row r="8" spans="1:25" x14ac:dyDescent="0.35">
      <c r="A8" s="147">
        <v>6</v>
      </c>
      <c r="B8" s="248"/>
      <c r="C8" s="147"/>
      <c r="D8" s="147"/>
      <c r="E8" s="147"/>
      <c r="F8" s="147"/>
      <c r="G8" s="147"/>
      <c r="H8" s="147"/>
      <c r="I8" s="147"/>
      <c r="J8" s="147"/>
      <c r="K8" s="147"/>
      <c r="L8" s="147"/>
      <c r="M8" s="147"/>
      <c r="N8" s="147"/>
      <c r="O8" s="147"/>
      <c r="P8" s="147"/>
      <c r="Q8" s="147" t="s">
        <v>2879</v>
      </c>
      <c r="R8" s="147" t="s">
        <v>7384</v>
      </c>
      <c r="S8" s="147" t="s">
        <v>7387</v>
      </c>
      <c r="T8" s="147" t="s">
        <v>855</v>
      </c>
      <c r="U8" s="147" t="s">
        <v>924</v>
      </c>
      <c r="V8" s="154">
        <v>20</v>
      </c>
      <c r="W8" s="147" t="s">
        <v>855</v>
      </c>
      <c r="X8" s="147"/>
      <c r="Y8" s="147"/>
    </row>
    <row r="9" spans="1:25" x14ac:dyDescent="0.35">
      <c r="A9" s="147">
        <v>7</v>
      </c>
      <c r="B9" s="241"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1"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1" t="s">
        <v>870</v>
      </c>
      <c r="C11" s="147" t="s">
        <v>861</v>
      </c>
      <c r="D11" s="147" t="s">
        <v>870</v>
      </c>
      <c r="E11" s="147" t="s">
        <v>862</v>
      </c>
      <c r="F11" s="147"/>
      <c r="G11" s="147" t="s">
        <v>5735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1" t="s">
        <v>872</v>
      </c>
      <c r="C12" s="147" t="s">
        <v>861</v>
      </c>
      <c r="D12" s="147" t="s">
        <v>872</v>
      </c>
      <c r="E12" s="147" t="s">
        <v>862</v>
      </c>
      <c r="F12" s="147"/>
      <c r="G12" s="147" t="s">
        <v>5736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1"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1" t="s">
        <v>878</v>
      </c>
      <c r="C14" s="147" t="s">
        <v>861</v>
      </c>
      <c r="D14" s="147" t="s">
        <v>878</v>
      </c>
      <c r="E14" s="147" t="s">
        <v>862</v>
      </c>
      <c r="F14" s="147"/>
      <c r="G14" s="147" t="s">
        <v>5737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1" t="s">
        <v>880</v>
      </c>
      <c r="C15" s="147" t="s">
        <v>861</v>
      </c>
      <c r="D15" s="147" t="s">
        <v>880</v>
      </c>
      <c r="E15" s="147" t="s">
        <v>862</v>
      </c>
      <c r="F15" s="147"/>
      <c r="G15" s="147" t="s">
        <v>5738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1" t="s">
        <v>882</v>
      </c>
      <c r="C16" s="147" t="s">
        <v>861</v>
      </c>
      <c r="D16" s="147" t="s">
        <v>882</v>
      </c>
      <c r="E16" s="147" t="s">
        <v>862</v>
      </c>
      <c r="F16" s="147"/>
      <c r="G16" s="147" t="s">
        <v>5739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1" t="s">
        <v>884</v>
      </c>
      <c r="C17" s="147" t="s">
        <v>861</v>
      </c>
      <c r="D17" s="147" t="s">
        <v>884</v>
      </c>
      <c r="E17" s="147" t="s">
        <v>862</v>
      </c>
      <c r="F17" s="147"/>
      <c r="G17" s="147" t="s">
        <v>5740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1" t="s">
        <v>886</v>
      </c>
      <c r="C18" s="147" t="s">
        <v>861</v>
      </c>
      <c r="D18" s="147" t="s">
        <v>886</v>
      </c>
      <c r="E18" s="147" t="s">
        <v>862</v>
      </c>
      <c r="F18" s="147"/>
      <c r="G18" s="147" t="s">
        <v>5741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307" t="s">
        <v>3535</v>
      </c>
      <c r="C19" s="147" t="s">
        <v>861</v>
      </c>
      <c r="D19" s="147" t="s">
        <v>3535</v>
      </c>
      <c r="E19" s="177" t="s">
        <v>8321</v>
      </c>
      <c r="F19" s="147">
        <v>1</v>
      </c>
      <c r="G19" s="147" t="s">
        <v>5911</v>
      </c>
      <c r="H19" s="177" t="s">
        <v>8394</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1" t="s">
        <v>3536</v>
      </c>
      <c r="C20" s="147" t="s">
        <v>861</v>
      </c>
      <c r="D20" s="147" t="s">
        <v>3536</v>
      </c>
      <c r="E20" s="177" t="s">
        <v>8321</v>
      </c>
      <c r="F20" s="147">
        <v>1</v>
      </c>
      <c r="G20" s="147" t="s">
        <v>5912</v>
      </c>
      <c r="H20" s="177" t="s">
        <v>8395</v>
      </c>
      <c r="I20" s="147"/>
      <c r="J20" s="147"/>
      <c r="K20" s="147"/>
      <c r="L20" s="147" t="s">
        <v>3535</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1" t="s">
        <v>3597</v>
      </c>
      <c r="C21" s="147" t="s">
        <v>861</v>
      </c>
      <c r="D21" s="147" t="s">
        <v>3597</v>
      </c>
      <c r="E21" s="177" t="s">
        <v>8321</v>
      </c>
      <c r="F21" s="147">
        <v>1</v>
      </c>
      <c r="G21" s="147" t="s">
        <v>5913</v>
      </c>
      <c r="H21" s="177" t="s">
        <v>8396</v>
      </c>
      <c r="I21" s="147"/>
      <c r="J21" s="147"/>
      <c r="K21" s="147"/>
      <c r="L21" s="147" t="s">
        <v>3536</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1" t="s">
        <v>3537</v>
      </c>
      <c r="C22" s="147" t="s">
        <v>861</v>
      </c>
      <c r="D22" s="147" t="s">
        <v>3537</v>
      </c>
      <c r="E22" s="177" t="s">
        <v>8321</v>
      </c>
      <c r="F22" s="147">
        <v>1</v>
      </c>
      <c r="G22" s="147" t="s">
        <v>5914</v>
      </c>
      <c r="H22" s="177" t="s">
        <v>4260</v>
      </c>
      <c r="I22" s="147"/>
      <c r="J22" s="147"/>
      <c r="K22" s="147"/>
      <c r="L22" s="147" t="s">
        <v>3607</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1" t="s">
        <v>3539</v>
      </c>
      <c r="C23" s="147" t="s">
        <v>861</v>
      </c>
      <c r="D23" s="147" t="s">
        <v>3539</v>
      </c>
      <c r="E23" s="177" t="s">
        <v>8321</v>
      </c>
      <c r="F23" s="147">
        <v>1</v>
      </c>
      <c r="G23" s="147" t="s">
        <v>5915</v>
      </c>
      <c r="H23" s="147" t="s">
        <v>4261</v>
      </c>
      <c r="I23" s="147"/>
      <c r="J23" s="147"/>
      <c r="K23" s="147"/>
      <c r="L23" s="147" t="s">
        <v>3970</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1" t="s">
        <v>3540</v>
      </c>
      <c r="C24" s="147" t="s">
        <v>861</v>
      </c>
      <c r="D24" s="147" t="s">
        <v>3540</v>
      </c>
      <c r="E24" s="177" t="s">
        <v>8321</v>
      </c>
      <c r="F24" s="147">
        <v>1</v>
      </c>
      <c r="G24" s="147" t="s">
        <v>5916</v>
      </c>
      <c r="H24" s="147" t="s">
        <v>4262</v>
      </c>
      <c r="I24" s="147"/>
      <c r="J24" s="147"/>
      <c r="K24" s="147"/>
      <c r="L24" s="147" t="s">
        <v>3565</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1" t="s">
        <v>3564</v>
      </c>
      <c r="C25" s="147" t="s">
        <v>861</v>
      </c>
      <c r="D25" s="147" t="s">
        <v>3564</v>
      </c>
      <c r="E25" s="177" t="s">
        <v>8321</v>
      </c>
      <c r="F25" s="147">
        <v>1</v>
      </c>
      <c r="G25" s="147" t="s">
        <v>5917</v>
      </c>
      <c r="H25" s="147" t="s">
        <v>3574</v>
      </c>
      <c r="I25" s="147"/>
      <c r="J25" s="147"/>
      <c r="K25" s="147"/>
      <c r="L25" s="177" t="s">
        <v>3566</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2" t="s">
        <v>3560</v>
      </c>
      <c r="C26" s="147" t="s">
        <v>861</v>
      </c>
      <c r="D26" s="147" t="s">
        <v>3560</v>
      </c>
      <c r="E26" s="179" t="s">
        <v>612</v>
      </c>
      <c r="F26" s="147">
        <v>1</v>
      </c>
      <c r="G26" s="147" t="s">
        <v>5910</v>
      </c>
      <c r="H26" s="147" t="s">
        <v>3569</v>
      </c>
      <c r="I26" s="147"/>
      <c r="J26" s="147"/>
      <c r="K26" s="147"/>
      <c r="L26" s="147" t="s">
        <v>3606</v>
      </c>
      <c r="M26" s="147">
        <v>3600</v>
      </c>
      <c r="N26" s="147">
        <v>350</v>
      </c>
      <c r="O26" s="147"/>
      <c r="P26" s="290" t="s">
        <v>807</v>
      </c>
      <c r="Q26" s="153"/>
      <c r="R26" s="153"/>
      <c r="S26" s="153"/>
      <c r="T26" s="147"/>
      <c r="U26" s="147"/>
      <c r="V26" s="154"/>
      <c r="W26" s="147"/>
      <c r="X26" s="147"/>
      <c r="Y26" s="147"/>
    </row>
    <row r="27" spans="1:25" x14ac:dyDescent="0.35">
      <c r="A27" s="147">
        <v>25</v>
      </c>
      <c r="B27" s="242"/>
      <c r="C27" s="147"/>
      <c r="D27" s="147"/>
      <c r="E27" s="259"/>
      <c r="F27" s="147"/>
      <c r="G27" s="147"/>
      <c r="H27" s="147"/>
      <c r="I27" s="147"/>
      <c r="J27" s="147"/>
      <c r="K27" s="147"/>
      <c r="L27" s="147"/>
      <c r="M27" s="147"/>
      <c r="N27" s="147"/>
      <c r="O27" s="152"/>
      <c r="P27" s="290" t="s">
        <v>8324</v>
      </c>
      <c r="Q27" s="153"/>
      <c r="R27" s="153"/>
      <c r="S27" s="153"/>
      <c r="T27" s="147"/>
      <c r="U27" s="147"/>
      <c r="V27" s="154"/>
      <c r="W27" s="152"/>
      <c r="X27" s="147"/>
      <c r="Y27" s="152"/>
    </row>
    <row r="28" spans="1:25" x14ac:dyDescent="0.35">
      <c r="A28" s="147">
        <v>26</v>
      </c>
      <c r="B28" s="242" t="s">
        <v>8444</v>
      </c>
      <c r="C28" s="147" t="s">
        <v>861</v>
      </c>
      <c r="D28" s="147" t="s">
        <v>8444</v>
      </c>
      <c r="E28" s="179" t="s">
        <v>8354</v>
      </c>
      <c r="F28" s="147">
        <v>1</v>
      </c>
      <c r="G28" s="147" t="s">
        <v>5910</v>
      </c>
      <c r="H28" s="177" t="s">
        <v>8506</v>
      </c>
      <c r="I28" s="147"/>
      <c r="J28" s="147"/>
      <c r="K28" s="147"/>
      <c r="L28" s="177" t="s">
        <v>8505</v>
      </c>
      <c r="M28" s="147">
        <v>16000</v>
      </c>
      <c r="N28" s="147">
        <v>765</v>
      </c>
      <c r="O28" s="152"/>
      <c r="P28" s="291" t="s">
        <v>8353</v>
      </c>
      <c r="Q28" s="153"/>
      <c r="R28" s="153"/>
      <c r="S28" s="153"/>
      <c r="T28" s="147"/>
      <c r="U28" s="147"/>
      <c r="V28" s="154"/>
      <c r="W28" s="147"/>
      <c r="X28" s="147"/>
      <c r="Y28" s="147"/>
    </row>
    <row r="29" spans="1:25" x14ac:dyDescent="0.35">
      <c r="A29" s="147">
        <v>27</v>
      </c>
      <c r="B29" s="307"/>
      <c r="C29" s="147"/>
      <c r="D29" s="147"/>
      <c r="E29" s="309"/>
      <c r="F29" s="147"/>
      <c r="G29" s="147"/>
      <c r="H29" s="306"/>
      <c r="I29" s="147"/>
      <c r="J29" s="147"/>
      <c r="K29" s="147"/>
      <c r="L29" s="306"/>
      <c r="M29" s="147"/>
      <c r="N29" s="147"/>
      <c r="O29" s="152"/>
      <c r="P29" s="291" t="s">
        <v>8561</v>
      </c>
      <c r="Q29" s="153"/>
      <c r="R29" s="153"/>
      <c r="S29" s="153"/>
      <c r="T29" s="147"/>
      <c r="U29" s="147"/>
      <c r="V29" s="154"/>
      <c r="W29" s="152"/>
      <c r="X29" s="147"/>
      <c r="Y29" s="152"/>
    </row>
    <row r="30" spans="1:25" x14ac:dyDescent="0.35">
      <c r="A30" s="147">
        <v>28</v>
      </c>
      <c r="B30" s="245" t="s">
        <v>8880</v>
      </c>
      <c r="C30" s="147" t="s">
        <v>1219</v>
      </c>
      <c r="D30" s="306" t="s">
        <v>8880</v>
      </c>
      <c r="E30" s="178" t="s">
        <v>8689</v>
      </c>
      <c r="F30" s="147"/>
      <c r="G30" s="147" t="s">
        <v>1223</v>
      </c>
      <c r="H30" s="306" t="s">
        <v>8688</v>
      </c>
      <c r="I30" s="147"/>
      <c r="J30" s="147"/>
      <c r="K30" s="147"/>
      <c r="L30" s="306" t="s">
        <v>8444</v>
      </c>
      <c r="M30" s="147">
        <v>10000</v>
      </c>
      <c r="N30" s="147">
        <v>525</v>
      </c>
      <c r="O30" s="147" t="s">
        <v>8687</v>
      </c>
      <c r="P30" s="290"/>
      <c r="Q30" s="147"/>
      <c r="R30" s="147"/>
      <c r="S30" s="147"/>
      <c r="T30" s="147"/>
      <c r="U30" s="147"/>
      <c r="V30" s="154"/>
      <c r="W30" s="147"/>
      <c r="X30" s="147"/>
      <c r="Y30" s="147"/>
    </row>
    <row r="31" spans="1:25" x14ac:dyDescent="0.35">
      <c r="A31" s="147">
        <v>29</v>
      </c>
      <c r="B31" s="242" t="s">
        <v>8498</v>
      </c>
      <c r="C31" s="147" t="s">
        <v>861</v>
      </c>
      <c r="D31" s="147" t="s">
        <v>8498</v>
      </c>
      <c r="E31" s="179"/>
      <c r="F31" s="147">
        <v>1</v>
      </c>
      <c r="G31" s="147" t="s">
        <v>5910</v>
      </c>
      <c r="H31" s="177" t="s">
        <v>8492</v>
      </c>
      <c r="I31" s="147"/>
      <c r="J31" s="147"/>
      <c r="K31" s="147"/>
      <c r="L31" s="177" t="s">
        <v>8507</v>
      </c>
      <c r="M31" s="147">
        <v>8000</v>
      </c>
      <c r="N31" s="147">
        <v>365</v>
      </c>
      <c r="O31" s="147"/>
      <c r="P31" s="290" t="s">
        <v>8361</v>
      </c>
      <c r="Q31" s="153"/>
      <c r="R31" s="153"/>
      <c r="S31" s="153"/>
      <c r="T31" s="147"/>
      <c r="U31" s="147"/>
      <c r="V31" s="154"/>
      <c r="W31" s="147" t="s">
        <v>8361</v>
      </c>
      <c r="X31" s="147"/>
      <c r="Y31" s="147"/>
    </row>
    <row r="32" spans="1:25" x14ac:dyDescent="0.35">
      <c r="A32" s="147">
        <v>30</v>
      </c>
      <c r="B32" s="242" t="s">
        <v>8499</v>
      </c>
      <c r="C32" s="147" t="s">
        <v>861</v>
      </c>
      <c r="D32" s="147" t="s">
        <v>8499</v>
      </c>
      <c r="E32" s="179"/>
      <c r="F32" s="147">
        <v>1</v>
      </c>
      <c r="G32" s="147" t="s">
        <v>5910</v>
      </c>
      <c r="H32" s="177" t="s">
        <v>8372</v>
      </c>
      <c r="I32" s="147"/>
      <c r="J32" s="147"/>
      <c r="K32" s="147"/>
      <c r="L32" s="177" t="s">
        <v>8508</v>
      </c>
      <c r="M32" s="147">
        <v>8000</v>
      </c>
      <c r="N32" s="147">
        <v>365</v>
      </c>
      <c r="O32" s="147"/>
      <c r="P32" s="290" t="s">
        <v>8362</v>
      </c>
      <c r="Q32" s="153"/>
      <c r="R32" s="153"/>
      <c r="S32" s="153"/>
      <c r="T32" s="147"/>
      <c r="U32" s="147"/>
      <c r="V32" s="154"/>
      <c r="W32" s="147" t="s">
        <v>8362</v>
      </c>
      <c r="X32" s="147"/>
      <c r="Y32" s="147"/>
    </row>
    <row r="33" spans="1:25" x14ac:dyDescent="0.35">
      <c r="A33" s="147">
        <v>31</v>
      </c>
      <c r="B33" s="242" t="s">
        <v>8500</v>
      </c>
      <c r="C33" s="147" t="s">
        <v>861</v>
      </c>
      <c r="D33" s="147" t="s">
        <v>8500</v>
      </c>
      <c r="E33" s="179"/>
      <c r="F33" s="147">
        <v>1</v>
      </c>
      <c r="G33" s="147" t="s">
        <v>5910</v>
      </c>
      <c r="H33" s="177" t="s">
        <v>8493</v>
      </c>
      <c r="I33" s="147"/>
      <c r="J33" s="147"/>
      <c r="K33" s="147"/>
      <c r="L33" s="177" t="s">
        <v>8509</v>
      </c>
      <c r="M33" s="147">
        <v>8000</v>
      </c>
      <c r="N33" s="147">
        <v>365</v>
      </c>
      <c r="O33" s="147"/>
      <c r="P33" s="290" t="s">
        <v>8360</v>
      </c>
      <c r="Q33" s="153"/>
      <c r="R33" s="153"/>
      <c r="S33" s="153"/>
      <c r="T33" s="147"/>
      <c r="U33" s="147"/>
      <c r="V33" s="154"/>
      <c r="W33" s="147" t="s">
        <v>8360</v>
      </c>
      <c r="X33" s="147"/>
      <c r="Y33" s="147"/>
    </row>
    <row r="34" spans="1:25" x14ac:dyDescent="0.35">
      <c r="A34" s="147">
        <v>32</v>
      </c>
      <c r="B34" s="242" t="s">
        <v>8501</v>
      </c>
      <c r="C34" s="147" t="s">
        <v>861</v>
      </c>
      <c r="D34" s="147" t="s">
        <v>8501</v>
      </c>
      <c r="E34" s="179"/>
      <c r="F34" s="147">
        <v>1</v>
      </c>
      <c r="G34" s="147" t="s">
        <v>5910</v>
      </c>
      <c r="H34" s="177" t="s">
        <v>8494</v>
      </c>
      <c r="I34" s="147"/>
      <c r="J34" s="147"/>
      <c r="K34" s="147"/>
      <c r="L34" s="177" t="s">
        <v>8510</v>
      </c>
      <c r="M34" s="147">
        <v>8000</v>
      </c>
      <c r="N34" s="147">
        <v>365</v>
      </c>
      <c r="O34" s="147"/>
      <c r="P34" s="290" t="s">
        <v>8359</v>
      </c>
      <c r="Q34" s="153"/>
      <c r="R34" s="153"/>
      <c r="S34" s="153"/>
      <c r="T34" s="147"/>
      <c r="U34" s="147"/>
      <c r="V34" s="154"/>
      <c r="W34" s="147" t="s">
        <v>8359</v>
      </c>
      <c r="X34" s="147"/>
      <c r="Y34" s="147"/>
    </row>
    <row r="35" spans="1:25" x14ac:dyDescent="0.35">
      <c r="A35" s="147">
        <v>33</v>
      </c>
      <c r="B35" s="242" t="s">
        <v>8502</v>
      </c>
      <c r="C35" s="147" t="s">
        <v>861</v>
      </c>
      <c r="D35" s="147" t="s">
        <v>8502</v>
      </c>
      <c r="E35" s="179"/>
      <c r="F35" s="147">
        <v>1</v>
      </c>
      <c r="G35" s="147" t="s">
        <v>5910</v>
      </c>
      <c r="H35" s="177" t="s">
        <v>8495</v>
      </c>
      <c r="I35" s="147"/>
      <c r="J35" s="147"/>
      <c r="K35" s="147"/>
      <c r="L35" s="177" t="s">
        <v>8511</v>
      </c>
      <c r="M35" s="147">
        <v>8000</v>
      </c>
      <c r="N35" s="147">
        <v>365</v>
      </c>
      <c r="O35" s="147"/>
      <c r="P35" s="290" t="s">
        <v>8358</v>
      </c>
      <c r="Q35" s="153"/>
      <c r="R35" s="153"/>
      <c r="S35" s="153"/>
      <c r="T35" s="147"/>
      <c r="U35" s="147"/>
      <c r="V35" s="154"/>
      <c r="W35" s="147" t="s">
        <v>8358</v>
      </c>
      <c r="X35" s="147"/>
      <c r="Y35" s="147"/>
    </row>
    <row r="36" spans="1:25" x14ac:dyDescent="0.35">
      <c r="A36" s="147">
        <v>34</v>
      </c>
      <c r="B36" s="242" t="s">
        <v>8503</v>
      </c>
      <c r="C36" s="147" t="s">
        <v>861</v>
      </c>
      <c r="D36" s="147" t="s">
        <v>8503</v>
      </c>
      <c r="E36" s="179"/>
      <c r="F36" s="147">
        <v>1</v>
      </c>
      <c r="G36" s="147" t="s">
        <v>5910</v>
      </c>
      <c r="H36" s="177" t="s">
        <v>8496</v>
      </c>
      <c r="I36" s="147"/>
      <c r="J36" s="147"/>
      <c r="K36" s="147"/>
      <c r="L36" s="177" t="s">
        <v>8512</v>
      </c>
      <c r="M36" s="147">
        <v>8000</v>
      </c>
      <c r="N36" s="147">
        <v>365</v>
      </c>
      <c r="O36" s="147"/>
      <c r="P36" s="290" t="s">
        <v>8357</v>
      </c>
      <c r="Q36" s="153"/>
      <c r="R36" s="153"/>
      <c r="S36" s="153"/>
      <c r="T36" s="147"/>
      <c r="U36" s="147"/>
      <c r="V36" s="154"/>
      <c r="W36" s="147" t="s">
        <v>8357</v>
      </c>
      <c r="X36" s="147"/>
      <c r="Y36" s="147"/>
    </row>
    <row r="37" spans="1:25" x14ac:dyDescent="0.35">
      <c r="A37" s="147">
        <v>35</v>
      </c>
      <c r="B37" s="242" t="s">
        <v>8504</v>
      </c>
      <c r="C37" s="147" t="s">
        <v>861</v>
      </c>
      <c r="D37" s="147" t="s">
        <v>8504</v>
      </c>
      <c r="E37" s="179"/>
      <c r="F37" s="147">
        <v>1</v>
      </c>
      <c r="G37" s="147" t="s">
        <v>5910</v>
      </c>
      <c r="H37" s="177" t="s">
        <v>8497</v>
      </c>
      <c r="I37" s="147"/>
      <c r="J37" s="147"/>
      <c r="K37" s="147"/>
      <c r="L37" s="177" t="s">
        <v>8513</v>
      </c>
      <c r="M37" s="147">
        <v>8000</v>
      </c>
      <c r="N37" s="147">
        <v>365</v>
      </c>
      <c r="O37" s="147"/>
      <c r="P37" s="290" t="s">
        <v>8356</v>
      </c>
      <c r="Q37" s="153"/>
      <c r="R37" s="153"/>
      <c r="S37" s="153"/>
      <c r="T37" s="147"/>
      <c r="U37" s="147"/>
      <c r="V37" s="154"/>
      <c r="W37" s="147" t="s">
        <v>8356</v>
      </c>
      <c r="X37" s="147"/>
      <c r="Y37" s="147"/>
    </row>
    <row r="38" spans="1:25" x14ac:dyDescent="0.35">
      <c r="A38" s="147">
        <v>36</v>
      </c>
      <c r="B38" s="242" t="s">
        <v>893</v>
      </c>
      <c r="C38" s="147" t="s">
        <v>861</v>
      </c>
      <c r="D38" s="147" t="s">
        <v>893</v>
      </c>
      <c r="E38" s="147"/>
      <c r="F38" s="147"/>
      <c r="G38" s="147" t="s">
        <v>894</v>
      </c>
      <c r="H38" s="147" t="s">
        <v>895</v>
      </c>
      <c r="I38" s="147"/>
      <c r="J38" s="147"/>
      <c r="K38" s="147"/>
      <c r="L38" s="147" t="s">
        <v>3586</v>
      </c>
      <c r="M38" s="147">
        <v>4000</v>
      </c>
      <c r="N38" s="147">
        <v>230</v>
      </c>
      <c r="O38" s="147"/>
      <c r="P38" s="290" t="s">
        <v>623</v>
      </c>
      <c r="Q38" s="147"/>
      <c r="R38" s="147"/>
      <c r="S38" s="147"/>
      <c r="T38" s="147"/>
      <c r="U38" s="147"/>
      <c r="V38" s="154"/>
      <c r="W38" s="152"/>
      <c r="X38" s="147"/>
      <c r="Y38" s="147"/>
    </row>
    <row r="39" spans="1:25" x14ac:dyDescent="0.35">
      <c r="A39" s="147">
        <v>37</v>
      </c>
      <c r="B39" s="242"/>
      <c r="C39" s="147"/>
      <c r="D39" s="147"/>
      <c r="E39" s="147"/>
      <c r="F39" s="147"/>
      <c r="G39" s="147"/>
      <c r="H39" s="147"/>
      <c r="I39" s="147"/>
      <c r="J39" s="147"/>
      <c r="K39" s="147"/>
      <c r="L39" s="147"/>
      <c r="M39" s="147"/>
      <c r="N39" s="147"/>
      <c r="O39" s="152"/>
      <c r="P39" s="291" t="s">
        <v>8240</v>
      </c>
      <c r="Q39" s="147"/>
      <c r="R39" s="147"/>
      <c r="S39" s="147"/>
      <c r="T39" s="147"/>
      <c r="U39" s="147"/>
      <c r="V39" s="154"/>
      <c r="W39" s="152" t="s">
        <v>635</v>
      </c>
      <c r="X39" s="147"/>
      <c r="Y39" s="152"/>
    </row>
    <row r="40" spans="1:25" x14ac:dyDescent="0.35">
      <c r="A40" s="147">
        <v>38</v>
      </c>
      <c r="B40" s="242" t="s">
        <v>888</v>
      </c>
      <c r="C40" s="147" t="s">
        <v>861</v>
      </c>
      <c r="D40" s="147" t="s">
        <v>888</v>
      </c>
      <c r="E40" s="147"/>
      <c r="F40" s="147"/>
      <c r="G40" s="147" t="s">
        <v>889</v>
      </c>
      <c r="H40" s="147" t="s">
        <v>890</v>
      </c>
      <c r="I40" s="147"/>
      <c r="J40" s="147"/>
      <c r="K40" s="147"/>
      <c r="L40" s="177" t="s">
        <v>3587</v>
      </c>
      <c r="M40" s="147">
        <v>5000</v>
      </c>
      <c r="N40" s="147">
        <v>290</v>
      </c>
      <c r="O40" s="147"/>
      <c r="P40" s="290" t="s">
        <v>626</v>
      </c>
      <c r="Q40" s="147"/>
      <c r="R40" s="147"/>
      <c r="S40" s="147"/>
      <c r="T40" s="147"/>
      <c r="U40" s="147"/>
      <c r="V40" s="154"/>
      <c r="W40" s="152"/>
      <c r="X40" s="147"/>
      <c r="Y40" s="147"/>
    </row>
    <row r="41" spans="1:25" x14ac:dyDescent="0.35">
      <c r="A41" s="147">
        <v>39</v>
      </c>
      <c r="B41" s="242"/>
      <c r="C41" s="147"/>
      <c r="D41" s="147"/>
      <c r="E41" s="147"/>
      <c r="F41" s="147"/>
      <c r="G41" s="147"/>
      <c r="H41" s="147"/>
      <c r="I41" s="147"/>
      <c r="J41" s="147"/>
      <c r="K41" s="147"/>
      <c r="L41" s="147"/>
      <c r="M41" s="147"/>
      <c r="N41" s="147"/>
      <c r="O41" s="152"/>
      <c r="P41" s="291" t="s">
        <v>8241</v>
      </c>
      <c r="Q41" s="147"/>
      <c r="R41" s="147"/>
      <c r="S41" s="147"/>
      <c r="T41" s="147"/>
      <c r="U41" s="147"/>
      <c r="V41" s="154"/>
      <c r="W41" s="152" t="s">
        <v>517</v>
      </c>
      <c r="X41" s="147"/>
      <c r="Y41" s="152"/>
    </row>
    <row r="42" spans="1:25" x14ac:dyDescent="0.35">
      <c r="A42" s="147">
        <v>40</v>
      </c>
      <c r="B42" s="242" t="s">
        <v>897</v>
      </c>
      <c r="C42" s="147" t="s">
        <v>861</v>
      </c>
      <c r="D42" s="147" t="s">
        <v>897</v>
      </c>
      <c r="E42" s="147"/>
      <c r="F42" s="147"/>
      <c r="G42" s="147" t="s">
        <v>898</v>
      </c>
      <c r="H42" s="147" t="s">
        <v>899</v>
      </c>
      <c r="I42" s="147" t="s">
        <v>618</v>
      </c>
      <c r="J42" s="147"/>
      <c r="K42" s="147"/>
      <c r="L42" s="147" t="s">
        <v>3588</v>
      </c>
      <c r="M42" s="147">
        <v>7000</v>
      </c>
      <c r="N42" s="147">
        <v>390</v>
      </c>
      <c r="O42" s="147"/>
      <c r="P42" s="290" t="s">
        <v>620</v>
      </c>
      <c r="Q42" s="147"/>
      <c r="R42" s="147"/>
      <c r="S42" s="147"/>
      <c r="T42" s="147"/>
      <c r="U42" s="147"/>
      <c r="V42" s="154"/>
      <c r="W42" s="152"/>
      <c r="X42" s="147"/>
      <c r="Y42" s="147"/>
    </row>
    <row r="43" spans="1:25" x14ac:dyDescent="0.35">
      <c r="A43" s="147">
        <v>41</v>
      </c>
      <c r="B43" s="242"/>
      <c r="C43" s="147"/>
      <c r="D43" s="147"/>
      <c r="E43" s="147"/>
      <c r="F43" s="147"/>
      <c r="G43" s="147"/>
      <c r="H43" s="147"/>
      <c r="I43" s="147"/>
      <c r="J43" s="147"/>
      <c r="K43" s="147"/>
      <c r="L43" s="147"/>
      <c r="M43" s="147"/>
      <c r="N43" s="147"/>
      <c r="O43" s="152"/>
      <c r="P43" s="291" t="s">
        <v>8245</v>
      </c>
      <c r="Q43" s="147"/>
      <c r="R43" s="147"/>
      <c r="S43" s="147"/>
      <c r="T43" s="147"/>
      <c r="U43" s="147"/>
      <c r="V43" s="154"/>
      <c r="W43" s="152" t="s">
        <v>642</v>
      </c>
      <c r="X43" s="147"/>
      <c r="Y43" s="152"/>
    </row>
    <row r="44" spans="1:25" x14ac:dyDescent="0.35">
      <c r="A44" s="147">
        <v>42</v>
      </c>
      <c r="B44" s="241" t="s">
        <v>4159</v>
      </c>
      <c r="C44" s="147" t="s">
        <v>861</v>
      </c>
      <c r="D44" s="147" t="s">
        <v>4159</v>
      </c>
      <c r="E44" s="147"/>
      <c r="F44" s="147"/>
      <c r="G44" s="147" t="s">
        <v>5742</v>
      </c>
      <c r="H44" s="147" t="s">
        <v>4158</v>
      </c>
      <c r="I44" s="147"/>
      <c r="J44" s="147"/>
      <c r="K44" s="147"/>
      <c r="L44" s="306" t="s">
        <v>8896</v>
      </c>
      <c r="M44" s="147">
        <v>5000</v>
      </c>
      <c r="N44" s="147">
        <v>290</v>
      </c>
      <c r="O44" s="147"/>
      <c r="P44" s="290" t="s">
        <v>4157</v>
      </c>
      <c r="Q44" s="147"/>
      <c r="R44" s="147"/>
      <c r="S44" s="147"/>
      <c r="T44" s="147"/>
      <c r="U44" s="147"/>
      <c r="V44" s="154"/>
      <c r="W44" s="152"/>
      <c r="X44" s="147"/>
      <c r="Y44" s="147"/>
    </row>
    <row r="45" spans="1:25" x14ac:dyDescent="0.35">
      <c r="A45" s="147">
        <v>43</v>
      </c>
      <c r="B45" s="242"/>
      <c r="C45" s="147"/>
      <c r="D45" s="147"/>
      <c r="E45" s="147"/>
      <c r="F45" s="147"/>
      <c r="G45" s="147"/>
      <c r="H45" s="147"/>
      <c r="I45" s="147"/>
      <c r="J45" s="147"/>
      <c r="K45" s="147"/>
      <c r="L45" s="147"/>
      <c r="M45" s="147"/>
      <c r="N45" s="147"/>
      <c r="O45" s="152"/>
      <c r="P45" s="291" t="s">
        <v>8246</v>
      </c>
      <c r="Q45" s="147"/>
      <c r="R45" s="147"/>
      <c r="S45" s="147"/>
      <c r="T45" s="147"/>
      <c r="U45" s="147"/>
      <c r="V45" s="154"/>
      <c r="W45" s="152" t="s">
        <v>498</v>
      </c>
      <c r="X45" s="147"/>
      <c r="Y45" s="152"/>
    </row>
    <row r="46" spans="1:25" x14ac:dyDescent="0.35">
      <c r="A46" s="147">
        <v>44</v>
      </c>
      <c r="B46" s="241" t="s">
        <v>901</v>
      </c>
      <c r="C46" s="147" t="s">
        <v>861</v>
      </c>
      <c r="D46" s="147" t="s">
        <v>901</v>
      </c>
      <c r="E46" s="147"/>
      <c r="F46" s="147"/>
      <c r="G46" s="147" t="s">
        <v>903</v>
      </c>
      <c r="H46" s="147" t="s">
        <v>904</v>
      </c>
      <c r="I46" s="147"/>
      <c r="J46" s="147"/>
      <c r="K46" s="147"/>
      <c r="L46" s="147" t="s">
        <v>3561</v>
      </c>
      <c r="M46" s="147">
        <v>4000</v>
      </c>
      <c r="N46" s="147">
        <v>230</v>
      </c>
      <c r="O46" s="147"/>
      <c r="P46" s="290" t="s">
        <v>618</v>
      </c>
      <c r="Q46" s="147"/>
      <c r="R46" s="147"/>
      <c r="S46" s="147"/>
      <c r="T46" s="147"/>
      <c r="U46" s="147"/>
      <c r="V46" s="154"/>
      <c r="W46" s="152"/>
      <c r="X46" s="147"/>
      <c r="Y46" s="147"/>
    </row>
    <row r="47" spans="1:25" x14ac:dyDescent="0.35">
      <c r="A47" s="147">
        <v>45</v>
      </c>
      <c r="B47" s="242"/>
      <c r="C47" s="147"/>
      <c r="D47" s="147"/>
      <c r="E47" s="147"/>
      <c r="F47" s="147"/>
      <c r="G47" s="147"/>
      <c r="H47" s="147"/>
      <c r="I47" s="147"/>
      <c r="J47" s="147"/>
      <c r="K47" s="147"/>
      <c r="L47" s="147"/>
      <c r="M47" s="147"/>
      <c r="N47" s="147"/>
      <c r="O47" s="152"/>
      <c r="P47" s="291" t="s">
        <v>8247</v>
      </c>
      <c r="Q47" s="147"/>
      <c r="R47" s="147"/>
      <c r="S47" s="147"/>
      <c r="T47" s="147"/>
      <c r="U47" s="147"/>
      <c r="V47" s="154"/>
      <c r="W47" s="152" t="s">
        <v>649</v>
      </c>
      <c r="X47" s="147"/>
      <c r="Y47" s="152"/>
    </row>
    <row r="48" spans="1:25" x14ac:dyDescent="0.35">
      <c r="A48" s="147">
        <v>46</v>
      </c>
      <c r="B48" s="242" t="s">
        <v>906</v>
      </c>
      <c r="C48" s="147" t="s">
        <v>861</v>
      </c>
      <c r="D48" s="147" t="s">
        <v>906</v>
      </c>
      <c r="E48" s="147"/>
      <c r="F48" s="147"/>
      <c r="G48" s="147" t="s">
        <v>907</v>
      </c>
      <c r="H48" s="147" t="s">
        <v>908</v>
      </c>
      <c r="I48" s="147"/>
      <c r="J48" s="147"/>
      <c r="K48" s="147"/>
      <c r="L48" s="147" t="s">
        <v>3589</v>
      </c>
      <c r="M48" s="147">
        <v>5000</v>
      </c>
      <c r="N48" s="147">
        <v>290</v>
      </c>
      <c r="O48" s="147"/>
      <c r="P48" s="290" t="s">
        <v>616</v>
      </c>
      <c r="Q48" s="147"/>
      <c r="R48" s="147"/>
      <c r="S48" s="147"/>
      <c r="T48" s="147"/>
      <c r="U48" s="147"/>
      <c r="V48" s="154"/>
      <c r="W48" s="152"/>
      <c r="X48" s="147"/>
      <c r="Y48" s="147"/>
    </row>
    <row r="49" spans="1:25" x14ac:dyDescent="0.35">
      <c r="A49" s="147">
        <v>47</v>
      </c>
      <c r="B49" s="242"/>
      <c r="C49" s="147"/>
      <c r="D49" s="147"/>
      <c r="E49" s="147"/>
      <c r="F49" s="147"/>
      <c r="G49" s="147"/>
      <c r="H49" s="147"/>
      <c r="I49" s="147"/>
      <c r="J49" s="147"/>
      <c r="K49" s="147"/>
      <c r="L49" s="147"/>
      <c r="M49" s="147"/>
      <c r="N49" s="147"/>
      <c r="O49" s="152"/>
      <c r="P49" s="291" t="s">
        <v>8252</v>
      </c>
      <c r="Q49" s="147"/>
      <c r="R49" s="147"/>
      <c r="S49" s="147"/>
      <c r="T49" s="147"/>
      <c r="U49" s="147"/>
      <c r="V49" s="154"/>
      <c r="W49" s="152" t="s">
        <v>556</v>
      </c>
      <c r="X49" s="147"/>
      <c r="Y49" s="152"/>
    </row>
    <row r="50" spans="1:25" x14ac:dyDescent="0.35">
      <c r="A50" s="147">
        <v>48</v>
      </c>
      <c r="B50" s="242" t="s">
        <v>910</v>
      </c>
      <c r="C50" s="147" t="s">
        <v>861</v>
      </c>
      <c r="D50" s="147" t="s">
        <v>910</v>
      </c>
      <c r="E50" s="147"/>
      <c r="F50" s="147"/>
      <c r="G50" s="147" t="s">
        <v>911</v>
      </c>
      <c r="H50" s="147" t="s">
        <v>912</v>
      </c>
      <c r="I50" s="147"/>
      <c r="J50" s="147"/>
      <c r="K50" s="147"/>
      <c r="L50" s="147" t="s">
        <v>3591</v>
      </c>
      <c r="M50" s="147">
        <v>5500</v>
      </c>
      <c r="N50" s="147">
        <v>300</v>
      </c>
      <c r="O50" s="147"/>
      <c r="P50" s="290" t="s">
        <v>613</v>
      </c>
      <c r="Q50" s="147"/>
      <c r="R50" s="147"/>
      <c r="S50" s="147"/>
      <c r="T50" s="147"/>
      <c r="U50" s="147"/>
      <c r="V50" s="154"/>
      <c r="W50" s="152"/>
      <c r="X50" s="147"/>
      <c r="Y50" s="147"/>
    </row>
    <row r="51" spans="1:25" x14ac:dyDescent="0.35">
      <c r="A51" s="147">
        <v>49</v>
      </c>
      <c r="B51" s="242"/>
      <c r="C51" s="147"/>
      <c r="D51" s="147"/>
      <c r="E51" s="147"/>
      <c r="F51" s="147"/>
      <c r="G51" s="147"/>
      <c r="H51" s="147"/>
      <c r="I51" s="147"/>
      <c r="J51" s="147"/>
      <c r="K51" s="147"/>
      <c r="L51" s="147"/>
      <c r="M51" s="147"/>
      <c r="N51" s="147"/>
      <c r="O51" s="152"/>
      <c r="P51" s="291" t="s">
        <v>8253</v>
      </c>
      <c r="Q51" s="147"/>
      <c r="R51" s="147"/>
      <c r="S51" s="147"/>
      <c r="T51" s="147"/>
      <c r="U51" s="147"/>
      <c r="V51" s="154"/>
      <c r="W51" s="152" t="s">
        <v>439</v>
      </c>
      <c r="X51" s="147"/>
      <c r="Y51" s="152"/>
    </row>
    <row r="52" spans="1:25" x14ac:dyDescent="0.35">
      <c r="A52" s="147">
        <v>50</v>
      </c>
      <c r="B52" s="242" t="s">
        <v>914</v>
      </c>
      <c r="C52" s="147" t="s">
        <v>861</v>
      </c>
      <c r="D52" s="147" t="s">
        <v>914</v>
      </c>
      <c r="E52" s="147"/>
      <c r="F52" s="147"/>
      <c r="G52" s="147" t="s">
        <v>915</v>
      </c>
      <c r="H52" s="147" t="s">
        <v>916</v>
      </c>
      <c r="I52" s="147" t="s">
        <v>7111</v>
      </c>
      <c r="J52" s="147"/>
      <c r="K52" s="147"/>
      <c r="L52" s="147"/>
      <c r="M52" s="147"/>
      <c r="N52" s="147"/>
      <c r="O52" s="152"/>
      <c r="P52" s="147"/>
      <c r="Q52" s="147"/>
      <c r="R52" s="147"/>
      <c r="S52" s="147"/>
      <c r="T52" s="147"/>
      <c r="U52" s="147"/>
      <c r="V52" s="154"/>
      <c r="W52" s="152"/>
      <c r="X52" s="147"/>
      <c r="Y52" s="147"/>
    </row>
    <row r="53" spans="1:25" x14ac:dyDescent="0.35">
      <c r="A53" s="147">
        <v>51</v>
      </c>
      <c r="B53" s="242"/>
      <c r="C53" s="147"/>
      <c r="D53" s="147"/>
      <c r="E53" s="147"/>
      <c r="F53" s="147"/>
      <c r="G53" s="147"/>
      <c r="H53" s="147"/>
      <c r="I53" s="147" t="s">
        <v>8254</v>
      </c>
      <c r="J53" s="147"/>
      <c r="K53" s="147"/>
      <c r="L53" s="147" t="s">
        <v>3590</v>
      </c>
      <c r="M53" s="147">
        <v>5000</v>
      </c>
      <c r="N53" s="147">
        <v>290</v>
      </c>
      <c r="O53" s="152"/>
      <c r="P53" s="290" t="s">
        <v>610</v>
      </c>
      <c r="Q53" s="147"/>
      <c r="R53" s="147"/>
      <c r="S53" s="147"/>
      <c r="T53" s="147"/>
      <c r="U53" s="147"/>
      <c r="V53" s="154"/>
      <c r="W53" s="152"/>
      <c r="X53" s="147"/>
      <c r="Y53" s="152"/>
    </row>
    <row r="54" spans="1:25" x14ac:dyDescent="0.35">
      <c r="A54" s="147">
        <v>52</v>
      </c>
      <c r="B54" s="242"/>
      <c r="C54" s="147"/>
      <c r="D54" s="147"/>
      <c r="E54" s="147"/>
      <c r="F54" s="147"/>
      <c r="G54" s="147"/>
      <c r="H54" s="147"/>
      <c r="I54" s="147"/>
      <c r="J54" s="147"/>
      <c r="K54" s="147"/>
      <c r="L54" s="147"/>
      <c r="M54" s="147"/>
      <c r="N54" s="147"/>
      <c r="O54" s="152"/>
      <c r="P54" s="291" t="s">
        <v>8263</v>
      </c>
      <c r="Q54" s="147"/>
      <c r="R54" s="147"/>
      <c r="S54" s="147"/>
      <c r="T54" s="147"/>
      <c r="U54" s="147"/>
      <c r="V54" s="154"/>
      <c r="W54" s="147" t="s">
        <v>405</v>
      </c>
      <c r="X54" s="147"/>
      <c r="Y54" s="152"/>
    </row>
    <row r="55" spans="1:25" x14ac:dyDescent="0.35">
      <c r="A55" s="147">
        <v>53</v>
      </c>
      <c r="B55" s="242" t="s">
        <v>8457</v>
      </c>
      <c r="C55" s="147" t="s">
        <v>861</v>
      </c>
      <c r="D55" s="147" t="s">
        <v>8457</v>
      </c>
      <c r="E55" s="147"/>
      <c r="F55" s="147"/>
      <c r="G55" s="147" t="s">
        <v>915</v>
      </c>
      <c r="H55" s="177" t="s">
        <v>8755</v>
      </c>
      <c r="I55" s="147"/>
      <c r="J55" s="147"/>
      <c r="K55" s="147"/>
      <c r="L55" s="177" t="s">
        <v>8458</v>
      </c>
      <c r="M55" s="147">
        <v>5000</v>
      </c>
      <c r="N55" s="147">
        <v>290</v>
      </c>
      <c r="O55" s="147"/>
      <c r="P55" s="290" t="s">
        <v>8244</v>
      </c>
      <c r="Q55" s="147"/>
      <c r="R55" s="147"/>
      <c r="S55" s="147"/>
      <c r="T55" s="147"/>
      <c r="U55" s="147"/>
      <c r="V55" s="154"/>
      <c r="W55" s="152"/>
      <c r="X55" s="147"/>
      <c r="Y55" s="147"/>
    </row>
    <row r="56" spans="1:25" x14ac:dyDescent="0.35">
      <c r="A56" s="147">
        <v>54</v>
      </c>
      <c r="B56" s="242"/>
      <c r="C56" s="147"/>
      <c r="D56" s="147"/>
      <c r="E56" s="147"/>
      <c r="F56" s="147"/>
      <c r="G56" s="147"/>
      <c r="H56" s="147"/>
      <c r="I56" s="147"/>
      <c r="J56" s="147"/>
      <c r="K56" s="147"/>
      <c r="L56" s="147"/>
      <c r="M56" s="147"/>
      <c r="N56" s="147"/>
      <c r="O56" s="152"/>
      <c r="P56" s="291" t="s">
        <v>7107</v>
      </c>
      <c r="Q56" s="147"/>
      <c r="R56" s="147"/>
      <c r="S56" s="147"/>
      <c r="T56" s="147"/>
      <c r="U56" s="147"/>
      <c r="V56" s="154"/>
      <c r="W56" s="147" t="s">
        <v>578</v>
      </c>
      <c r="X56" s="147"/>
      <c r="Y56" s="152"/>
    </row>
    <row r="57" spans="1:25" x14ac:dyDescent="0.35">
      <c r="A57" s="147">
        <v>55</v>
      </c>
      <c r="B57" s="242" t="s">
        <v>8459</v>
      </c>
      <c r="C57" s="147" t="s">
        <v>861</v>
      </c>
      <c r="D57" s="147" t="s">
        <v>8459</v>
      </c>
      <c r="E57" s="147"/>
      <c r="F57" s="147"/>
      <c r="G57" s="147" t="s">
        <v>915</v>
      </c>
      <c r="H57" s="177" t="s">
        <v>8756</v>
      </c>
      <c r="I57" s="290" t="s">
        <v>8244</v>
      </c>
      <c r="J57" s="147"/>
      <c r="K57" s="147"/>
      <c r="L57" s="147"/>
      <c r="M57" s="147"/>
      <c r="N57" s="147"/>
      <c r="O57" s="152"/>
      <c r="P57" s="147"/>
      <c r="Q57" s="147"/>
      <c r="R57" s="147"/>
      <c r="S57" s="147"/>
      <c r="T57" s="147"/>
      <c r="U57" s="147"/>
      <c r="V57" s="154"/>
      <c r="W57" s="152"/>
      <c r="X57" s="147"/>
      <c r="Y57" s="152"/>
    </row>
    <row r="58" spans="1:25" x14ac:dyDescent="0.35">
      <c r="A58" s="147">
        <v>56</v>
      </c>
      <c r="B58" s="242"/>
      <c r="C58" s="147"/>
      <c r="D58" s="147"/>
      <c r="E58" s="147"/>
      <c r="F58" s="147"/>
      <c r="G58" s="147"/>
      <c r="H58" s="147"/>
      <c r="I58" s="291" t="s">
        <v>7107</v>
      </c>
      <c r="J58" s="147"/>
      <c r="K58" s="147"/>
      <c r="L58" s="177" t="s">
        <v>8460</v>
      </c>
      <c r="M58" s="147">
        <v>8200</v>
      </c>
      <c r="N58" s="147">
        <v>415</v>
      </c>
      <c r="O58" s="147"/>
      <c r="P58" s="290" t="s">
        <v>8243</v>
      </c>
      <c r="Q58" s="147"/>
      <c r="R58" s="147"/>
      <c r="S58" s="147"/>
      <c r="T58" s="147"/>
      <c r="U58" s="147"/>
      <c r="V58" s="154"/>
      <c r="W58" s="152"/>
      <c r="X58" s="147"/>
      <c r="Y58" s="152"/>
    </row>
    <row r="59" spans="1:25" x14ac:dyDescent="0.35">
      <c r="A59" s="147">
        <v>57</v>
      </c>
      <c r="B59" s="242"/>
      <c r="C59" s="147"/>
      <c r="D59" s="147"/>
      <c r="E59" s="147"/>
      <c r="F59" s="147"/>
      <c r="G59" s="147"/>
      <c r="H59" s="147"/>
      <c r="I59" s="291"/>
      <c r="J59" s="147"/>
      <c r="K59" s="147"/>
      <c r="L59" s="147"/>
      <c r="M59" s="147"/>
      <c r="N59" s="147"/>
      <c r="O59" s="152"/>
      <c r="P59" s="291" t="s">
        <v>7106</v>
      </c>
      <c r="Q59" s="147"/>
      <c r="R59" s="147"/>
      <c r="S59" s="147"/>
      <c r="T59" s="147"/>
      <c r="U59" s="147"/>
      <c r="V59" s="154"/>
      <c r="W59" s="152" t="s">
        <v>578</v>
      </c>
      <c r="X59" s="147"/>
      <c r="Y59" s="147"/>
    </row>
    <row r="60" spans="1:25" x14ac:dyDescent="0.35">
      <c r="A60" s="147">
        <v>58</v>
      </c>
      <c r="B60" s="242" t="s">
        <v>8529</v>
      </c>
      <c r="C60" s="147" t="s">
        <v>861</v>
      </c>
      <c r="D60" s="147" t="s">
        <v>8529</v>
      </c>
      <c r="E60" s="147"/>
      <c r="F60" s="147"/>
      <c r="G60" s="147" t="s">
        <v>1693</v>
      </c>
      <c r="H60" s="177" t="s">
        <v>8900</v>
      </c>
      <c r="I60" s="147"/>
      <c r="J60" s="147"/>
      <c r="K60" s="147"/>
      <c r="L60" s="177" t="s">
        <v>8456</v>
      </c>
      <c r="M60" s="147">
        <v>7200</v>
      </c>
      <c r="N60" s="147">
        <v>395</v>
      </c>
      <c r="O60" s="147"/>
      <c r="P60" s="147" t="s">
        <v>8251</v>
      </c>
      <c r="Q60" s="147"/>
      <c r="R60" s="147"/>
      <c r="S60" s="147"/>
      <c r="T60" s="147"/>
      <c r="U60" s="147"/>
      <c r="V60" s="154"/>
      <c r="W60" s="152"/>
      <c r="X60" s="147"/>
      <c r="Y60" s="152"/>
    </row>
    <row r="61" spans="1:25" x14ac:dyDescent="0.35">
      <c r="A61" s="147">
        <v>59</v>
      </c>
      <c r="B61" s="241"/>
      <c r="C61" s="147"/>
      <c r="D61" s="147"/>
      <c r="E61" s="147"/>
      <c r="F61" s="147"/>
      <c r="G61" s="147"/>
      <c r="H61" s="147"/>
      <c r="I61" s="147"/>
      <c r="J61" s="147"/>
      <c r="K61" s="147"/>
      <c r="L61" s="147"/>
      <c r="M61" s="147"/>
      <c r="N61" s="147"/>
      <c r="O61" s="147"/>
      <c r="P61" s="147" t="s">
        <v>7175</v>
      </c>
      <c r="Q61" s="147"/>
      <c r="R61" s="147"/>
      <c r="S61" s="147"/>
      <c r="T61" s="147"/>
      <c r="U61" s="147"/>
      <c r="V61" s="154"/>
      <c r="W61" s="177" t="s">
        <v>7173</v>
      </c>
      <c r="X61" s="147"/>
      <c r="Y61" s="152"/>
    </row>
    <row r="62" spans="1:25" x14ac:dyDescent="0.35">
      <c r="A62" s="147">
        <v>60</v>
      </c>
      <c r="B62" s="242" t="s">
        <v>8530</v>
      </c>
      <c r="C62" s="147" t="s">
        <v>861</v>
      </c>
      <c r="D62" s="147" t="s">
        <v>8530</v>
      </c>
      <c r="E62" s="147"/>
      <c r="F62" s="147"/>
      <c r="G62" s="147" t="s">
        <v>1693</v>
      </c>
      <c r="H62" s="177" t="s">
        <v>8757</v>
      </c>
      <c r="I62" s="147"/>
      <c r="J62" s="147"/>
      <c r="K62" s="147"/>
      <c r="L62" s="177" t="s">
        <v>8535</v>
      </c>
      <c r="M62" s="147">
        <v>7200</v>
      </c>
      <c r="N62" s="147">
        <v>395</v>
      </c>
      <c r="O62" s="147"/>
      <c r="P62" s="147" t="s">
        <v>8254</v>
      </c>
      <c r="Q62" s="147"/>
      <c r="R62" s="147"/>
      <c r="S62" s="147"/>
      <c r="T62" s="147"/>
      <c r="U62" s="147"/>
      <c r="V62" s="154"/>
      <c r="W62" s="152"/>
      <c r="X62" s="147"/>
      <c r="Y62" s="152"/>
    </row>
    <row r="63" spans="1:25" x14ac:dyDescent="0.35">
      <c r="A63" s="147">
        <v>61</v>
      </c>
      <c r="B63" s="241"/>
      <c r="C63" s="147"/>
      <c r="D63" s="147"/>
      <c r="E63" s="147"/>
      <c r="F63" s="147"/>
      <c r="G63" s="147"/>
      <c r="H63" s="147"/>
      <c r="I63" s="147"/>
      <c r="J63" s="147"/>
      <c r="K63" s="147"/>
      <c r="L63" s="147"/>
      <c r="M63" s="147"/>
      <c r="N63" s="147"/>
      <c r="O63" s="147"/>
      <c r="P63" s="147" t="s">
        <v>7111</v>
      </c>
      <c r="Q63" s="147"/>
      <c r="R63" s="147"/>
      <c r="S63" s="147"/>
      <c r="T63" s="147"/>
      <c r="U63" s="147"/>
      <c r="V63" s="154"/>
      <c r="W63" s="177" t="s">
        <v>424</v>
      </c>
      <c r="X63" s="147"/>
      <c r="Y63" s="152"/>
    </row>
    <row r="64" spans="1:25" x14ac:dyDescent="0.35">
      <c r="A64" s="147">
        <v>62</v>
      </c>
      <c r="B64" s="307" t="s">
        <v>8543</v>
      </c>
      <c r="C64" s="303" t="s">
        <v>861</v>
      </c>
      <c r="D64" s="303" t="s">
        <v>8543</v>
      </c>
      <c r="E64" s="303"/>
      <c r="F64" s="303"/>
      <c r="G64" s="303" t="s">
        <v>1693</v>
      </c>
      <c r="H64" s="306" t="s">
        <v>7308</v>
      </c>
      <c r="I64" s="303"/>
      <c r="J64" s="303"/>
      <c r="K64" s="303"/>
      <c r="L64" s="306" t="s">
        <v>8456</v>
      </c>
      <c r="M64" s="303">
        <v>7200</v>
      </c>
      <c r="N64" s="303">
        <v>395</v>
      </c>
      <c r="O64" s="303"/>
      <c r="P64" s="303" t="s">
        <v>8242</v>
      </c>
      <c r="Q64" s="303"/>
      <c r="R64" s="303"/>
      <c r="S64" s="303"/>
      <c r="T64" s="303"/>
      <c r="U64" s="303"/>
      <c r="V64" s="305"/>
      <c r="W64" s="304"/>
      <c r="X64" s="303"/>
      <c r="Y64" s="304"/>
    </row>
    <row r="65" spans="1:25" x14ac:dyDescent="0.35">
      <c r="A65" s="147">
        <v>63</v>
      </c>
      <c r="B65" s="307"/>
      <c r="C65" s="303"/>
      <c r="D65" s="303"/>
      <c r="E65" s="303"/>
      <c r="F65" s="303"/>
      <c r="G65" s="303"/>
      <c r="H65" s="303"/>
      <c r="I65" s="303"/>
      <c r="J65" s="303"/>
      <c r="K65" s="303"/>
      <c r="L65" s="303"/>
      <c r="M65" s="303"/>
      <c r="N65" s="303"/>
      <c r="O65" s="303"/>
      <c r="P65" s="303" t="s">
        <v>7105</v>
      </c>
      <c r="Q65" s="303"/>
      <c r="R65" s="303"/>
      <c r="S65" s="303"/>
      <c r="T65" s="303"/>
      <c r="U65" s="303"/>
      <c r="V65" s="305"/>
      <c r="W65" s="303" t="s">
        <v>585</v>
      </c>
      <c r="X65" s="303"/>
      <c r="Y65" s="304"/>
    </row>
    <row r="66" spans="1:25" x14ac:dyDescent="0.35">
      <c r="A66" s="147">
        <v>64</v>
      </c>
      <c r="B66" s="242" t="s">
        <v>8531</v>
      </c>
      <c r="C66" s="147" t="s">
        <v>861</v>
      </c>
      <c r="D66" s="147" t="s">
        <v>8531</v>
      </c>
      <c r="E66" s="147"/>
      <c r="F66" s="147"/>
      <c r="G66" s="147" t="s">
        <v>1693</v>
      </c>
      <c r="H66" s="177" t="s">
        <v>8758</v>
      </c>
      <c r="I66" s="147"/>
      <c r="J66" s="147"/>
      <c r="K66" s="147"/>
      <c r="L66" s="177" t="s">
        <v>8552</v>
      </c>
      <c r="M66" s="147">
        <v>4600</v>
      </c>
      <c r="N66" s="147">
        <v>265</v>
      </c>
      <c r="O66" s="147"/>
      <c r="P66" s="147" t="s">
        <v>8256</v>
      </c>
      <c r="Q66" s="147"/>
      <c r="R66" s="147"/>
      <c r="S66" s="147"/>
      <c r="T66" s="147"/>
      <c r="U66" s="147"/>
      <c r="V66" s="154"/>
      <c r="W66" s="152"/>
      <c r="X66" s="147"/>
      <c r="Y66" s="152"/>
    </row>
    <row r="67" spans="1:25" x14ac:dyDescent="0.35">
      <c r="A67" s="147">
        <v>65</v>
      </c>
      <c r="B67" s="241"/>
      <c r="C67" s="147"/>
      <c r="D67" s="147"/>
      <c r="E67" s="147"/>
      <c r="F67" s="147"/>
      <c r="G67" s="147"/>
      <c r="H67" s="147"/>
      <c r="I67" s="147"/>
      <c r="J67" s="147"/>
      <c r="K67" s="147"/>
      <c r="L67" s="147"/>
      <c r="M67" s="147"/>
      <c r="N67" s="147"/>
      <c r="O67" s="147"/>
      <c r="P67" s="147" t="s">
        <v>7113</v>
      </c>
      <c r="Q67" s="147"/>
      <c r="R67" s="147"/>
      <c r="S67" s="147"/>
      <c r="T67" s="147"/>
      <c r="U67" s="147"/>
      <c r="V67" s="154"/>
      <c r="W67" s="147"/>
      <c r="X67" s="147"/>
      <c r="Y67" s="152"/>
    </row>
    <row r="68" spans="1:25" x14ac:dyDescent="0.35">
      <c r="A68" s="147">
        <v>66</v>
      </c>
      <c r="B68" s="242"/>
      <c r="C68" s="147"/>
      <c r="D68" s="147"/>
      <c r="E68" s="147"/>
      <c r="F68" s="147"/>
      <c r="G68" s="147"/>
      <c r="H68" s="177"/>
      <c r="I68" s="147"/>
      <c r="J68" s="147"/>
      <c r="K68" s="147"/>
      <c r="L68" s="177"/>
      <c r="M68" s="147"/>
      <c r="N68" s="147"/>
      <c r="O68" s="147"/>
      <c r="P68" s="177" t="s">
        <v>8257</v>
      </c>
      <c r="Q68" s="147"/>
      <c r="R68" s="147"/>
      <c r="S68" s="147"/>
      <c r="T68" s="147"/>
      <c r="U68" s="147"/>
      <c r="V68" s="154"/>
      <c r="W68" s="152"/>
      <c r="X68" s="147"/>
      <c r="Y68" s="152"/>
    </row>
    <row r="69" spans="1:25" x14ac:dyDescent="0.35">
      <c r="A69" s="147">
        <v>67</v>
      </c>
      <c r="B69" s="241"/>
      <c r="C69" s="147"/>
      <c r="D69" s="147"/>
      <c r="E69" s="147"/>
      <c r="F69" s="147"/>
      <c r="G69" s="147"/>
      <c r="H69" s="147"/>
      <c r="I69" s="147"/>
      <c r="J69" s="147"/>
      <c r="K69" s="147"/>
      <c r="L69" s="147"/>
      <c r="M69" s="147"/>
      <c r="N69" s="147"/>
      <c r="O69" s="147"/>
      <c r="P69" s="147" t="s">
        <v>7216</v>
      </c>
      <c r="Q69" s="147"/>
      <c r="R69" s="147"/>
      <c r="S69" s="147"/>
      <c r="T69" s="147"/>
      <c r="U69" s="147"/>
      <c r="V69" s="154"/>
      <c r="W69" s="177" t="s">
        <v>412</v>
      </c>
      <c r="X69" s="147"/>
      <c r="Y69" s="152"/>
    </row>
    <row r="70" spans="1:25" x14ac:dyDescent="0.35">
      <c r="A70" s="147">
        <v>68</v>
      </c>
      <c r="B70" s="242" t="s">
        <v>8532</v>
      </c>
      <c r="C70" s="147" t="s">
        <v>861</v>
      </c>
      <c r="D70" s="147" t="s">
        <v>8532</v>
      </c>
      <c r="E70" s="147"/>
      <c r="F70" s="147"/>
      <c r="G70" s="147" t="s">
        <v>1693</v>
      </c>
      <c r="H70" s="177" t="s">
        <v>8759</v>
      </c>
      <c r="I70" s="147"/>
      <c r="J70" s="147"/>
      <c r="K70" s="147"/>
      <c r="L70" s="177" t="s">
        <v>8536</v>
      </c>
      <c r="M70" s="147">
        <v>4800</v>
      </c>
      <c r="N70" s="147">
        <v>285</v>
      </c>
      <c r="O70" s="147"/>
      <c r="P70" s="147" t="s">
        <v>8258</v>
      </c>
      <c r="Q70" s="147"/>
      <c r="R70" s="147"/>
      <c r="S70" s="147"/>
      <c r="T70" s="147"/>
      <c r="U70" s="147"/>
      <c r="V70" s="154"/>
      <c r="W70" s="152"/>
      <c r="X70" s="147"/>
      <c r="Y70" s="152"/>
    </row>
    <row r="71" spans="1:25" x14ac:dyDescent="0.35">
      <c r="A71" s="147">
        <v>69</v>
      </c>
      <c r="B71" s="241"/>
      <c r="C71" s="147"/>
      <c r="D71" s="147"/>
      <c r="E71" s="147"/>
      <c r="F71" s="147"/>
      <c r="G71" s="147"/>
      <c r="H71" s="147"/>
      <c r="I71" s="147"/>
      <c r="J71" s="147"/>
      <c r="K71" s="147"/>
      <c r="L71" s="147"/>
      <c r="M71" s="147"/>
      <c r="N71" s="147"/>
      <c r="O71" s="147"/>
      <c r="P71" s="147" t="s">
        <v>7211</v>
      </c>
      <c r="Q71" s="147"/>
      <c r="R71" s="147"/>
      <c r="S71" s="147"/>
      <c r="T71" s="147"/>
      <c r="U71" s="147"/>
      <c r="V71" s="154"/>
      <c r="W71" s="152"/>
      <c r="X71" s="147"/>
      <c r="Y71" s="152"/>
    </row>
    <row r="72" spans="1:25" x14ac:dyDescent="0.35">
      <c r="A72" s="147">
        <v>70</v>
      </c>
      <c r="B72" s="307"/>
      <c r="C72" s="147"/>
      <c r="D72" s="147"/>
      <c r="E72" s="147"/>
      <c r="F72" s="147"/>
      <c r="G72" s="147"/>
      <c r="H72" s="147"/>
      <c r="I72" s="147"/>
      <c r="J72" s="147"/>
      <c r="K72" s="147"/>
      <c r="L72" s="147"/>
      <c r="M72" s="147"/>
      <c r="N72" s="147"/>
      <c r="O72" s="152"/>
      <c r="P72" s="147" t="s">
        <v>8255</v>
      </c>
      <c r="Q72" s="147"/>
      <c r="R72" s="147"/>
      <c r="S72" s="147"/>
      <c r="T72" s="147"/>
      <c r="U72" s="147"/>
      <c r="V72" s="154"/>
      <c r="W72" s="286"/>
      <c r="X72" s="147"/>
      <c r="Y72" s="152"/>
    </row>
    <row r="73" spans="1:25" x14ac:dyDescent="0.35">
      <c r="A73" s="147">
        <v>71</v>
      </c>
      <c r="B73" s="307"/>
      <c r="C73" s="147"/>
      <c r="D73" s="147"/>
      <c r="E73" s="147"/>
      <c r="F73" s="147"/>
      <c r="G73" s="147"/>
      <c r="H73" s="147"/>
      <c r="I73" s="147"/>
      <c r="J73" s="147"/>
      <c r="K73" s="147"/>
      <c r="L73" s="147"/>
      <c r="M73" s="147"/>
      <c r="N73" s="147"/>
      <c r="O73" s="152"/>
      <c r="P73" s="147" t="s">
        <v>7112</v>
      </c>
      <c r="Q73" s="147"/>
      <c r="R73" s="147"/>
      <c r="S73" s="147"/>
      <c r="T73" s="147"/>
      <c r="U73" s="147"/>
      <c r="V73" s="154"/>
      <c r="W73" s="177" t="s">
        <v>413</v>
      </c>
      <c r="X73" s="147"/>
      <c r="Y73" s="152"/>
    </row>
    <row r="74" spans="1:25" x14ac:dyDescent="0.35">
      <c r="A74" s="147">
        <v>72</v>
      </c>
      <c r="B74" s="242" t="s">
        <v>8533</v>
      </c>
      <c r="C74" s="147" t="s">
        <v>861</v>
      </c>
      <c r="D74" s="147" t="s">
        <v>8533</v>
      </c>
      <c r="E74" s="147"/>
      <c r="F74" s="147"/>
      <c r="G74" s="177" t="s">
        <v>1693</v>
      </c>
      <c r="H74" s="177" t="s">
        <v>8760</v>
      </c>
      <c r="I74" s="147"/>
      <c r="J74" s="147"/>
      <c r="K74" s="147"/>
      <c r="L74" s="177" t="s">
        <v>8537</v>
      </c>
      <c r="M74" s="147">
        <v>4700</v>
      </c>
      <c r="N74" s="147">
        <v>275</v>
      </c>
      <c r="O74" s="147"/>
      <c r="P74" s="147" t="s">
        <v>8259</v>
      </c>
      <c r="Q74" s="147"/>
      <c r="R74" s="147"/>
      <c r="S74" s="147"/>
      <c r="T74" s="147"/>
      <c r="U74" s="147"/>
      <c r="V74" s="154"/>
      <c r="W74" s="152"/>
      <c r="X74" s="147"/>
      <c r="Y74" s="152"/>
    </row>
    <row r="75" spans="1:25" x14ac:dyDescent="0.35">
      <c r="A75" s="147">
        <v>73</v>
      </c>
      <c r="B75" s="241"/>
      <c r="C75" s="147"/>
      <c r="D75" s="147"/>
      <c r="E75" s="147"/>
      <c r="F75" s="147"/>
      <c r="G75" s="147"/>
      <c r="H75" s="147"/>
      <c r="I75" s="147"/>
      <c r="J75" s="147"/>
      <c r="K75" s="147"/>
      <c r="L75" s="147"/>
      <c r="M75" s="147"/>
      <c r="N75" s="147"/>
      <c r="O75" s="147"/>
      <c r="P75" s="147" t="s">
        <v>7114</v>
      </c>
      <c r="Q75" s="147"/>
      <c r="R75" s="147"/>
      <c r="S75" s="147"/>
      <c r="T75" s="147"/>
      <c r="U75" s="147"/>
      <c r="V75" s="154"/>
      <c r="W75" s="147"/>
      <c r="X75" s="147"/>
      <c r="Y75" s="152"/>
    </row>
    <row r="76" spans="1:25" x14ac:dyDescent="0.35">
      <c r="A76" s="147">
        <v>74</v>
      </c>
      <c r="B76" s="242"/>
      <c r="C76" s="147"/>
      <c r="D76" s="147"/>
      <c r="E76" s="147"/>
      <c r="F76" s="147"/>
      <c r="G76" s="147"/>
      <c r="H76" s="177"/>
      <c r="I76" s="147"/>
      <c r="J76" s="147"/>
      <c r="K76" s="147"/>
      <c r="L76" s="177"/>
      <c r="M76" s="147"/>
      <c r="N76" s="147"/>
      <c r="O76" s="147"/>
      <c r="P76" s="147" t="s">
        <v>8260</v>
      </c>
      <c r="Q76" s="147"/>
      <c r="R76" s="147"/>
      <c r="S76" s="147"/>
      <c r="T76" s="147"/>
      <c r="U76" s="147"/>
      <c r="V76" s="154"/>
      <c r="W76" s="152"/>
      <c r="X76" s="147"/>
      <c r="Y76" s="152"/>
    </row>
    <row r="77" spans="1:25" x14ac:dyDescent="0.35">
      <c r="A77" s="147">
        <v>75</v>
      </c>
      <c r="B77" s="241"/>
      <c r="C77" s="147"/>
      <c r="D77" s="147"/>
      <c r="E77" s="147"/>
      <c r="F77" s="147"/>
      <c r="G77" s="147"/>
      <c r="H77" s="147"/>
      <c r="I77" s="147"/>
      <c r="J77" s="147"/>
      <c r="K77" s="147"/>
      <c r="L77" s="147"/>
      <c r="M77" s="147"/>
      <c r="N77" s="147"/>
      <c r="O77" s="147"/>
      <c r="P77" s="147" t="s">
        <v>7207</v>
      </c>
      <c r="Q77" s="147"/>
      <c r="R77" s="147"/>
      <c r="S77" s="147"/>
      <c r="T77" s="147"/>
      <c r="U77" s="147"/>
      <c r="V77" s="154"/>
      <c r="W77" s="177" t="s">
        <v>418</v>
      </c>
      <c r="X77" s="147"/>
      <c r="Y77" s="152"/>
    </row>
    <row r="78" spans="1:25" x14ac:dyDescent="0.35">
      <c r="A78" s="147">
        <v>76</v>
      </c>
      <c r="B78" s="242" t="s">
        <v>8541</v>
      </c>
      <c r="C78" s="147" t="s">
        <v>861</v>
      </c>
      <c r="D78" s="147" t="s">
        <v>8541</v>
      </c>
      <c r="E78" s="147"/>
      <c r="F78" s="147"/>
      <c r="G78" s="147" t="s">
        <v>1693</v>
      </c>
      <c r="H78" s="177" t="s">
        <v>8567</v>
      </c>
      <c r="I78" s="147"/>
      <c r="J78" s="147"/>
      <c r="K78" s="147"/>
      <c r="L78" s="177" t="s">
        <v>8538</v>
      </c>
      <c r="M78" s="147">
        <v>7200</v>
      </c>
      <c r="N78" s="147">
        <v>395</v>
      </c>
      <c r="O78" s="147"/>
      <c r="P78" s="147" t="s">
        <v>8261</v>
      </c>
      <c r="Q78" s="147"/>
      <c r="R78" s="147"/>
      <c r="S78" s="147"/>
      <c r="T78" s="147"/>
      <c r="U78" s="147"/>
      <c r="V78" s="154"/>
      <c r="W78" s="152"/>
      <c r="X78" s="147"/>
      <c r="Y78" s="152"/>
    </row>
    <row r="79" spans="1:25" x14ac:dyDescent="0.35">
      <c r="A79" s="147">
        <v>77</v>
      </c>
      <c r="B79" s="241"/>
      <c r="C79" s="147"/>
      <c r="D79" s="147"/>
      <c r="E79" s="147"/>
      <c r="F79" s="147"/>
      <c r="G79" s="147"/>
      <c r="H79" s="147"/>
      <c r="I79" s="147"/>
      <c r="J79" s="147"/>
      <c r="K79" s="147"/>
      <c r="L79" s="147"/>
      <c r="M79" s="147"/>
      <c r="N79" s="147"/>
      <c r="O79" s="147"/>
      <c r="P79" s="147" t="s">
        <v>7115</v>
      </c>
      <c r="Q79" s="147"/>
      <c r="R79" s="147"/>
      <c r="S79" s="147"/>
      <c r="T79" s="147"/>
      <c r="U79" s="147"/>
      <c r="V79" s="154"/>
      <c r="W79" s="147" t="s">
        <v>425</v>
      </c>
      <c r="X79" s="147"/>
      <c r="Y79" s="152"/>
    </row>
    <row r="80" spans="1:25" x14ac:dyDescent="0.35">
      <c r="A80" s="147">
        <v>78</v>
      </c>
      <c r="B80" s="242" t="s">
        <v>8534</v>
      </c>
      <c r="C80" s="147" t="s">
        <v>861</v>
      </c>
      <c r="D80" s="147" t="s">
        <v>8534</v>
      </c>
      <c r="E80" s="147"/>
      <c r="F80" s="147"/>
      <c r="G80" s="147" t="s">
        <v>1693</v>
      </c>
      <c r="H80" s="177" t="s">
        <v>8540</v>
      </c>
      <c r="I80" s="147"/>
      <c r="J80" s="147"/>
      <c r="K80" s="147"/>
      <c r="L80" s="177" t="s">
        <v>8539</v>
      </c>
      <c r="M80" s="147">
        <v>7200</v>
      </c>
      <c r="N80" s="147">
        <v>395</v>
      </c>
      <c r="O80" s="147"/>
      <c r="P80" s="147" t="s">
        <v>8262</v>
      </c>
      <c r="Q80" s="147"/>
      <c r="R80" s="147"/>
      <c r="S80" s="147"/>
      <c r="T80" s="147"/>
      <c r="U80" s="147"/>
      <c r="V80" s="154"/>
      <c r="W80" s="152"/>
      <c r="X80" s="147"/>
      <c r="Y80" s="152"/>
    </row>
    <row r="81" spans="1:25" x14ac:dyDescent="0.35">
      <c r="A81" s="147">
        <v>79</v>
      </c>
      <c r="B81" s="241"/>
      <c r="C81" s="147"/>
      <c r="D81" s="147"/>
      <c r="E81" s="147"/>
      <c r="F81" s="147"/>
      <c r="G81" s="147"/>
      <c r="H81" s="147"/>
      <c r="I81" s="147"/>
      <c r="J81" s="147"/>
      <c r="K81" s="147"/>
      <c r="L81" s="147"/>
      <c r="M81" s="147"/>
      <c r="N81" s="147"/>
      <c r="O81" s="147"/>
      <c r="P81" s="147" t="s">
        <v>7237</v>
      </c>
      <c r="Q81" s="147"/>
      <c r="R81" s="147"/>
      <c r="S81" s="147"/>
      <c r="T81" s="147"/>
      <c r="U81" s="147"/>
      <c r="V81" s="154"/>
      <c r="W81" s="177" t="s">
        <v>377</v>
      </c>
      <c r="X81" s="147"/>
      <c r="Y81" s="152"/>
    </row>
    <row r="82" spans="1:25" x14ac:dyDescent="0.35">
      <c r="A82" s="147">
        <v>80</v>
      </c>
      <c r="B82" s="307" t="s">
        <v>8850</v>
      </c>
      <c r="C82" s="147" t="s">
        <v>861</v>
      </c>
      <c r="D82" s="306" t="s">
        <v>8850</v>
      </c>
      <c r="E82" s="147"/>
      <c r="F82" s="147"/>
      <c r="G82" s="147" t="s">
        <v>1693</v>
      </c>
      <c r="H82" s="306" t="s">
        <v>8895</v>
      </c>
      <c r="I82" s="147"/>
      <c r="J82" s="147"/>
      <c r="K82" s="147"/>
      <c r="L82" s="306" t="s">
        <v>8853</v>
      </c>
      <c r="M82" s="147">
        <v>4000</v>
      </c>
      <c r="N82" s="147">
        <v>230</v>
      </c>
      <c r="O82" s="152"/>
      <c r="P82" s="147" t="s">
        <v>8248</v>
      </c>
      <c r="Q82" s="147"/>
      <c r="R82" s="147"/>
      <c r="S82" s="147"/>
      <c r="T82" s="147"/>
      <c r="U82" s="147"/>
      <c r="V82" s="154"/>
      <c r="W82" s="152"/>
      <c r="X82" s="147"/>
      <c r="Y82" s="152"/>
    </row>
    <row r="83" spans="1:25" x14ac:dyDescent="0.35">
      <c r="A83" s="147">
        <v>81</v>
      </c>
      <c r="B83" s="307"/>
      <c r="C83" s="147"/>
      <c r="D83" s="147"/>
      <c r="E83" s="147"/>
      <c r="F83" s="147"/>
      <c r="G83" s="147"/>
      <c r="H83" s="147"/>
      <c r="I83" s="147"/>
      <c r="J83" s="147"/>
      <c r="K83" s="147"/>
      <c r="L83" s="147"/>
      <c r="M83" s="147"/>
      <c r="N83" s="147"/>
      <c r="O83" s="152"/>
      <c r="P83" s="147" t="s">
        <v>7108</v>
      </c>
      <c r="Q83" s="147"/>
      <c r="R83" s="147"/>
      <c r="S83" s="147"/>
      <c r="T83" s="147"/>
      <c r="U83" s="147"/>
      <c r="V83" s="154"/>
      <c r="W83" s="306" t="s">
        <v>529</v>
      </c>
      <c r="X83" s="147"/>
      <c r="Y83" s="152"/>
    </row>
    <row r="84" spans="1:25" x14ac:dyDescent="0.35">
      <c r="A84" s="147">
        <v>82</v>
      </c>
      <c r="B84" s="242" t="s">
        <v>8461</v>
      </c>
      <c r="C84" s="147" t="s">
        <v>861</v>
      </c>
      <c r="D84" s="147" t="s">
        <v>8461</v>
      </c>
      <c r="E84" s="147"/>
      <c r="F84" s="147"/>
      <c r="G84" s="147" t="s">
        <v>1693</v>
      </c>
      <c r="H84" s="177" t="s">
        <v>8462</v>
      </c>
      <c r="I84" s="147" t="s">
        <v>8248</v>
      </c>
      <c r="J84" s="147"/>
      <c r="K84" s="147"/>
      <c r="L84" s="147"/>
      <c r="M84" s="147"/>
      <c r="N84" s="147"/>
      <c r="O84" s="152"/>
      <c r="P84" s="147"/>
      <c r="Q84" s="147"/>
      <c r="R84" s="147"/>
      <c r="S84" s="147"/>
      <c r="T84" s="147"/>
      <c r="U84" s="147"/>
      <c r="V84" s="154"/>
      <c r="W84" s="152"/>
      <c r="X84" s="147"/>
      <c r="Y84" s="152"/>
    </row>
    <row r="85" spans="1:25" x14ac:dyDescent="0.35">
      <c r="A85" s="147">
        <v>83</v>
      </c>
      <c r="B85" s="241"/>
      <c r="C85" s="147"/>
      <c r="D85" s="147"/>
      <c r="E85" s="147"/>
      <c r="F85" s="147"/>
      <c r="G85" s="147"/>
      <c r="H85" s="147"/>
      <c r="I85" s="147" t="s">
        <v>7108</v>
      </c>
      <c r="J85" s="147"/>
      <c r="K85" s="147"/>
      <c r="L85" s="306" t="s">
        <v>8851</v>
      </c>
      <c r="M85" s="147">
        <v>4000</v>
      </c>
      <c r="N85" s="147">
        <v>230</v>
      </c>
      <c r="O85" s="147"/>
      <c r="P85" s="147" t="s">
        <v>8249</v>
      </c>
      <c r="Q85" s="147"/>
      <c r="R85" s="147"/>
      <c r="S85" s="147"/>
      <c r="T85" s="147"/>
      <c r="U85" s="147"/>
      <c r="V85" s="154"/>
      <c r="W85" s="147"/>
      <c r="X85" s="147"/>
      <c r="Y85" s="152"/>
    </row>
    <row r="86" spans="1:25" x14ac:dyDescent="0.35">
      <c r="A86" s="147">
        <v>84</v>
      </c>
      <c r="B86" s="242"/>
      <c r="C86" s="147"/>
      <c r="D86" s="147"/>
      <c r="E86" s="147"/>
      <c r="F86" s="147"/>
      <c r="G86" s="147"/>
      <c r="H86" s="147"/>
      <c r="I86" s="147"/>
      <c r="J86" s="147"/>
      <c r="K86" s="147"/>
      <c r="L86" s="177"/>
      <c r="M86" s="147"/>
      <c r="N86" s="147"/>
      <c r="O86" s="152"/>
      <c r="P86" s="147" t="s">
        <v>7109</v>
      </c>
      <c r="Q86" s="147"/>
      <c r="R86" s="147"/>
      <c r="S86" s="147"/>
      <c r="T86" s="147"/>
      <c r="U86" s="147"/>
      <c r="V86" s="154"/>
      <c r="W86" s="152" t="s">
        <v>523</v>
      </c>
      <c r="X86" s="147"/>
      <c r="Y86" s="152"/>
    </row>
    <row r="87" spans="1:25" x14ac:dyDescent="0.35">
      <c r="A87" s="147">
        <v>85</v>
      </c>
      <c r="B87" s="242" t="s">
        <v>8463</v>
      </c>
      <c r="C87" s="147" t="s">
        <v>861</v>
      </c>
      <c r="D87" s="147" t="s">
        <v>8463</v>
      </c>
      <c r="E87" s="147"/>
      <c r="F87" s="147"/>
      <c r="G87" s="147" t="s">
        <v>1693</v>
      </c>
      <c r="H87" s="177" t="s">
        <v>8464</v>
      </c>
      <c r="I87" s="147" t="s">
        <v>8261</v>
      </c>
      <c r="J87" s="147"/>
      <c r="K87" s="147"/>
      <c r="L87" s="147"/>
      <c r="M87" s="147"/>
      <c r="N87" s="147"/>
      <c r="O87" s="152"/>
      <c r="P87" s="147"/>
      <c r="Q87" s="147"/>
      <c r="R87" s="147"/>
      <c r="S87" s="147"/>
      <c r="T87" s="147"/>
      <c r="U87" s="147"/>
      <c r="V87" s="154"/>
      <c r="W87" s="152"/>
      <c r="X87" s="147"/>
      <c r="Y87" s="152"/>
    </row>
    <row r="88" spans="1:25" x14ac:dyDescent="0.35">
      <c r="A88" s="147">
        <v>86</v>
      </c>
      <c r="B88" s="241"/>
      <c r="C88" s="147"/>
      <c r="D88" s="147"/>
      <c r="E88" s="147"/>
      <c r="F88" s="147"/>
      <c r="G88" s="147"/>
      <c r="H88" s="147"/>
      <c r="I88" s="147" t="s">
        <v>7115</v>
      </c>
      <c r="J88" s="147"/>
      <c r="K88" s="147"/>
      <c r="L88" s="177" t="s">
        <v>8473</v>
      </c>
      <c r="M88" s="147">
        <v>4000</v>
      </c>
      <c r="N88" s="147">
        <v>230</v>
      </c>
      <c r="O88" s="152"/>
      <c r="P88" s="147" t="s">
        <v>8250</v>
      </c>
      <c r="Q88" s="147"/>
      <c r="R88" s="147"/>
      <c r="S88" s="147"/>
      <c r="T88" s="147"/>
      <c r="U88" s="147"/>
      <c r="V88" s="154"/>
      <c r="W88" s="152"/>
      <c r="X88" s="147"/>
      <c r="Y88" s="152"/>
    </row>
    <row r="89" spans="1:25" x14ac:dyDescent="0.35">
      <c r="A89" s="147">
        <v>87</v>
      </c>
      <c r="B89" s="242"/>
      <c r="C89" s="147"/>
      <c r="D89" s="147"/>
      <c r="E89" s="147"/>
      <c r="F89" s="147"/>
      <c r="G89" s="147"/>
      <c r="H89" s="147"/>
      <c r="I89" s="147"/>
      <c r="J89" s="147"/>
      <c r="K89" s="147"/>
      <c r="L89" s="147"/>
      <c r="M89" s="147"/>
      <c r="N89" s="147"/>
      <c r="O89" s="147"/>
      <c r="P89" s="147" t="s">
        <v>7110</v>
      </c>
      <c r="Q89" s="147"/>
      <c r="R89" s="147"/>
      <c r="S89" s="147"/>
      <c r="T89" s="147"/>
      <c r="U89" s="147"/>
      <c r="V89" s="154"/>
      <c r="W89" s="177" t="s">
        <v>514</v>
      </c>
      <c r="X89" s="147"/>
      <c r="Y89" s="152"/>
    </row>
    <row r="90" spans="1:25" x14ac:dyDescent="0.35">
      <c r="A90" s="147">
        <v>88</v>
      </c>
      <c r="B90" s="245" t="s">
        <v>918</v>
      </c>
      <c r="C90" s="147" t="s">
        <v>861</v>
      </c>
      <c r="D90" s="147" t="s">
        <v>918</v>
      </c>
      <c r="E90" s="147" t="s">
        <v>919</v>
      </c>
      <c r="F90" s="147"/>
      <c r="G90" s="147" t="s">
        <v>920</v>
      </c>
      <c r="H90" s="147" t="s">
        <v>921</v>
      </c>
      <c r="I90" s="147"/>
      <c r="J90" s="147"/>
      <c r="K90" s="147"/>
      <c r="L90" s="147" t="s">
        <v>2775</v>
      </c>
      <c r="M90" s="147">
        <v>1400</v>
      </c>
      <c r="N90" s="147">
        <v>225</v>
      </c>
      <c r="O90" s="147"/>
      <c r="P90" s="147"/>
      <c r="Q90" s="147" t="s">
        <v>2879</v>
      </c>
      <c r="R90" s="147" t="s">
        <v>866</v>
      </c>
      <c r="S90" s="147" t="s">
        <v>867</v>
      </c>
      <c r="T90" s="147" t="s">
        <v>808</v>
      </c>
      <c r="U90" s="147" t="s">
        <v>112</v>
      </c>
      <c r="V90" s="154">
        <v>35</v>
      </c>
      <c r="W90" s="147"/>
      <c r="X90" s="147"/>
      <c r="Y90" s="147"/>
    </row>
    <row r="91" spans="1:25" x14ac:dyDescent="0.35">
      <c r="A91" s="147">
        <v>89</v>
      </c>
      <c r="B91" s="247"/>
      <c r="C91" s="147"/>
      <c r="D91" s="147"/>
      <c r="E91" s="147"/>
      <c r="F91" s="147"/>
      <c r="G91" s="147"/>
      <c r="H91" s="147"/>
      <c r="I91" s="147"/>
      <c r="J91" s="147"/>
      <c r="K91" s="147"/>
      <c r="L91" s="147"/>
      <c r="M91" s="147"/>
      <c r="N91" s="147"/>
      <c r="O91" s="147"/>
      <c r="P91" s="147"/>
      <c r="Q91" s="147" t="s">
        <v>2879</v>
      </c>
      <c r="R91" s="147" t="s">
        <v>866</v>
      </c>
      <c r="S91" s="147" t="s">
        <v>867</v>
      </c>
      <c r="T91" s="147" t="s">
        <v>808</v>
      </c>
      <c r="U91" s="147" t="s">
        <v>7391</v>
      </c>
      <c r="V91" s="154">
        <v>35</v>
      </c>
      <c r="W91" s="147"/>
      <c r="X91" s="147" t="s">
        <v>869</v>
      </c>
      <c r="Y91" s="147"/>
    </row>
    <row r="92" spans="1:25" x14ac:dyDescent="0.35">
      <c r="A92" s="147">
        <v>90</v>
      </c>
      <c r="B92" s="244" t="s">
        <v>925</v>
      </c>
      <c r="C92" s="147" t="s">
        <v>861</v>
      </c>
      <c r="D92" s="147" t="s">
        <v>925</v>
      </c>
      <c r="E92" s="147" t="s">
        <v>919</v>
      </c>
      <c r="F92" s="147"/>
      <c r="G92" s="147" t="s">
        <v>5743</v>
      </c>
      <c r="H92" s="147" t="s">
        <v>926</v>
      </c>
      <c r="I92" s="147"/>
      <c r="J92" s="147"/>
      <c r="K92" s="147"/>
      <c r="L92" s="147" t="s">
        <v>918</v>
      </c>
      <c r="M92" s="147">
        <v>4000</v>
      </c>
      <c r="N92" s="147">
        <v>250</v>
      </c>
      <c r="O92" s="147"/>
      <c r="P92" s="147"/>
      <c r="Q92" s="147" t="s">
        <v>2879</v>
      </c>
      <c r="R92" s="147" t="s">
        <v>866</v>
      </c>
      <c r="S92" s="147" t="s">
        <v>867</v>
      </c>
      <c r="T92" s="147" t="s">
        <v>808</v>
      </c>
      <c r="U92" s="147" t="s">
        <v>112</v>
      </c>
      <c r="V92" s="154">
        <v>35</v>
      </c>
      <c r="W92" s="147"/>
      <c r="X92" s="147"/>
      <c r="Y92" s="147"/>
    </row>
    <row r="93" spans="1:25" x14ac:dyDescent="0.35">
      <c r="A93" s="147">
        <v>91</v>
      </c>
      <c r="B93" s="247"/>
      <c r="C93" s="147"/>
      <c r="D93" s="147"/>
      <c r="E93" s="147"/>
      <c r="F93" s="147"/>
      <c r="G93" s="147"/>
      <c r="H93" s="147"/>
      <c r="I93" s="147"/>
      <c r="J93" s="147"/>
      <c r="K93" s="147"/>
      <c r="L93" s="147"/>
      <c r="M93" s="147"/>
      <c r="N93" s="147"/>
      <c r="O93" s="147"/>
      <c r="P93" s="147"/>
      <c r="Q93" s="147" t="s">
        <v>2879</v>
      </c>
      <c r="R93" s="147" t="s">
        <v>866</v>
      </c>
      <c r="S93" s="147" t="s">
        <v>867</v>
      </c>
      <c r="T93" s="147" t="s">
        <v>808</v>
      </c>
      <c r="U93" s="147" t="s">
        <v>7391</v>
      </c>
      <c r="V93" s="154">
        <v>35</v>
      </c>
      <c r="W93" s="147"/>
      <c r="X93" s="147" t="s">
        <v>869</v>
      </c>
      <c r="Y93" s="147"/>
    </row>
    <row r="94" spans="1:25" x14ac:dyDescent="0.35">
      <c r="A94" s="147">
        <v>92</v>
      </c>
      <c r="B94" s="244" t="s">
        <v>865</v>
      </c>
      <c r="C94" s="147" t="s">
        <v>861</v>
      </c>
      <c r="D94" s="147" t="s">
        <v>865</v>
      </c>
      <c r="E94" s="147" t="s">
        <v>919</v>
      </c>
      <c r="F94" s="147"/>
      <c r="G94" s="147" t="s">
        <v>5744</v>
      </c>
      <c r="H94" s="147" t="s">
        <v>927</v>
      </c>
      <c r="I94" s="147"/>
      <c r="J94" s="147"/>
      <c r="K94" s="147"/>
      <c r="L94" s="147" t="s">
        <v>925</v>
      </c>
      <c r="M94" s="147">
        <v>5400</v>
      </c>
      <c r="N94" s="147">
        <v>375</v>
      </c>
      <c r="O94" s="147"/>
      <c r="P94" s="147"/>
      <c r="Q94" s="147" t="s">
        <v>2879</v>
      </c>
      <c r="R94" s="147" t="s">
        <v>866</v>
      </c>
      <c r="S94" s="147" t="s">
        <v>867</v>
      </c>
      <c r="T94" s="147" t="s">
        <v>808</v>
      </c>
      <c r="U94" s="147" t="s">
        <v>112</v>
      </c>
      <c r="V94" s="154">
        <v>35</v>
      </c>
      <c r="W94" s="147"/>
      <c r="X94" s="147"/>
      <c r="Y94" s="147"/>
    </row>
    <row r="95" spans="1:25" x14ac:dyDescent="0.35">
      <c r="A95" s="147">
        <v>93</v>
      </c>
      <c r="B95" s="247"/>
      <c r="C95" s="147"/>
      <c r="D95" s="147"/>
      <c r="E95" s="147"/>
      <c r="F95" s="147"/>
      <c r="G95" s="147"/>
      <c r="H95" s="147"/>
      <c r="I95" s="147"/>
      <c r="J95" s="147"/>
      <c r="K95" s="147"/>
      <c r="L95" s="147"/>
      <c r="M95" s="147"/>
      <c r="N95" s="147"/>
      <c r="O95" s="147"/>
      <c r="P95" s="147"/>
      <c r="Q95" s="147" t="s">
        <v>2879</v>
      </c>
      <c r="R95" s="147" t="s">
        <v>866</v>
      </c>
      <c r="S95" s="147" t="s">
        <v>867</v>
      </c>
      <c r="T95" s="147" t="s">
        <v>808</v>
      </c>
      <c r="U95" s="147" t="s">
        <v>7391</v>
      </c>
      <c r="V95" s="154">
        <v>35</v>
      </c>
      <c r="W95" s="147"/>
      <c r="X95" s="147" t="s">
        <v>869</v>
      </c>
      <c r="Y95" s="147"/>
    </row>
    <row r="96" spans="1:25" x14ac:dyDescent="0.35">
      <c r="A96" s="147">
        <v>94</v>
      </c>
      <c r="B96" s="244" t="s">
        <v>891</v>
      </c>
      <c r="C96" s="147" t="s">
        <v>861</v>
      </c>
      <c r="D96" s="147" t="s">
        <v>891</v>
      </c>
      <c r="E96" s="147" t="s">
        <v>919</v>
      </c>
      <c r="F96" s="147"/>
      <c r="G96" s="147" t="s">
        <v>928</v>
      </c>
      <c r="H96" s="147" t="s">
        <v>929</v>
      </c>
      <c r="I96" s="147"/>
      <c r="J96" s="147"/>
      <c r="K96" s="147"/>
      <c r="L96" s="147" t="s">
        <v>2776</v>
      </c>
      <c r="M96" s="147">
        <v>5600</v>
      </c>
      <c r="N96" s="147">
        <v>500</v>
      </c>
      <c r="O96" s="147"/>
      <c r="P96" s="147"/>
      <c r="Q96" s="147" t="s">
        <v>2879</v>
      </c>
      <c r="R96" s="147" t="s">
        <v>866</v>
      </c>
      <c r="S96" s="147" t="s">
        <v>867</v>
      </c>
      <c r="T96" s="147" t="s">
        <v>808</v>
      </c>
      <c r="U96" s="147" t="s">
        <v>112</v>
      </c>
      <c r="V96" s="154">
        <v>35</v>
      </c>
      <c r="W96" s="147"/>
      <c r="X96" s="147"/>
      <c r="Y96" s="147"/>
    </row>
    <row r="97" spans="1:25" x14ac:dyDescent="0.35">
      <c r="A97" s="147">
        <v>95</v>
      </c>
      <c r="B97" s="247"/>
      <c r="C97" s="147"/>
      <c r="D97" s="147"/>
      <c r="E97" s="147"/>
      <c r="F97" s="147"/>
      <c r="G97" s="147"/>
      <c r="H97" s="147"/>
      <c r="I97" s="147"/>
      <c r="J97" s="147"/>
      <c r="K97" s="147"/>
      <c r="L97" s="147"/>
      <c r="M97" s="147"/>
      <c r="N97" s="147"/>
      <c r="O97" s="147"/>
      <c r="P97" s="147"/>
      <c r="Q97" s="147" t="s">
        <v>2879</v>
      </c>
      <c r="R97" s="147" t="s">
        <v>866</v>
      </c>
      <c r="S97" s="147" t="s">
        <v>867</v>
      </c>
      <c r="T97" s="147" t="s">
        <v>808</v>
      </c>
      <c r="U97" s="147" t="s">
        <v>7391</v>
      </c>
      <c r="V97" s="154">
        <v>35</v>
      </c>
      <c r="W97" s="147"/>
      <c r="X97" s="147" t="s">
        <v>869</v>
      </c>
      <c r="Y97" s="147"/>
    </row>
    <row r="98" spans="1:25" x14ac:dyDescent="0.35">
      <c r="A98" s="147">
        <v>96</v>
      </c>
      <c r="B98" s="244" t="s">
        <v>931</v>
      </c>
      <c r="C98" s="147" t="s">
        <v>861</v>
      </c>
      <c r="D98" s="147" t="s">
        <v>931</v>
      </c>
      <c r="E98" s="147" t="s">
        <v>919</v>
      </c>
      <c r="F98" s="147"/>
      <c r="G98" s="147" t="s">
        <v>5745</v>
      </c>
      <c r="H98" s="147" t="s">
        <v>932</v>
      </c>
      <c r="I98" s="147"/>
      <c r="J98" s="147"/>
      <c r="K98" s="147"/>
      <c r="L98" s="147" t="s">
        <v>891</v>
      </c>
      <c r="M98" s="147">
        <v>7600</v>
      </c>
      <c r="N98" s="147">
        <v>625</v>
      </c>
      <c r="O98" s="147"/>
      <c r="P98" s="147"/>
      <c r="Q98" s="147" t="s">
        <v>2879</v>
      </c>
      <c r="R98" s="147" t="s">
        <v>866</v>
      </c>
      <c r="S98" s="147" t="s">
        <v>867</v>
      </c>
      <c r="T98" s="147" t="s">
        <v>808</v>
      </c>
      <c r="U98" s="147" t="s">
        <v>112</v>
      </c>
      <c r="V98" s="154">
        <v>35</v>
      </c>
      <c r="W98" s="147"/>
      <c r="X98" s="147"/>
      <c r="Y98" s="147"/>
    </row>
    <row r="99" spans="1:25" x14ac:dyDescent="0.35">
      <c r="A99" s="147">
        <v>97</v>
      </c>
      <c r="B99" s="247"/>
      <c r="C99" s="147"/>
      <c r="D99" s="147"/>
      <c r="E99" s="147"/>
      <c r="F99" s="147"/>
      <c r="G99" s="147"/>
      <c r="H99" s="147"/>
      <c r="I99" s="147"/>
      <c r="J99" s="147"/>
      <c r="K99" s="147"/>
      <c r="L99" s="147"/>
      <c r="M99" s="147"/>
      <c r="N99" s="147"/>
      <c r="O99" s="147"/>
      <c r="P99" s="147"/>
      <c r="Q99" s="147" t="s">
        <v>2879</v>
      </c>
      <c r="R99" s="147" t="s">
        <v>866</v>
      </c>
      <c r="S99" s="147" t="s">
        <v>867</v>
      </c>
      <c r="T99" s="147" t="s">
        <v>808</v>
      </c>
      <c r="U99" s="147" t="s">
        <v>7391</v>
      </c>
      <c r="V99" s="154">
        <v>35</v>
      </c>
      <c r="W99" s="147"/>
      <c r="X99" s="147" t="s">
        <v>869</v>
      </c>
      <c r="Y99" s="147"/>
    </row>
    <row r="100" spans="1:25" x14ac:dyDescent="0.35">
      <c r="A100" s="147">
        <v>98</v>
      </c>
      <c r="B100" s="244" t="s">
        <v>877</v>
      </c>
      <c r="C100" s="147" t="s">
        <v>861</v>
      </c>
      <c r="D100" s="147" t="s">
        <v>877</v>
      </c>
      <c r="E100" s="147" t="s">
        <v>919</v>
      </c>
      <c r="F100" s="147"/>
      <c r="G100" s="147" t="s">
        <v>5746</v>
      </c>
      <c r="H100" s="147" t="s">
        <v>933</v>
      </c>
      <c r="I100" s="147"/>
      <c r="J100" s="147"/>
      <c r="K100" s="147"/>
      <c r="L100" s="147" t="s">
        <v>931</v>
      </c>
      <c r="M100" s="147">
        <v>9600</v>
      </c>
      <c r="N100" s="147">
        <v>750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7"/>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7391</v>
      </c>
      <c r="V101" s="154">
        <v>35</v>
      </c>
      <c r="W101" s="147"/>
      <c r="X101" s="147" t="s">
        <v>869</v>
      </c>
      <c r="Y101" s="147"/>
    </row>
    <row r="102" spans="1:25" x14ac:dyDescent="0.35">
      <c r="A102" s="147">
        <v>100</v>
      </c>
      <c r="B102" s="244" t="s">
        <v>934</v>
      </c>
      <c r="C102" s="147" t="s">
        <v>861</v>
      </c>
      <c r="D102" s="147" t="s">
        <v>934</v>
      </c>
      <c r="E102" s="147" t="s">
        <v>919</v>
      </c>
      <c r="F102" s="147"/>
      <c r="G102" s="147" t="s">
        <v>935</v>
      </c>
      <c r="H102" s="147" t="s">
        <v>936</v>
      </c>
      <c r="I102" s="147"/>
      <c r="J102" s="147"/>
      <c r="K102" s="147"/>
      <c r="L102" s="147" t="s">
        <v>877</v>
      </c>
      <c r="M102" s="147">
        <v>11600</v>
      </c>
      <c r="N102" s="147">
        <v>875</v>
      </c>
      <c r="O102" s="147"/>
      <c r="P102" s="147"/>
      <c r="Q102" s="147" t="s">
        <v>2879</v>
      </c>
      <c r="R102" s="147" t="s">
        <v>866</v>
      </c>
      <c r="S102" s="147" t="s">
        <v>867</v>
      </c>
      <c r="T102" s="147" t="s">
        <v>808</v>
      </c>
      <c r="U102" s="147" t="s">
        <v>112</v>
      </c>
      <c r="V102" s="154">
        <v>35</v>
      </c>
      <c r="W102" s="147"/>
      <c r="X102" s="147"/>
      <c r="Y102" s="147"/>
    </row>
    <row r="103" spans="1:25" x14ac:dyDescent="0.35">
      <c r="A103" s="147">
        <v>101</v>
      </c>
      <c r="B103" s="247"/>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7391</v>
      </c>
      <c r="V103" s="154">
        <v>35</v>
      </c>
      <c r="W103" s="147"/>
      <c r="X103" s="147" t="s">
        <v>869</v>
      </c>
      <c r="Y103" s="147"/>
    </row>
    <row r="104" spans="1:25" x14ac:dyDescent="0.35">
      <c r="A104" s="147">
        <v>102</v>
      </c>
      <c r="B104" s="244" t="s">
        <v>937</v>
      </c>
      <c r="C104" s="147" t="s">
        <v>861</v>
      </c>
      <c r="D104" s="147" t="s">
        <v>937</v>
      </c>
      <c r="E104" s="147" t="s">
        <v>919</v>
      </c>
      <c r="F104" s="147"/>
      <c r="G104" s="147" t="s">
        <v>5747</v>
      </c>
      <c r="H104" s="147" t="s">
        <v>938</v>
      </c>
      <c r="I104" s="147"/>
      <c r="J104" s="147"/>
      <c r="K104" s="147"/>
      <c r="L104" s="147" t="s">
        <v>934</v>
      </c>
      <c r="M104" s="147">
        <v>13600</v>
      </c>
      <c r="N104" s="147">
        <v>1000</v>
      </c>
      <c r="O104" s="147"/>
      <c r="P104" s="147"/>
      <c r="Q104" s="147" t="s">
        <v>2879</v>
      </c>
      <c r="R104" s="147" t="s">
        <v>866</v>
      </c>
      <c r="S104" s="147" t="s">
        <v>867</v>
      </c>
      <c r="T104" s="147" t="s">
        <v>808</v>
      </c>
      <c r="U104" s="147" t="s">
        <v>112</v>
      </c>
      <c r="V104" s="154">
        <v>35</v>
      </c>
      <c r="W104" s="147"/>
      <c r="X104" s="147"/>
      <c r="Y104" s="147"/>
    </row>
    <row r="105" spans="1:25" x14ac:dyDescent="0.35">
      <c r="A105" s="147">
        <v>103</v>
      </c>
      <c r="B105" s="247"/>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7391</v>
      </c>
      <c r="V105" s="154">
        <v>35</v>
      </c>
      <c r="W105" s="147"/>
      <c r="X105" s="147" t="s">
        <v>869</v>
      </c>
      <c r="Y105" s="147"/>
    </row>
    <row r="106" spans="1:25" x14ac:dyDescent="0.35">
      <c r="A106" s="147">
        <v>104</v>
      </c>
      <c r="B106" s="244" t="s">
        <v>939</v>
      </c>
      <c r="C106" s="147" t="s">
        <v>861</v>
      </c>
      <c r="D106" s="147" t="s">
        <v>939</v>
      </c>
      <c r="E106" s="147" t="s">
        <v>919</v>
      </c>
      <c r="F106" s="147"/>
      <c r="G106" s="147" t="s">
        <v>5748</v>
      </c>
      <c r="H106" s="147" t="s">
        <v>940</v>
      </c>
      <c r="I106" s="147"/>
      <c r="J106" s="147"/>
      <c r="K106" s="147"/>
      <c r="L106" s="147" t="s">
        <v>937</v>
      </c>
      <c r="M106" s="147">
        <v>15600</v>
      </c>
      <c r="N106" s="147">
        <v>1125</v>
      </c>
      <c r="O106" s="147"/>
      <c r="P106" s="147"/>
      <c r="Q106" s="147" t="s">
        <v>2879</v>
      </c>
      <c r="R106" s="147" t="s">
        <v>866</v>
      </c>
      <c r="S106" s="147" t="s">
        <v>867</v>
      </c>
      <c r="T106" s="147" t="s">
        <v>808</v>
      </c>
      <c r="U106" s="147" t="s">
        <v>112</v>
      </c>
      <c r="V106" s="154">
        <v>60</v>
      </c>
      <c r="W106" s="147"/>
      <c r="X106" s="147"/>
      <c r="Y106" s="147"/>
    </row>
    <row r="107" spans="1:25" x14ac:dyDescent="0.35">
      <c r="A107" s="147">
        <v>105</v>
      </c>
      <c r="B107" s="247"/>
      <c r="C107" s="147"/>
      <c r="D107" s="147"/>
      <c r="E107" s="147"/>
      <c r="F107" s="147"/>
      <c r="G107" s="147"/>
      <c r="H107" s="147"/>
      <c r="I107" s="147"/>
      <c r="J107" s="147"/>
      <c r="K107" s="147"/>
      <c r="L107" s="147"/>
      <c r="M107" s="147"/>
      <c r="N107" s="147"/>
      <c r="O107" s="147"/>
      <c r="P107" s="147"/>
      <c r="Q107" s="147" t="s">
        <v>2879</v>
      </c>
      <c r="R107" s="147" t="s">
        <v>866</v>
      </c>
      <c r="S107" s="147" t="s">
        <v>867</v>
      </c>
      <c r="T107" s="147" t="s">
        <v>808</v>
      </c>
      <c r="U107" s="147" t="s">
        <v>7391</v>
      </c>
      <c r="V107" s="154">
        <v>60</v>
      </c>
      <c r="W107" s="147"/>
      <c r="X107" s="147" t="s">
        <v>869</v>
      </c>
      <c r="Y107" s="147"/>
    </row>
    <row r="108" spans="1:25" x14ac:dyDescent="0.35">
      <c r="A108" s="147">
        <v>106</v>
      </c>
      <c r="B108" s="244" t="s">
        <v>3609</v>
      </c>
      <c r="C108" s="147" t="s">
        <v>861</v>
      </c>
      <c r="D108" s="147" t="s">
        <v>3609</v>
      </c>
      <c r="E108" s="147" t="s">
        <v>919</v>
      </c>
      <c r="F108" s="147"/>
      <c r="G108" s="147" t="s">
        <v>5749</v>
      </c>
      <c r="H108" s="147" t="s">
        <v>3608</v>
      </c>
      <c r="I108" s="147"/>
      <c r="J108" s="147"/>
      <c r="K108" s="147"/>
      <c r="L108" s="147" t="s">
        <v>3748</v>
      </c>
      <c r="M108" s="147">
        <v>32000</v>
      </c>
      <c r="N108" s="147">
        <v>1670</v>
      </c>
      <c r="O108" s="147"/>
      <c r="P108" s="147"/>
      <c r="Q108" s="147" t="s">
        <v>2879</v>
      </c>
      <c r="R108" s="147" t="s">
        <v>866</v>
      </c>
      <c r="S108" s="147" t="s">
        <v>867</v>
      </c>
      <c r="T108" s="147" t="s">
        <v>808</v>
      </c>
      <c r="U108" s="147" t="s">
        <v>112</v>
      </c>
      <c r="V108" s="154">
        <v>50</v>
      </c>
      <c r="W108" s="147"/>
      <c r="X108" s="147"/>
      <c r="Y108" s="147"/>
    </row>
    <row r="109" spans="1:25" x14ac:dyDescent="0.35">
      <c r="A109" s="147">
        <v>107</v>
      </c>
      <c r="B109" s="247"/>
      <c r="C109" s="147"/>
      <c r="D109" s="147"/>
      <c r="E109" s="147"/>
      <c r="F109" s="147"/>
      <c r="G109" s="147"/>
      <c r="H109" s="147"/>
      <c r="I109" s="147"/>
      <c r="J109" s="147"/>
      <c r="K109" s="147"/>
      <c r="L109" s="147"/>
      <c r="M109" s="147"/>
      <c r="N109" s="147"/>
      <c r="O109" s="147"/>
      <c r="P109" s="147"/>
      <c r="Q109" s="147" t="s">
        <v>2879</v>
      </c>
      <c r="R109" s="147" t="s">
        <v>866</v>
      </c>
      <c r="S109" s="147" t="s">
        <v>867</v>
      </c>
      <c r="T109" s="147" t="s">
        <v>808</v>
      </c>
      <c r="U109" s="147" t="s">
        <v>7391</v>
      </c>
      <c r="V109" s="154">
        <v>40</v>
      </c>
      <c r="W109" s="147"/>
      <c r="X109" s="147" t="s">
        <v>869</v>
      </c>
      <c r="Y109" s="147"/>
    </row>
    <row r="110" spans="1:25" x14ac:dyDescent="0.35">
      <c r="A110" s="147">
        <v>108</v>
      </c>
      <c r="B110" s="241" t="s">
        <v>941</v>
      </c>
      <c r="C110" s="147" t="s">
        <v>861</v>
      </c>
      <c r="D110" s="147" t="s">
        <v>941</v>
      </c>
      <c r="E110" s="147"/>
      <c r="F110" s="147">
        <v>1</v>
      </c>
      <c r="G110" s="147" t="s">
        <v>942</v>
      </c>
      <c r="H110" s="147" t="s">
        <v>943</v>
      </c>
      <c r="I110" s="147"/>
      <c r="J110" s="147"/>
      <c r="K110" s="147"/>
      <c r="L110" s="147" t="s">
        <v>2777</v>
      </c>
      <c r="M110" s="147">
        <v>3600</v>
      </c>
      <c r="N110" s="147">
        <v>215</v>
      </c>
      <c r="O110" s="147"/>
      <c r="P110" s="147" t="s">
        <v>2</v>
      </c>
      <c r="Q110" s="147"/>
      <c r="R110" s="147"/>
      <c r="S110" s="147"/>
      <c r="T110" s="147"/>
      <c r="U110" s="147"/>
      <c r="V110" s="154"/>
      <c r="W110" s="152"/>
      <c r="X110" s="147"/>
      <c r="Y110" s="147"/>
    </row>
    <row r="111" spans="1:25" x14ac:dyDescent="0.35">
      <c r="A111" s="147">
        <v>109</v>
      </c>
      <c r="B111" s="242"/>
      <c r="C111" s="147"/>
      <c r="D111" s="147"/>
      <c r="E111" s="147"/>
      <c r="F111" s="147"/>
      <c r="G111" s="147"/>
      <c r="H111" s="147"/>
      <c r="I111" s="147"/>
      <c r="J111" s="147"/>
      <c r="K111" s="147"/>
      <c r="L111" s="147"/>
      <c r="M111" s="147"/>
      <c r="N111" s="147"/>
      <c r="O111" s="152"/>
      <c r="P111" s="177" t="s">
        <v>8398</v>
      </c>
      <c r="Q111" s="147"/>
      <c r="R111" s="147"/>
      <c r="S111" s="147"/>
      <c r="T111" s="147"/>
      <c r="U111" s="147"/>
      <c r="V111" s="154"/>
      <c r="W111" s="147" t="s">
        <v>2</v>
      </c>
      <c r="X111" s="147"/>
      <c r="Y111" s="152"/>
    </row>
    <row r="112" spans="1:25" x14ac:dyDescent="0.35">
      <c r="A112" s="147">
        <v>110</v>
      </c>
      <c r="B112" s="241" t="s">
        <v>946</v>
      </c>
      <c r="C112" s="147" t="s">
        <v>947</v>
      </c>
      <c r="D112" s="147" t="s">
        <v>946</v>
      </c>
      <c r="E112" s="147"/>
      <c r="F112" s="147"/>
      <c r="G112" s="147" t="s">
        <v>948</v>
      </c>
      <c r="H112" s="147" t="s">
        <v>949</v>
      </c>
      <c r="I112" s="147"/>
      <c r="J112" s="147"/>
      <c r="K112" s="147"/>
      <c r="L112" s="147" t="s">
        <v>950</v>
      </c>
      <c r="M112" s="147">
        <v>7200</v>
      </c>
      <c r="N112" s="147">
        <v>395</v>
      </c>
      <c r="O112" s="147" t="s">
        <v>255</v>
      </c>
      <c r="P112" s="147"/>
      <c r="Q112" s="147"/>
      <c r="R112" s="147"/>
      <c r="S112" s="147"/>
      <c r="T112" s="147"/>
      <c r="U112" s="147"/>
      <c r="V112" s="154"/>
      <c r="W112" s="147" t="s">
        <v>255</v>
      </c>
      <c r="X112" s="147"/>
      <c r="Y112" s="147"/>
    </row>
    <row r="113" spans="1:25" x14ac:dyDescent="0.35">
      <c r="A113" s="147">
        <v>111</v>
      </c>
      <c r="B113" s="241" t="s">
        <v>951</v>
      </c>
      <c r="C113" s="147" t="s">
        <v>947</v>
      </c>
      <c r="D113" s="147" t="s">
        <v>951</v>
      </c>
      <c r="E113" s="147"/>
      <c r="F113" s="147"/>
      <c r="G113" s="147" t="s">
        <v>952</v>
      </c>
      <c r="H113" s="147" t="s">
        <v>953</v>
      </c>
      <c r="I113" s="147"/>
      <c r="J113" s="147"/>
      <c r="K113" s="147"/>
      <c r="L113" s="147" t="s">
        <v>954</v>
      </c>
      <c r="M113" s="147">
        <v>4800</v>
      </c>
      <c r="N113" s="147">
        <v>275</v>
      </c>
      <c r="O113" s="147" t="s">
        <v>204</v>
      </c>
      <c r="P113" s="147"/>
      <c r="Q113" s="147"/>
      <c r="R113" s="147"/>
      <c r="S113" s="147"/>
      <c r="T113" s="147"/>
      <c r="U113" s="147"/>
      <c r="V113" s="154"/>
      <c r="W113" s="147" t="s">
        <v>204</v>
      </c>
      <c r="X113" s="147"/>
      <c r="Y113" s="147"/>
    </row>
    <row r="114" spans="1:25" x14ac:dyDescent="0.35">
      <c r="A114" s="147">
        <v>112</v>
      </c>
      <c r="B114" s="241" t="s">
        <v>955</v>
      </c>
      <c r="C114" s="147" t="s">
        <v>947</v>
      </c>
      <c r="D114" s="147" t="s">
        <v>955</v>
      </c>
      <c r="E114" s="147"/>
      <c r="F114" s="147">
        <v>1</v>
      </c>
      <c r="G114" s="147" t="s">
        <v>956</v>
      </c>
      <c r="H114" s="147" t="s">
        <v>957</v>
      </c>
      <c r="I114" s="147"/>
      <c r="J114" s="147"/>
      <c r="K114" s="147"/>
      <c r="L114" s="147" t="s">
        <v>958</v>
      </c>
      <c r="M114" s="147">
        <v>3600</v>
      </c>
      <c r="N114" s="147">
        <v>215</v>
      </c>
      <c r="O114" s="147" t="s">
        <v>206</v>
      </c>
      <c r="P114" s="147"/>
      <c r="Q114" s="147"/>
      <c r="R114" s="147"/>
      <c r="S114" s="147"/>
      <c r="T114" s="147"/>
      <c r="U114" s="147"/>
      <c r="V114" s="154"/>
      <c r="W114" s="147" t="s">
        <v>206</v>
      </c>
      <c r="X114" s="147"/>
      <c r="Y114" s="147"/>
    </row>
    <row r="115" spans="1:25" x14ac:dyDescent="0.35">
      <c r="A115" s="147">
        <v>113</v>
      </c>
      <c r="B115" s="241" t="s">
        <v>959</v>
      </c>
      <c r="C115" s="147" t="s">
        <v>947</v>
      </c>
      <c r="D115" s="147" t="s">
        <v>959</v>
      </c>
      <c r="E115" s="147"/>
      <c r="F115" s="147"/>
      <c r="G115" s="147" t="s">
        <v>960</v>
      </c>
      <c r="H115" s="147" t="s">
        <v>961</v>
      </c>
      <c r="I115" s="147"/>
      <c r="J115" s="147" t="s">
        <v>206</v>
      </c>
      <c r="K115" s="147"/>
      <c r="L115" s="147" t="s">
        <v>2778</v>
      </c>
      <c r="M115" s="147">
        <v>9000</v>
      </c>
      <c r="N115" s="147">
        <v>475</v>
      </c>
      <c r="O115" s="147" t="s">
        <v>208</v>
      </c>
      <c r="P115" s="147"/>
      <c r="Q115" s="147"/>
      <c r="R115" s="147"/>
      <c r="S115" s="147"/>
      <c r="T115" s="147"/>
      <c r="U115" s="147"/>
      <c r="V115" s="154"/>
      <c r="W115" s="147" t="s">
        <v>208</v>
      </c>
      <c r="X115" s="147"/>
      <c r="Y115" s="147"/>
    </row>
    <row r="116" spans="1:25" x14ac:dyDescent="0.35">
      <c r="A116" s="147">
        <v>114</v>
      </c>
      <c r="B116" s="241" t="s">
        <v>963</v>
      </c>
      <c r="C116" s="147" t="s">
        <v>947</v>
      </c>
      <c r="D116" s="147" t="s">
        <v>963</v>
      </c>
      <c r="E116" s="147"/>
      <c r="F116" s="147"/>
      <c r="G116" s="147" t="s">
        <v>5930</v>
      </c>
      <c r="H116" s="147" t="s">
        <v>965</v>
      </c>
      <c r="I116" s="147"/>
      <c r="J116" s="147"/>
      <c r="K116" s="147"/>
      <c r="L116" s="147" t="s">
        <v>2779</v>
      </c>
      <c r="M116" s="147">
        <v>6400</v>
      </c>
      <c r="N116" s="147">
        <v>350</v>
      </c>
      <c r="O116" s="147" t="s">
        <v>258</v>
      </c>
      <c r="P116" s="147"/>
      <c r="Q116" s="147"/>
      <c r="R116" s="147"/>
      <c r="S116" s="147"/>
      <c r="T116" s="147"/>
      <c r="U116" s="147"/>
      <c r="V116" s="154"/>
      <c r="W116" s="147" t="s">
        <v>258</v>
      </c>
      <c r="X116" s="147"/>
      <c r="Y116" s="147"/>
    </row>
    <row r="117" spans="1:25" x14ac:dyDescent="0.35">
      <c r="A117" s="147">
        <v>115</v>
      </c>
      <c r="B117" s="241" t="s">
        <v>968</v>
      </c>
      <c r="C117" s="147" t="s">
        <v>947</v>
      </c>
      <c r="D117" s="147" t="s">
        <v>968</v>
      </c>
      <c r="E117" s="147"/>
      <c r="F117" s="147"/>
      <c r="G117" s="147" t="s">
        <v>969</v>
      </c>
      <c r="H117" s="147" t="s">
        <v>970</v>
      </c>
      <c r="I117" s="147"/>
      <c r="J117" s="147"/>
      <c r="K117" s="147"/>
      <c r="L117" s="147" t="s">
        <v>971</v>
      </c>
      <c r="M117" s="147">
        <v>21600</v>
      </c>
      <c r="N117" s="147">
        <v>1040</v>
      </c>
      <c r="O117" s="147" t="s">
        <v>294</v>
      </c>
      <c r="P117" s="147"/>
      <c r="Q117" s="147"/>
      <c r="R117" s="147"/>
      <c r="S117" s="147"/>
      <c r="T117" s="147"/>
      <c r="U117" s="147"/>
      <c r="V117" s="154"/>
      <c r="W117" s="147" t="s">
        <v>294</v>
      </c>
      <c r="X117" s="147" t="s">
        <v>869</v>
      </c>
      <c r="Y117" s="147"/>
    </row>
    <row r="118" spans="1:25" x14ac:dyDescent="0.35">
      <c r="A118" s="147">
        <v>116</v>
      </c>
      <c r="B118" s="241" t="s">
        <v>975</v>
      </c>
      <c r="C118" s="147" t="s">
        <v>947</v>
      </c>
      <c r="D118" s="147" t="s">
        <v>975</v>
      </c>
      <c r="E118" s="147"/>
      <c r="F118" s="147"/>
      <c r="G118" s="147" t="s">
        <v>976</v>
      </c>
      <c r="H118" s="147" t="s">
        <v>977</v>
      </c>
      <c r="I118" s="147"/>
      <c r="J118" s="147" t="s">
        <v>265</v>
      </c>
      <c r="K118" s="147"/>
      <c r="L118" s="147" t="s">
        <v>902</v>
      </c>
      <c r="M118" s="147">
        <v>3200</v>
      </c>
      <c r="N118" s="147">
        <v>190</v>
      </c>
      <c r="O118" s="147" t="s">
        <v>219</v>
      </c>
      <c r="P118" s="147"/>
      <c r="Q118" s="147"/>
      <c r="R118" s="147"/>
      <c r="S118" s="147"/>
      <c r="T118" s="147"/>
      <c r="U118" s="147"/>
      <c r="V118" s="154"/>
      <c r="W118" s="147" t="s">
        <v>219</v>
      </c>
      <c r="X118" s="147"/>
      <c r="Y118" s="147"/>
    </row>
    <row r="119" spans="1:25" x14ac:dyDescent="0.35">
      <c r="A119" s="147">
        <v>117</v>
      </c>
      <c r="B119" s="241" t="s">
        <v>972</v>
      </c>
      <c r="C119" s="147" t="s">
        <v>947</v>
      </c>
      <c r="D119" s="147" t="s">
        <v>972</v>
      </c>
      <c r="E119" s="147"/>
      <c r="F119" s="147"/>
      <c r="G119" s="147" t="s">
        <v>973</v>
      </c>
      <c r="H119" s="147" t="s">
        <v>974</v>
      </c>
      <c r="I119" s="147"/>
      <c r="J119" s="147"/>
      <c r="K119" s="147"/>
      <c r="L119" s="147" t="s">
        <v>968</v>
      </c>
      <c r="M119" s="147">
        <v>21600</v>
      </c>
      <c r="N119" s="147">
        <v>1040</v>
      </c>
      <c r="O119" s="147" t="s">
        <v>223</v>
      </c>
      <c r="P119" s="147"/>
      <c r="Q119" s="147"/>
      <c r="R119" s="147"/>
      <c r="S119" s="147"/>
      <c r="T119" s="147"/>
      <c r="U119" s="147"/>
      <c r="V119" s="154"/>
      <c r="W119" s="147" t="s">
        <v>223</v>
      </c>
      <c r="X119" s="147" t="s">
        <v>869</v>
      </c>
      <c r="Y119" s="147"/>
    </row>
    <row r="120" spans="1:25" x14ac:dyDescent="0.35">
      <c r="A120" s="147">
        <v>118</v>
      </c>
      <c r="B120" s="241" t="s">
        <v>978</v>
      </c>
      <c r="C120" s="147" t="s">
        <v>947</v>
      </c>
      <c r="D120" s="147" t="s">
        <v>978</v>
      </c>
      <c r="E120" s="147"/>
      <c r="F120" s="147"/>
      <c r="G120" s="147" t="s">
        <v>979</v>
      </c>
      <c r="H120" s="147" t="s">
        <v>980</v>
      </c>
      <c r="I120" s="147"/>
      <c r="J120" s="147" t="s">
        <v>249</v>
      </c>
      <c r="K120" s="147"/>
      <c r="L120" s="147" t="s">
        <v>892</v>
      </c>
      <c r="M120" s="147">
        <v>7200</v>
      </c>
      <c r="N120" s="147">
        <v>395</v>
      </c>
      <c r="O120" s="147" t="s">
        <v>238</v>
      </c>
      <c r="P120" s="147"/>
      <c r="Q120" s="147"/>
      <c r="R120" s="147"/>
      <c r="S120" s="147"/>
      <c r="T120" s="147"/>
      <c r="U120" s="147"/>
      <c r="V120" s="154"/>
      <c r="W120" s="147" t="s">
        <v>238</v>
      </c>
      <c r="X120" s="147"/>
      <c r="Y120" s="147"/>
    </row>
    <row r="121" spans="1:25" x14ac:dyDescent="0.35">
      <c r="A121" s="147">
        <v>119</v>
      </c>
      <c r="B121" s="241" t="s">
        <v>981</v>
      </c>
      <c r="C121" s="147" t="s">
        <v>947</v>
      </c>
      <c r="D121" s="147" t="s">
        <v>981</v>
      </c>
      <c r="E121" s="147"/>
      <c r="F121" s="147"/>
      <c r="G121" s="147" t="s">
        <v>982</v>
      </c>
      <c r="H121" s="147" t="s">
        <v>983</v>
      </c>
      <c r="I121" s="147"/>
      <c r="J121" s="147" t="s">
        <v>244</v>
      </c>
      <c r="K121" s="147"/>
      <c r="L121" s="147" t="s">
        <v>984</v>
      </c>
      <c r="M121" s="147">
        <v>7200</v>
      </c>
      <c r="N121" s="147">
        <v>395</v>
      </c>
      <c r="O121" s="147" t="s">
        <v>241</v>
      </c>
      <c r="P121" s="147"/>
      <c r="Q121" s="147"/>
      <c r="R121" s="147"/>
      <c r="S121" s="147"/>
      <c r="T121" s="147"/>
      <c r="U121" s="147"/>
      <c r="V121" s="154"/>
      <c r="W121" s="147" t="s">
        <v>241</v>
      </c>
      <c r="X121" s="147"/>
      <c r="Y121" s="147"/>
    </row>
    <row r="122" spans="1:25" x14ac:dyDescent="0.35">
      <c r="A122" s="147">
        <v>120</v>
      </c>
      <c r="B122" s="241" t="s">
        <v>985</v>
      </c>
      <c r="C122" s="147" t="s">
        <v>947</v>
      </c>
      <c r="D122" s="147" t="s">
        <v>985</v>
      </c>
      <c r="E122" s="147"/>
      <c r="F122" s="147"/>
      <c r="G122" s="147" t="s">
        <v>5931</v>
      </c>
      <c r="H122" s="147" t="s">
        <v>987</v>
      </c>
      <c r="I122" s="147"/>
      <c r="J122" s="147"/>
      <c r="K122" s="147"/>
      <c r="L122" s="147" t="s">
        <v>988</v>
      </c>
      <c r="M122" s="147">
        <v>1800</v>
      </c>
      <c r="N122" s="147">
        <v>115</v>
      </c>
      <c r="O122" s="177" t="s">
        <v>8682</v>
      </c>
      <c r="P122" s="147"/>
      <c r="Q122" s="147"/>
      <c r="R122" s="147"/>
      <c r="S122" s="147"/>
      <c r="T122" s="147"/>
      <c r="U122" s="147"/>
      <c r="V122" s="154"/>
      <c r="W122" s="177" t="s">
        <v>166</v>
      </c>
      <c r="X122" s="147"/>
      <c r="Y122" s="147"/>
    </row>
    <row r="123" spans="1:25" x14ac:dyDescent="0.35">
      <c r="A123" s="147">
        <v>121</v>
      </c>
      <c r="B123" s="245" t="s">
        <v>988</v>
      </c>
      <c r="C123" s="147" t="s">
        <v>947</v>
      </c>
      <c r="D123" s="147" t="s">
        <v>988</v>
      </c>
      <c r="E123" s="147"/>
      <c r="F123" s="147">
        <v>1</v>
      </c>
      <c r="G123" s="147" t="s">
        <v>986</v>
      </c>
      <c r="H123" s="147" t="s">
        <v>989</v>
      </c>
      <c r="I123" s="147"/>
      <c r="J123" s="147"/>
      <c r="K123" s="147"/>
      <c r="L123" s="147" t="s">
        <v>990</v>
      </c>
      <c r="M123" s="147">
        <v>600</v>
      </c>
      <c r="N123" s="147">
        <v>40</v>
      </c>
      <c r="O123" s="177" t="s">
        <v>60</v>
      </c>
      <c r="P123" s="147"/>
      <c r="Q123" s="147"/>
      <c r="R123" s="147"/>
      <c r="S123" s="147"/>
      <c r="T123" s="147"/>
      <c r="U123" s="147"/>
      <c r="V123" s="154"/>
      <c r="W123" s="147"/>
      <c r="X123" s="147"/>
      <c r="Y123" s="147"/>
    </row>
    <row r="124" spans="1:25" x14ac:dyDescent="0.35">
      <c r="A124" s="147">
        <v>122</v>
      </c>
      <c r="B124" s="247"/>
      <c r="C124" s="147"/>
      <c r="D124" s="147"/>
      <c r="E124" s="147"/>
      <c r="F124" s="147"/>
      <c r="G124" s="147"/>
      <c r="H124" s="147"/>
      <c r="I124" s="147"/>
      <c r="J124" s="147"/>
      <c r="K124" s="147"/>
      <c r="L124" s="147"/>
      <c r="M124" s="147"/>
      <c r="N124" s="147"/>
      <c r="O124" s="177" t="s">
        <v>168</v>
      </c>
      <c r="P124" s="147"/>
      <c r="Q124" s="147"/>
      <c r="R124" s="147"/>
      <c r="S124" s="147"/>
      <c r="T124" s="147"/>
      <c r="U124" s="147"/>
      <c r="V124" s="154"/>
      <c r="W124" s="177" t="s">
        <v>168</v>
      </c>
      <c r="X124" s="147"/>
      <c r="Y124" s="147"/>
    </row>
    <row r="125" spans="1:25" x14ac:dyDescent="0.35">
      <c r="A125" s="147">
        <v>123</v>
      </c>
      <c r="B125" s="241" t="s">
        <v>991</v>
      </c>
      <c r="C125" s="147" t="s">
        <v>947</v>
      </c>
      <c r="D125" s="147" t="s">
        <v>991</v>
      </c>
      <c r="E125" s="147"/>
      <c r="F125" s="147"/>
      <c r="G125" s="147" t="s">
        <v>992</v>
      </c>
      <c r="H125" s="147" t="s">
        <v>993</v>
      </c>
      <c r="I125" s="147"/>
      <c r="J125" s="147"/>
      <c r="K125" s="147"/>
      <c r="L125" s="147" t="s">
        <v>994</v>
      </c>
      <c r="M125" s="147">
        <v>12000</v>
      </c>
      <c r="N125" s="147">
        <v>605</v>
      </c>
      <c r="O125" s="147" t="s">
        <v>213</v>
      </c>
      <c r="P125" s="147"/>
      <c r="Q125" s="147"/>
      <c r="R125" s="147"/>
      <c r="S125" s="147"/>
      <c r="T125" s="147"/>
      <c r="U125" s="147"/>
      <c r="V125" s="154"/>
      <c r="W125" s="147" t="s">
        <v>213</v>
      </c>
      <c r="X125" s="147"/>
      <c r="Y125" s="147"/>
    </row>
    <row r="126" spans="1:25" x14ac:dyDescent="0.35">
      <c r="A126" s="147">
        <v>124</v>
      </c>
      <c r="B126" s="241" t="s">
        <v>995</v>
      </c>
      <c r="C126" s="147" t="s">
        <v>947</v>
      </c>
      <c r="D126" s="147" t="s">
        <v>995</v>
      </c>
      <c r="E126" s="147"/>
      <c r="F126" s="147"/>
      <c r="G126" s="147" t="s">
        <v>996</v>
      </c>
      <c r="H126" s="147" t="s">
        <v>997</v>
      </c>
      <c r="I126" s="147"/>
      <c r="J126" s="147"/>
      <c r="K126" s="147"/>
      <c r="L126" s="147" t="s">
        <v>998</v>
      </c>
      <c r="M126" s="147">
        <v>4800</v>
      </c>
      <c r="N126" s="147">
        <v>275</v>
      </c>
      <c r="O126" s="147" t="s">
        <v>217</v>
      </c>
      <c r="P126" s="147"/>
      <c r="Q126" s="147"/>
      <c r="R126" s="147"/>
      <c r="S126" s="147"/>
      <c r="T126" s="147"/>
      <c r="U126" s="147"/>
      <c r="V126" s="154"/>
      <c r="W126" s="147" t="s">
        <v>217</v>
      </c>
      <c r="X126" s="147"/>
      <c r="Y126" s="147"/>
    </row>
    <row r="127" spans="1:25" x14ac:dyDescent="0.35">
      <c r="A127" s="147">
        <v>125</v>
      </c>
      <c r="B127" s="241" t="s">
        <v>999</v>
      </c>
      <c r="C127" s="147" t="s">
        <v>947</v>
      </c>
      <c r="D127" s="147" t="s">
        <v>999</v>
      </c>
      <c r="E127" s="147"/>
      <c r="F127" s="147"/>
      <c r="G127" s="147" t="s">
        <v>1000</v>
      </c>
      <c r="H127" s="147" t="s">
        <v>1001</v>
      </c>
      <c r="I127" s="147"/>
      <c r="J127" s="147"/>
      <c r="K127" s="147"/>
      <c r="L127" s="147" t="s">
        <v>2780</v>
      </c>
      <c r="M127" s="147">
        <v>4800</v>
      </c>
      <c r="N127" s="147">
        <v>275</v>
      </c>
      <c r="O127" s="147" t="s">
        <v>215</v>
      </c>
      <c r="P127" s="147"/>
      <c r="Q127" s="147"/>
      <c r="R127" s="147"/>
      <c r="S127" s="147"/>
      <c r="T127" s="147"/>
      <c r="U127" s="147"/>
      <c r="V127" s="154"/>
      <c r="W127" s="147" t="s">
        <v>215</v>
      </c>
      <c r="X127" s="147"/>
      <c r="Y127" s="147"/>
    </row>
    <row r="128" spans="1:25" x14ac:dyDescent="0.35">
      <c r="A128" s="147">
        <v>126</v>
      </c>
      <c r="B128" s="244" t="s">
        <v>1006</v>
      </c>
      <c r="C128" s="147" t="s">
        <v>947</v>
      </c>
      <c r="D128" s="147" t="s">
        <v>1006</v>
      </c>
      <c r="E128" s="147"/>
      <c r="F128" s="147"/>
      <c r="G128" s="147" t="s">
        <v>1007</v>
      </c>
      <c r="H128" s="147" t="s">
        <v>1008</v>
      </c>
      <c r="I128" s="147"/>
      <c r="J128" s="147" t="s">
        <v>217</v>
      </c>
      <c r="K128" s="147"/>
      <c r="L128" s="147"/>
      <c r="M128" s="147"/>
      <c r="N128" s="147"/>
      <c r="O128" s="147"/>
      <c r="P128" s="147"/>
      <c r="Q128" s="147"/>
      <c r="R128" s="147"/>
      <c r="S128" s="147"/>
      <c r="T128" s="147"/>
      <c r="U128" s="147"/>
      <c r="V128" s="154"/>
      <c r="W128" s="147"/>
      <c r="X128" s="147"/>
      <c r="Y128" s="147"/>
    </row>
    <row r="129" spans="1:25" x14ac:dyDescent="0.35">
      <c r="A129" s="147">
        <v>127</v>
      </c>
      <c r="B129" s="247"/>
      <c r="C129" s="147"/>
      <c r="D129" s="147"/>
      <c r="E129" s="147"/>
      <c r="F129" s="147"/>
      <c r="G129" s="147"/>
      <c r="H129" s="147"/>
      <c r="I129" s="147"/>
      <c r="J129" s="147" t="s">
        <v>234</v>
      </c>
      <c r="K129" s="147"/>
      <c r="L129" s="147"/>
      <c r="M129" s="147"/>
      <c r="N129" s="147"/>
      <c r="O129" s="147"/>
      <c r="P129" s="147"/>
      <c r="Q129" s="147"/>
      <c r="R129" s="147"/>
      <c r="S129" s="147"/>
      <c r="T129" s="147"/>
      <c r="U129" s="147"/>
      <c r="V129" s="154"/>
      <c r="W129" s="147"/>
      <c r="X129" s="147"/>
      <c r="Y129" s="147"/>
    </row>
    <row r="130" spans="1:25" x14ac:dyDescent="0.35">
      <c r="A130" s="147">
        <v>128</v>
      </c>
      <c r="B130" s="247"/>
      <c r="C130" s="147"/>
      <c r="D130" s="147"/>
      <c r="E130" s="147"/>
      <c r="F130" s="147"/>
      <c r="G130" s="147"/>
      <c r="H130" s="147"/>
      <c r="I130" s="147"/>
      <c r="J130" s="147" t="s">
        <v>227</v>
      </c>
      <c r="K130" s="147"/>
      <c r="L130" s="147" t="s">
        <v>1009</v>
      </c>
      <c r="M130" s="147">
        <v>14400</v>
      </c>
      <c r="N130" s="147">
        <v>695</v>
      </c>
      <c r="O130" s="147" t="s">
        <v>220</v>
      </c>
      <c r="P130" s="147"/>
      <c r="Q130" s="147"/>
      <c r="R130" s="147"/>
      <c r="S130" s="147"/>
      <c r="T130" s="147"/>
      <c r="U130" s="147"/>
      <c r="V130" s="154"/>
      <c r="W130" s="147" t="s">
        <v>220</v>
      </c>
      <c r="X130" s="147"/>
      <c r="Y130" s="147"/>
    </row>
    <row r="131" spans="1:25" x14ac:dyDescent="0.35">
      <c r="A131" s="147">
        <v>129</v>
      </c>
      <c r="B131" s="241" t="s">
        <v>1003</v>
      </c>
      <c r="C131" s="147" t="s">
        <v>947</v>
      </c>
      <c r="D131" s="147" t="s">
        <v>1003</v>
      </c>
      <c r="E131" s="147"/>
      <c r="F131" s="147"/>
      <c r="G131" s="147" t="s">
        <v>1004</v>
      </c>
      <c r="H131" s="147" t="s">
        <v>1005</v>
      </c>
      <c r="I131" s="147"/>
      <c r="J131" s="147"/>
      <c r="K131" s="147"/>
      <c r="L131" s="147" t="s">
        <v>917</v>
      </c>
      <c r="M131" s="147">
        <v>4800</v>
      </c>
      <c r="N131" s="147">
        <v>275</v>
      </c>
      <c r="O131" s="147" t="s">
        <v>221</v>
      </c>
      <c r="P131" s="147"/>
      <c r="Q131" s="147"/>
      <c r="R131" s="147"/>
      <c r="S131" s="147"/>
      <c r="T131" s="147"/>
      <c r="U131" s="147"/>
      <c r="V131" s="154"/>
      <c r="W131" s="147" t="s">
        <v>221</v>
      </c>
      <c r="X131" s="147"/>
      <c r="Y131" s="147"/>
    </row>
    <row r="132" spans="1:25" x14ac:dyDescent="0.35">
      <c r="A132" s="147">
        <v>130</v>
      </c>
      <c r="B132" s="241" t="s">
        <v>1010</v>
      </c>
      <c r="C132" s="147" t="s">
        <v>947</v>
      </c>
      <c r="D132" s="147" t="s">
        <v>1010</v>
      </c>
      <c r="E132" s="147"/>
      <c r="F132" s="147"/>
      <c r="G132" s="147" t="s">
        <v>1011</v>
      </c>
      <c r="H132" s="147" t="s">
        <v>1012</v>
      </c>
      <c r="I132" s="147"/>
      <c r="J132" s="147" t="s">
        <v>266</v>
      </c>
      <c r="K132" s="147"/>
      <c r="L132" s="306" t="s">
        <v>8748</v>
      </c>
      <c r="M132" s="147">
        <v>4000</v>
      </c>
      <c r="N132" s="147">
        <v>230</v>
      </c>
      <c r="O132" s="147" t="s">
        <v>282</v>
      </c>
      <c r="P132" s="147"/>
      <c r="Q132" s="147"/>
      <c r="R132" s="147"/>
      <c r="S132" s="147"/>
      <c r="T132" s="147"/>
      <c r="U132" s="147"/>
      <c r="V132" s="154"/>
      <c r="W132" s="147" t="s">
        <v>282</v>
      </c>
      <c r="X132" s="147"/>
      <c r="Y132" s="147"/>
    </row>
    <row r="133" spans="1:25" x14ac:dyDescent="0.35">
      <c r="A133" s="147">
        <v>131</v>
      </c>
      <c r="B133" s="241" t="s">
        <v>1014</v>
      </c>
      <c r="C133" s="147" t="s">
        <v>947</v>
      </c>
      <c r="D133" s="147" t="s">
        <v>1014</v>
      </c>
      <c r="E133" s="147"/>
      <c r="F133" s="147"/>
      <c r="G133" s="147" t="s">
        <v>1015</v>
      </c>
      <c r="H133" s="147" t="s">
        <v>1016</v>
      </c>
      <c r="I133" s="147"/>
      <c r="J133" s="147"/>
      <c r="K133" s="147"/>
      <c r="L133" s="147" t="s">
        <v>2781</v>
      </c>
      <c r="M133" s="147">
        <v>6000</v>
      </c>
      <c r="N133" s="147">
        <v>330</v>
      </c>
      <c r="O133" s="147" t="s">
        <v>218</v>
      </c>
      <c r="P133" s="147"/>
      <c r="Q133" s="147"/>
      <c r="R133" s="147"/>
      <c r="S133" s="147"/>
      <c r="T133" s="147"/>
      <c r="U133" s="147"/>
      <c r="V133" s="154"/>
      <c r="W133" s="147" t="s">
        <v>217</v>
      </c>
      <c r="X133" s="147"/>
      <c r="Y133" s="147"/>
    </row>
    <row r="134" spans="1:25" x14ac:dyDescent="0.35">
      <c r="A134" s="147">
        <v>133</v>
      </c>
      <c r="B134" s="241" t="s">
        <v>1018</v>
      </c>
      <c r="C134" s="147" t="s">
        <v>947</v>
      </c>
      <c r="D134" s="147" t="s">
        <v>1018</v>
      </c>
      <c r="E134" s="147"/>
      <c r="F134" s="147"/>
      <c r="G134" s="147" t="s">
        <v>1019</v>
      </c>
      <c r="H134" s="147" t="s">
        <v>1020</v>
      </c>
      <c r="I134" s="147"/>
      <c r="J134" s="147" t="s">
        <v>226</v>
      </c>
      <c r="K134" s="147"/>
      <c r="L134" s="147" t="s">
        <v>2782</v>
      </c>
      <c r="M134" s="147">
        <v>3600</v>
      </c>
      <c r="N134" s="147">
        <v>215</v>
      </c>
      <c r="O134" s="147" t="s">
        <v>227</v>
      </c>
      <c r="P134" s="147"/>
      <c r="Q134" s="147"/>
      <c r="R134" s="147"/>
      <c r="S134" s="147"/>
      <c r="T134" s="147"/>
      <c r="U134" s="147"/>
      <c r="V134" s="154"/>
      <c r="W134" s="147" t="s">
        <v>226</v>
      </c>
      <c r="X134" s="147"/>
      <c r="Y134" s="147"/>
    </row>
    <row r="135" spans="1:25" x14ac:dyDescent="0.35">
      <c r="A135" s="147">
        <v>134</v>
      </c>
      <c r="B135" s="241" t="s">
        <v>1023</v>
      </c>
      <c r="C135" s="147" t="s">
        <v>947</v>
      </c>
      <c r="D135" s="147" t="s">
        <v>1023</v>
      </c>
      <c r="E135" s="147"/>
      <c r="F135" s="147"/>
      <c r="G135" s="147" t="s">
        <v>1024</v>
      </c>
      <c r="H135" s="147" t="s">
        <v>1025</v>
      </c>
      <c r="I135" s="147"/>
      <c r="J135" s="147"/>
      <c r="K135" s="147"/>
      <c r="L135" s="177" t="s">
        <v>2783</v>
      </c>
      <c r="M135" s="147">
        <v>4800</v>
      </c>
      <c r="N135" s="147">
        <v>275</v>
      </c>
      <c r="O135" s="147" t="s">
        <v>234</v>
      </c>
      <c r="P135" s="147"/>
      <c r="Q135" s="147"/>
      <c r="R135" s="147"/>
      <c r="S135" s="147"/>
      <c r="T135" s="147"/>
      <c r="U135" s="147"/>
      <c r="V135" s="154"/>
      <c r="W135" s="147" t="s">
        <v>234</v>
      </c>
      <c r="X135" s="147"/>
      <c r="Y135" s="147"/>
    </row>
    <row r="136" spans="1:25" x14ac:dyDescent="0.35">
      <c r="A136" s="147">
        <v>135</v>
      </c>
      <c r="B136" s="241" t="s">
        <v>1031</v>
      </c>
      <c r="C136" s="147" t="s">
        <v>947</v>
      </c>
      <c r="D136" s="147" t="s">
        <v>1031</v>
      </c>
      <c r="E136" s="147"/>
      <c r="F136" s="147"/>
      <c r="G136" s="147" t="s">
        <v>1032</v>
      </c>
      <c r="H136" s="147" t="s">
        <v>1033</v>
      </c>
      <c r="I136" s="147"/>
      <c r="J136" s="147"/>
      <c r="K136" s="147"/>
      <c r="L136" s="147" t="s">
        <v>3366</v>
      </c>
      <c r="M136" s="147">
        <v>14000</v>
      </c>
      <c r="N136" s="147">
        <v>675</v>
      </c>
      <c r="O136" s="147" t="s">
        <v>315</v>
      </c>
      <c r="P136" s="147"/>
      <c r="Q136" s="147"/>
      <c r="R136" s="147"/>
      <c r="S136" s="147"/>
      <c r="T136" s="147"/>
      <c r="U136" s="147"/>
      <c r="V136" s="154"/>
      <c r="W136" s="147" t="s">
        <v>315</v>
      </c>
      <c r="X136" s="147"/>
      <c r="Y136" s="147"/>
    </row>
    <row r="137" spans="1:25" x14ac:dyDescent="0.35">
      <c r="A137" s="147">
        <v>136</v>
      </c>
      <c r="B137" s="241" t="s">
        <v>1037</v>
      </c>
      <c r="C137" s="147" t="s">
        <v>947</v>
      </c>
      <c r="D137" s="147" t="s">
        <v>1037</v>
      </c>
      <c r="E137" s="147"/>
      <c r="F137" s="147"/>
      <c r="G137" s="147" t="s">
        <v>1038</v>
      </c>
      <c r="H137" s="147" t="s">
        <v>1039</v>
      </c>
      <c r="I137" s="147"/>
      <c r="J137" s="147" t="s">
        <v>228</v>
      </c>
      <c r="K137" s="147"/>
      <c r="L137" s="147" t="s">
        <v>1040</v>
      </c>
      <c r="M137" s="147">
        <v>14400</v>
      </c>
      <c r="N137" s="147">
        <v>695</v>
      </c>
      <c r="O137" s="147" t="s">
        <v>222</v>
      </c>
      <c r="P137" s="147"/>
      <c r="Q137" s="147"/>
      <c r="R137" s="147"/>
      <c r="S137" s="147"/>
      <c r="T137" s="147"/>
      <c r="U137" s="147"/>
      <c r="V137" s="154"/>
      <c r="W137" s="147" t="s">
        <v>222</v>
      </c>
      <c r="X137" s="147"/>
      <c r="Y137" s="147"/>
    </row>
    <row r="138" spans="1:25" x14ac:dyDescent="0.35">
      <c r="A138" s="147">
        <v>137</v>
      </c>
      <c r="B138" s="241" t="s">
        <v>1021</v>
      </c>
      <c r="C138" s="147" t="s">
        <v>947</v>
      </c>
      <c r="D138" s="147" t="s">
        <v>1021</v>
      </c>
      <c r="E138" s="147"/>
      <c r="F138" s="147"/>
      <c r="G138" s="147" t="s">
        <v>1041</v>
      </c>
      <c r="H138" s="147" t="s">
        <v>1042</v>
      </c>
      <c r="I138" s="147"/>
      <c r="J138" s="147"/>
      <c r="K138" s="147"/>
      <c r="L138" s="147" t="s">
        <v>2785</v>
      </c>
      <c r="M138" s="147">
        <v>1200</v>
      </c>
      <c r="N138" s="147">
        <v>70</v>
      </c>
      <c r="O138" s="147" t="s">
        <v>226</v>
      </c>
      <c r="P138" s="147"/>
      <c r="Q138" s="147"/>
      <c r="R138" s="147"/>
      <c r="S138" s="147"/>
      <c r="T138" s="147"/>
      <c r="U138" s="147"/>
      <c r="V138" s="154"/>
      <c r="W138" s="147" t="s">
        <v>226</v>
      </c>
      <c r="X138" s="147"/>
      <c r="Y138" s="147"/>
    </row>
    <row r="139" spans="1:25" x14ac:dyDescent="0.35">
      <c r="A139" s="147">
        <v>138</v>
      </c>
      <c r="B139" s="241" t="s">
        <v>1044</v>
      </c>
      <c r="C139" s="147" t="s">
        <v>947</v>
      </c>
      <c r="D139" s="147" t="s">
        <v>1044</v>
      </c>
      <c r="E139" s="147"/>
      <c r="F139" s="147"/>
      <c r="G139" s="147" t="s">
        <v>1045</v>
      </c>
      <c r="H139" s="147" t="s">
        <v>1046</v>
      </c>
      <c r="I139" s="147"/>
      <c r="J139" s="147"/>
      <c r="K139" s="147"/>
      <c r="L139" s="147" t="s">
        <v>2786</v>
      </c>
      <c r="M139" s="147">
        <v>2400</v>
      </c>
      <c r="N139" s="147">
        <v>145</v>
      </c>
      <c r="O139" s="147" t="s">
        <v>225</v>
      </c>
      <c r="P139" s="147"/>
      <c r="Q139" s="147"/>
      <c r="R139" s="147"/>
      <c r="S139" s="147"/>
      <c r="T139" s="147"/>
      <c r="U139" s="147"/>
      <c r="V139" s="154"/>
      <c r="W139" s="147" t="s">
        <v>225</v>
      </c>
      <c r="X139" s="147"/>
      <c r="Y139" s="147"/>
    </row>
    <row r="140" spans="1:25" x14ac:dyDescent="0.35">
      <c r="A140" s="147">
        <v>139</v>
      </c>
      <c r="B140" s="241" t="s">
        <v>1027</v>
      </c>
      <c r="C140" s="147" t="s">
        <v>947</v>
      </c>
      <c r="D140" s="147" t="s">
        <v>1027</v>
      </c>
      <c r="E140" s="147"/>
      <c r="F140" s="147"/>
      <c r="G140" s="147" t="s">
        <v>1028</v>
      </c>
      <c r="H140" s="147" t="s">
        <v>1029</v>
      </c>
      <c r="I140" s="147"/>
      <c r="J140" s="147"/>
      <c r="K140" s="147"/>
      <c r="L140" s="177" t="s">
        <v>2784</v>
      </c>
      <c r="M140" s="147">
        <v>1200</v>
      </c>
      <c r="N140" s="147">
        <v>70</v>
      </c>
      <c r="O140" s="147" t="s">
        <v>228</v>
      </c>
      <c r="P140" s="147"/>
      <c r="Q140" s="147"/>
      <c r="R140" s="147"/>
      <c r="S140" s="147"/>
      <c r="T140" s="147"/>
      <c r="U140" s="147"/>
      <c r="V140" s="154"/>
      <c r="W140" s="147" t="s">
        <v>228</v>
      </c>
      <c r="X140" s="147"/>
      <c r="Y140" s="147"/>
    </row>
    <row r="141" spans="1:25" x14ac:dyDescent="0.35">
      <c r="A141" s="147">
        <v>140</v>
      </c>
      <c r="B141" s="241" t="s">
        <v>1048</v>
      </c>
      <c r="C141" s="147" t="s">
        <v>947</v>
      </c>
      <c r="D141" s="147" t="s">
        <v>1048</v>
      </c>
      <c r="E141" s="147"/>
      <c r="F141" s="147"/>
      <c r="G141" s="147" t="s">
        <v>1049</v>
      </c>
      <c r="H141" s="147" t="s">
        <v>1050</v>
      </c>
      <c r="I141" s="147"/>
      <c r="J141" s="147"/>
      <c r="K141" s="147"/>
      <c r="L141" s="147" t="s">
        <v>3313</v>
      </c>
      <c r="M141" s="147">
        <v>1500</v>
      </c>
      <c r="N141" s="147">
        <v>95</v>
      </c>
      <c r="O141" s="147" t="s">
        <v>262</v>
      </c>
      <c r="P141" s="147"/>
      <c r="Q141" s="147"/>
      <c r="R141" s="147"/>
      <c r="S141" s="147"/>
      <c r="T141" s="147"/>
      <c r="U141" s="147"/>
      <c r="V141" s="154"/>
      <c r="W141" s="147" t="s">
        <v>262</v>
      </c>
      <c r="X141" s="147"/>
      <c r="Y141" s="147"/>
    </row>
    <row r="142" spans="1:25" x14ac:dyDescent="0.35">
      <c r="A142" s="147">
        <v>141</v>
      </c>
      <c r="B142" s="241" t="s">
        <v>3466</v>
      </c>
      <c r="C142" s="147" t="s">
        <v>947</v>
      </c>
      <c r="D142" s="147" t="s">
        <v>3466</v>
      </c>
      <c r="E142" s="147"/>
      <c r="F142" s="147"/>
      <c r="G142" s="147" t="s">
        <v>5750</v>
      </c>
      <c r="H142" s="147" t="s">
        <v>2055</v>
      </c>
      <c r="I142" s="147"/>
      <c r="J142" s="147" t="s">
        <v>262</v>
      </c>
      <c r="K142" s="147"/>
      <c r="L142" s="147" t="s">
        <v>3467</v>
      </c>
      <c r="M142" s="147">
        <v>1000</v>
      </c>
      <c r="N142" s="147">
        <v>95</v>
      </c>
      <c r="O142" s="147" t="s">
        <v>263</v>
      </c>
      <c r="P142" s="147"/>
      <c r="Q142" s="147"/>
      <c r="R142" s="147"/>
      <c r="S142" s="147"/>
      <c r="T142" s="147"/>
      <c r="U142" s="147"/>
      <c r="V142" s="154"/>
      <c r="W142" s="147" t="s">
        <v>263</v>
      </c>
      <c r="X142" s="147"/>
      <c r="Y142" s="147"/>
    </row>
    <row r="143" spans="1:25" x14ac:dyDescent="0.35">
      <c r="A143" s="147">
        <v>142</v>
      </c>
      <c r="B143" s="241" t="s">
        <v>1052</v>
      </c>
      <c r="C143" s="147" t="s">
        <v>947</v>
      </c>
      <c r="D143" s="147" t="s">
        <v>1052</v>
      </c>
      <c r="E143" s="147"/>
      <c r="F143" s="147"/>
      <c r="G143" s="147" t="s">
        <v>1053</v>
      </c>
      <c r="H143" s="147" t="s">
        <v>1054</v>
      </c>
      <c r="I143" s="147"/>
      <c r="J143" s="147"/>
      <c r="K143" s="147"/>
      <c r="L143" s="147" t="s">
        <v>2787</v>
      </c>
      <c r="M143" s="147">
        <v>1500</v>
      </c>
      <c r="N143" s="147">
        <v>95</v>
      </c>
      <c r="O143" s="147" t="s">
        <v>265</v>
      </c>
      <c r="P143" s="147"/>
      <c r="Q143" s="147"/>
      <c r="R143" s="147"/>
      <c r="S143" s="147"/>
      <c r="T143" s="147"/>
      <c r="U143" s="147"/>
      <c r="V143" s="154"/>
      <c r="W143" s="147" t="s">
        <v>265</v>
      </c>
      <c r="X143" s="147"/>
      <c r="Y143" s="147"/>
    </row>
    <row r="144" spans="1:25" x14ac:dyDescent="0.35">
      <c r="A144" s="147">
        <v>143</v>
      </c>
      <c r="B144" s="241" t="s">
        <v>1056</v>
      </c>
      <c r="C144" s="147" t="s">
        <v>947</v>
      </c>
      <c r="D144" s="147" t="s">
        <v>1056</v>
      </c>
      <c r="E144" s="147"/>
      <c r="F144" s="147"/>
      <c r="G144" s="147" t="s">
        <v>1057</v>
      </c>
      <c r="H144" s="147" t="s">
        <v>1058</v>
      </c>
      <c r="I144" s="147"/>
      <c r="J144" s="147"/>
      <c r="K144" s="147"/>
      <c r="L144" s="306" t="s">
        <v>8747</v>
      </c>
      <c r="M144" s="147">
        <v>1500</v>
      </c>
      <c r="N144" s="147">
        <v>95</v>
      </c>
      <c r="O144" s="147" t="s">
        <v>266</v>
      </c>
      <c r="P144" s="147"/>
      <c r="Q144" s="147"/>
      <c r="R144" s="147"/>
      <c r="S144" s="147"/>
      <c r="T144" s="147"/>
      <c r="U144" s="147"/>
      <c r="V144" s="154"/>
      <c r="W144" s="147" t="s">
        <v>266</v>
      </c>
      <c r="X144" s="147"/>
      <c r="Y144" s="147"/>
    </row>
    <row r="145" spans="1:25" x14ac:dyDescent="0.35">
      <c r="A145" s="147">
        <v>144</v>
      </c>
      <c r="B145" s="241" t="s">
        <v>1060</v>
      </c>
      <c r="C145" s="147" t="s">
        <v>947</v>
      </c>
      <c r="D145" s="147" t="s">
        <v>1060</v>
      </c>
      <c r="E145" s="147"/>
      <c r="F145" s="147"/>
      <c r="G145" s="147" t="s">
        <v>1061</v>
      </c>
      <c r="H145" s="147" t="s">
        <v>1062</v>
      </c>
      <c r="I145" s="147"/>
      <c r="J145" s="147"/>
      <c r="K145" s="147"/>
      <c r="L145" s="147" t="s">
        <v>2789</v>
      </c>
      <c r="M145" s="147">
        <v>1500</v>
      </c>
      <c r="N145" s="147">
        <v>95</v>
      </c>
      <c r="O145" s="147" t="s">
        <v>249</v>
      </c>
      <c r="P145" s="147"/>
      <c r="Q145" s="147"/>
      <c r="R145" s="147"/>
      <c r="S145" s="147"/>
      <c r="T145" s="147"/>
      <c r="U145" s="147"/>
      <c r="V145" s="154"/>
      <c r="W145" s="147" t="s">
        <v>249</v>
      </c>
      <c r="X145" s="147"/>
      <c r="Y145" s="147"/>
    </row>
    <row r="146" spans="1:25" x14ac:dyDescent="0.35">
      <c r="A146" s="147">
        <v>145</v>
      </c>
      <c r="B146" s="241" t="s">
        <v>1064</v>
      </c>
      <c r="C146" s="147" t="s">
        <v>947</v>
      </c>
      <c r="D146" s="147" t="s">
        <v>1064</v>
      </c>
      <c r="E146" s="147"/>
      <c r="F146" s="147"/>
      <c r="G146" s="147" t="s">
        <v>1065</v>
      </c>
      <c r="H146" s="147" t="s">
        <v>1066</v>
      </c>
      <c r="I146" s="147"/>
      <c r="J146" s="147"/>
      <c r="K146" s="147"/>
      <c r="L146" s="147" t="s">
        <v>1067</v>
      </c>
      <c r="M146" s="147">
        <v>14400</v>
      </c>
      <c r="N146" s="147">
        <v>695</v>
      </c>
      <c r="O146" s="147" t="s">
        <v>229</v>
      </c>
      <c r="P146" s="147"/>
      <c r="Q146" s="147"/>
      <c r="R146" s="147"/>
      <c r="S146" s="147"/>
      <c r="T146" s="147"/>
      <c r="U146" s="147"/>
      <c r="V146" s="154"/>
      <c r="W146" s="147" t="s">
        <v>231</v>
      </c>
      <c r="X146" s="147"/>
      <c r="Y146" s="147"/>
    </row>
    <row r="147" spans="1:25" x14ac:dyDescent="0.35">
      <c r="A147" s="147">
        <v>146</v>
      </c>
      <c r="B147" s="244" t="s">
        <v>1068</v>
      </c>
      <c r="C147" s="147" t="s">
        <v>947</v>
      </c>
      <c r="D147" s="147" t="s">
        <v>1068</v>
      </c>
      <c r="E147" s="147"/>
      <c r="F147" s="147"/>
      <c r="G147" s="147" t="s">
        <v>1069</v>
      </c>
      <c r="H147" s="147" t="s">
        <v>1070</v>
      </c>
      <c r="I147" s="147"/>
      <c r="J147" s="147" t="s">
        <v>297</v>
      </c>
      <c r="K147" s="147"/>
      <c r="L147" s="147"/>
      <c r="M147" s="147"/>
      <c r="N147" s="147"/>
      <c r="O147" s="147"/>
      <c r="P147" s="147"/>
      <c r="Q147" s="147"/>
      <c r="R147" s="147"/>
      <c r="S147" s="147"/>
      <c r="T147" s="147"/>
      <c r="U147" s="147"/>
      <c r="V147" s="154"/>
      <c r="W147" s="147"/>
      <c r="X147" s="147"/>
      <c r="Y147" s="147"/>
    </row>
    <row r="148" spans="1:25" x14ac:dyDescent="0.35">
      <c r="A148" s="147">
        <v>147</v>
      </c>
      <c r="B148" s="247"/>
      <c r="C148" s="147"/>
      <c r="D148" s="147"/>
      <c r="E148" s="147"/>
      <c r="F148" s="147"/>
      <c r="G148" s="147"/>
      <c r="H148" s="147"/>
      <c r="I148" s="147"/>
      <c r="J148" s="147" t="s">
        <v>282</v>
      </c>
      <c r="K148" s="147"/>
      <c r="L148" s="306" t="s">
        <v>8749</v>
      </c>
      <c r="M148" s="147">
        <v>4000</v>
      </c>
      <c r="N148" s="147">
        <v>230</v>
      </c>
      <c r="O148" s="147" t="s">
        <v>268</v>
      </c>
      <c r="P148" s="147"/>
      <c r="Q148" s="147"/>
      <c r="R148" s="147"/>
      <c r="S148" s="147"/>
      <c r="T148" s="147"/>
      <c r="U148" s="147"/>
      <c r="V148" s="154"/>
      <c r="W148" s="147" t="s">
        <v>268</v>
      </c>
      <c r="X148" s="147"/>
      <c r="Y148" s="147"/>
    </row>
    <row r="149" spans="1:25" x14ac:dyDescent="0.35">
      <c r="A149" s="147">
        <v>148</v>
      </c>
      <c r="B149" s="241" t="s">
        <v>1072</v>
      </c>
      <c r="C149" s="147" t="s">
        <v>947</v>
      </c>
      <c r="D149" s="147" t="s">
        <v>1072</v>
      </c>
      <c r="E149" s="147"/>
      <c r="F149" s="147"/>
      <c r="G149" s="147" t="s">
        <v>1073</v>
      </c>
      <c r="H149" s="147" t="s">
        <v>1074</v>
      </c>
      <c r="I149" s="147"/>
      <c r="J149" s="147"/>
      <c r="K149" s="147"/>
      <c r="L149" s="177" t="s">
        <v>1075</v>
      </c>
      <c r="M149" s="147">
        <v>14400</v>
      </c>
      <c r="N149" s="147">
        <v>695</v>
      </c>
      <c r="O149" s="147" t="s">
        <v>230</v>
      </c>
      <c r="P149" s="147"/>
      <c r="Q149" s="147"/>
      <c r="R149" s="147"/>
      <c r="S149" s="147"/>
      <c r="T149" s="147"/>
      <c r="U149" s="147"/>
      <c r="V149" s="154"/>
      <c r="W149" s="147" t="s">
        <v>230</v>
      </c>
      <c r="X149" s="147"/>
      <c r="Y149" s="147"/>
    </row>
    <row r="150" spans="1:25" x14ac:dyDescent="0.35">
      <c r="A150" s="147">
        <v>149</v>
      </c>
      <c r="B150" s="241" t="s">
        <v>1076</v>
      </c>
      <c r="C150" s="147" t="s">
        <v>947</v>
      </c>
      <c r="D150" s="147" t="s">
        <v>1076</v>
      </c>
      <c r="E150" s="147"/>
      <c r="F150" s="147"/>
      <c r="G150" s="147" t="s">
        <v>1077</v>
      </c>
      <c r="H150" s="147" t="s">
        <v>1078</v>
      </c>
      <c r="I150" s="147"/>
      <c r="J150" s="147"/>
      <c r="K150" s="147"/>
      <c r="L150" s="147" t="s">
        <v>909</v>
      </c>
      <c r="M150" s="147">
        <v>14400</v>
      </c>
      <c r="N150" s="147">
        <v>695</v>
      </c>
      <c r="O150" s="147" t="s">
        <v>240</v>
      </c>
      <c r="P150" s="147"/>
      <c r="Q150" s="147"/>
      <c r="R150" s="147"/>
      <c r="S150" s="147"/>
      <c r="T150" s="147"/>
      <c r="U150" s="147"/>
      <c r="V150" s="154"/>
      <c r="W150" s="147" t="s">
        <v>240</v>
      </c>
      <c r="X150" s="147"/>
      <c r="Y150" s="147"/>
    </row>
    <row r="151" spans="1:25" x14ac:dyDescent="0.35">
      <c r="A151" s="147">
        <v>150</v>
      </c>
      <c r="B151" s="241" t="s">
        <v>1079</v>
      </c>
      <c r="C151" s="147" t="s">
        <v>947</v>
      </c>
      <c r="D151" s="147" t="s">
        <v>1079</v>
      </c>
      <c r="E151" s="147"/>
      <c r="F151" s="147"/>
      <c r="G151" s="147" t="s">
        <v>1080</v>
      </c>
      <c r="H151" s="147" t="s">
        <v>1081</v>
      </c>
      <c r="I151" s="147"/>
      <c r="J151" s="147"/>
      <c r="K151" s="147"/>
      <c r="L151" s="147" t="s">
        <v>913</v>
      </c>
      <c r="M151" s="147">
        <v>10000</v>
      </c>
      <c r="N151" s="147">
        <v>530</v>
      </c>
      <c r="O151" s="147" t="s">
        <v>232</v>
      </c>
      <c r="P151" s="147"/>
      <c r="Q151" s="147"/>
      <c r="R151" s="147"/>
      <c r="S151" s="147"/>
      <c r="T151" s="147"/>
      <c r="U151" s="147"/>
      <c r="V151" s="154"/>
      <c r="W151" s="147" t="s">
        <v>232</v>
      </c>
      <c r="X151" s="147"/>
      <c r="Y151" s="147"/>
    </row>
    <row r="152" spans="1:25" x14ac:dyDescent="0.35">
      <c r="A152" s="147">
        <v>151</v>
      </c>
      <c r="B152" s="241" t="s">
        <v>1082</v>
      </c>
      <c r="C152" s="147" t="s">
        <v>947</v>
      </c>
      <c r="D152" s="147" t="s">
        <v>1082</v>
      </c>
      <c r="E152" s="147"/>
      <c r="F152" s="147"/>
      <c r="G152" s="147" t="s">
        <v>1083</v>
      </c>
      <c r="H152" s="147" t="s">
        <v>1084</v>
      </c>
      <c r="I152" s="147"/>
      <c r="J152" s="147" t="s">
        <v>232</v>
      </c>
      <c r="K152" s="147"/>
      <c r="L152" s="147" t="s">
        <v>1034</v>
      </c>
      <c r="M152" s="147">
        <v>10000</v>
      </c>
      <c r="N152" s="147">
        <v>530</v>
      </c>
      <c r="O152" s="147" t="s">
        <v>233</v>
      </c>
      <c r="P152" s="147"/>
      <c r="Q152" s="147"/>
      <c r="R152" s="147"/>
      <c r="S152" s="147"/>
      <c r="T152" s="147"/>
      <c r="U152" s="147"/>
      <c r="V152" s="154"/>
      <c r="W152" s="147" t="s">
        <v>233</v>
      </c>
      <c r="X152" s="147"/>
      <c r="Y152" s="147"/>
    </row>
    <row r="153" spans="1:25" x14ac:dyDescent="0.35">
      <c r="A153" s="147">
        <v>152</v>
      </c>
      <c r="B153" s="241" t="s">
        <v>1085</v>
      </c>
      <c r="C153" s="147" t="s">
        <v>947</v>
      </c>
      <c r="D153" s="147" t="s">
        <v>1085</v>
      </c>
      <c r="E153" s="147"/>
      <c r="F153" s="147"/>
      <c r="G153" s="147" t="s">
        <v>1086</v>
      </c>
      <c r="H153" s="147" t="s">
        <v>1087</v>
      </c>
      <c r="I153" s="147"/>
      <c r="J153" s="147" t="s">
        <v>217</v>
      </c>
      <c r="K153" s="147"/>
      <c r="L153" s="147" t="s">
        <v>1088</v>
      </c>
      <c r="M153" s="147">
        <v>5000</v>
      </c>
      <c r="N153" s="147">
        <v>290</v>
      </c>
      <c r="O153" s="147" t="s">
        <v>235</v>
      </c>
      <c r="P153" s="147"/>
      <c r="Q153" s="147"/>
      <c r="R153" s="147"/>
      <c r="S153" s="147"/>
      <c r="T153" s="147"/>
      <c r="U153" s="147"/>
      <c r="V153" s="154"/>
      <c r="W153" s="147" t="s">
        <v>235</v>
      </c>
      <c r="X153" s="147"/>
      <c r="Y153" s="147"/>
    </row>
    <row r="154" spans="1:25" x14ac:dyDescent="0.35">
      <c r="A154" s="147">
        <v>153</v>
      </c>
      <c r="B154" s="241" t="s">
        <v>1089</v>
      </c>
      <c r="C154" s="147" t="s">
        <v>947</v>
      </c>
      <c r="D154" s="147" t="s">
        <v>1089</v>
      </c>
      <c r="E154" s="147"/>
      <c r="F154" s="147"/>
      <c r="G154" s="147" t="s">
        <v>964</v>
      </c>
      <c r="H154" s="147" t="s">
        <v>1090</v>
      </c>
      <c r="I154" s="147"/>
      <c r="J154" s="147" t="s">
        <v>263</v>
      </c>
      <c r="K154" s="147"/>
      <c r="L154" s="147" t="s">
        <v>1091</v>
      </c>
      <c r="M154" s="147">
        <v>4800</v>
      </c>
      <c r="N154" s="147">
        <v>275</v>
      </c>
      <c r="O154" s="147" t="s">
        <v>260</v>
      </c>
      <c r="P154" s="147"/>
      <c r="Q154" s="147"/>
      <c r="R154" s="147"/>
      <c r="S154" s="147"/>
      <c r="T154" s="147"/>
      <c r="U154" s="147"/>
      <c r="V154" s="154"/>
      <c r="W154" s="147" t="s">
        <v>260</v>
      </c>
      <c r="X154" s="147"/>
      <c r="Y154" s="147"/>
    </row>
    <row r="155" spans="1:25" x14ac:dyDescent="0.35">
      <c r="A155" s="147">
        <v>154</v>
      </c>
      <c r="B155" s="241" t="s">
        <v>1092</v>
      </c>
      <c r="C155" s="147" t="s">
        <v>947</v>
      </c>
      <c r="D155" s="147" t="s">
        <v>1092</v>
      </c>
      <c r="E155" s="147"/>
      <c r="F155" s="147"/>
      <c r="G155" s="147" t="s">
        <v>1093</v>
      </c>
      <c r="H155" s="147" t="s">
        <v>1094</v>
      </c>
      <c r="I155" s="147"/>
      <c r="J155" s="147" t="s">
        <v>226</v>
      </c>
      <c r="K155" s="147"/>
      <c r="L155" s="147" t="s">
        <v>1095</v>
      </c>
      <c r="M155" s="147">
        <v>4800</v>
      </c>
      <c r="N155" s="147">
        <v>275</v>
      </c>
      <c r="O155" s="147" t="s">
        <v>237</v>
      </c>
      <c r="P155" s="147"/>
      <c r="Q155" s="147"/>
      <c r="R155" s="147"/>
      <c r="S155" s="147"/>
      <c r="T155" s="147"/>
      <c r="U155" s="147"/>
      <c r="V155" s="154"/>
      <c r="W155" s="147" t="s">
        <v>237</v>
      </c>
      <c r="X155" s="147"/>
      <c r="Y155" s="147"/>
    </row>
    <row r="156" spans="1:25" x14ac:dyDescent="0.35">
      <c r="A156" s="147">
        <v>155</v>
      </c>
      <c r="B156" s="241" t="s">
        <v>1096</v>
      </c>
      <c r="C156" s="147" t="s">
        <v>947</v>
      </c>
      <c r="D156" s="147" t="s">
        <v>1096</v>
      </c>
      <c r="E156" s="147"/>
      <c r="F156" s="147"/>
      <c r="G156" s="147" t="s">
        <v>1097</v>
      </c>
      <c r="H156" s="147" t="s">
        <v>1098</v>
      </c>
      <c r="I156" s="147"/>
      <c r="J156" s="147"/>
      <c r="K156" s="147"/>
      <c r="L156" s="147" t="s">
        <v>1099</v>
      </c>
      <c r="M156" s="147">
        <v>6400</v>
      </c>
      <c r="N156" s="147">
        <v>350</v>
      </c>
      <c r="O156" s="147" t="s">
        <v>256</v>
      </c>
      <c r="P156" s="147"/>
      <c r="Q156" s="147"/>
      <c r="R156" s="147"/>
      <c r="S156" s="147"/>
      <c r="T156" s="147"/>
      <c r="U156" s="147"/>
      <c r="V156" s="154"/>
      <c r="W156" s="147" t="s">
        <v>256</v>
      </c>
      <c r="X156" s="147"/>
      <c r="Y156" s="147"/>
    </row>
    <row r="157" spans="1:25" x14ac:dyDescent="0.35">
      <c r="A157" s="147">
        <v>156</v>
      </c>
      <c r="B157" s="241" t="s">
        <v>1100</v>
      </c>
      <c r="C157" s="147" t="s">
        <v>947</v>
      </c>
      <c r="D157" s="147" t="s">
        <v>1100</v>
      </c>
      <c r="E157" s="147"/>
      <c r="F157" s="147"/>
      <c r="G157" s="147" t="s">
        <v>1101</v>
      </c>
      <c r="H157" s="147" t="s">
        <v>1102</v>
      </c>
      <c r="I157" s="147"/>
      <c r="J157" s="147" t="s">
        <v>256</v>
      </c>
      <c r="K157" s="147"/>
      <c r="L157" s="147" t="s">
        <v>1103</v>
      </c>
      <c r="M157" s="147">
        <v>9600</v>
      </c>
      <c r="N157" s="147">
        <v>505</v>
      </c>
      <c r="O157" s="147" t="s">
        <v>257</v>
      </c>
      <c r="P157" s="147"/>
      <c r="Q157" s="147"/>
      <c r="R157" s="147"/>
      <c r="S157" s="147"/>
      <c r="T157" s="147"/>
      <c r="U157" s="147"/>
      <c r="V157" s="154"/>
      <c r="W157" s="147" t="s">
        <v>257</v>
      </c>
      <c r="X157" s="147"/>
      <c r="Y157" s="147"/>
    </row>
    <row r="158" spans="1:25" x14ac:dyDescent="0.35">
      <c r="A158" s="147">
        <v>157</v>
      </c>
      <c r="B158" s="241" t="s">
        <v>1104</v>
      </c>
      <c r="C158" s="147" t="s">
        <v>947</v>
      </c>
      <c r="D158" s="147" t="s">
        <v>1104</v>
      </c>
      <c r="E158" s="147"/>
      <c r="F158" s="147"/>
      <c r="G158" s="147" t="s">
        <v>5904</v>
      </c>
      <c r="H158" s="147" t="s">
        <v>1105</v>
      </c>
      <c r="I158" s="147"/>
      <c r="J158" s="147"/>
      <c r="K158" s="147"/>
      <c r="L158" s="177" t="s">
        <v>1106</v>
      </c>
      <c r="M158" s="147">
        <v>1800</v>
      </c>
      <c r="N158" s="147">
        <v>115</v>
      </c>
      <c r="O158" s="147" t="s">
        <v>209</v>
      </c>
      <c r="P158" s="147"/>
      <c r="Q158" s="147"/>
      <c r="R158" s="147"/>
      <c r="S158" s="147"/>
      <c r="T158" s="147"/>
      <c r="U158" s="147"/>
      <c r="V158" s="154"/>
      <c r="W158" s="147" t="s">
        <v>209</v>
      </c>
      <c r="X158" s="147"/>
      <c r="Y158" s="147"/>
    </row>
    <row r="159" spans="1:25" x14ac:dyDescent="0.35">
      <c r="A159" s="147">
        <v>158</v>
      </c>
      <c r="B159" s="241" t="s">
        <v>1107</v>
      </c>
      <c r="C159" s="147" t="s">
        <v>947</v>
      </c>
      <c r="D159" s="147" t="s">
        <v>1107</v>
      </c>
      <c r="E159" s="147"/>
      <c r="F159" s="147"/>
      <c r="G159" s="147" t="s">
        <v>1108</v>
      </c>
      <c r="H159" s="147" t="s">
        <v>1109</v>
      </c>
      <c r="I159" s="147"/>
      <c r="J159" s="147"/>
      <c r="K159" s="147"/>
      <c r="L159" s="147" t="s">
        <v>2790</v>
      </c>
      <c r="M159" s="147">
        <v>8400</v>
      </c>
      <c r="N159" s="147">
        <v>450</v>
      </c>
      <c r="O159" s="147" t="s">
        <v>312</v>
      </c>
      <c r="P159" s="147"/>
      <c r="Q159" s="147"/>
      <c r="R159" s="147"/>
      <c r="S159" s="147"/>
      <c r="T159" s="147"/>
      <c r="U159" s="147"/>
      <c r="V159" s="154"/>
      <c r="W159" s="147" t="s">
        <v>312</v>
      </c>
      <c r="X159" s="147"/>
      <c r="Y159" s="147"/>
    </row>
    <row r="160" spans="1:25" x14ac:dyDescent="0.35">
      <c r="A160" s="147">
        <v>159</v>
      </c>
      <c r="B160" s="241" t="s">
        <v>1112</v>
      </c>
      <c r="C160" s="147" t="s">
        <v>947</v>
      </c>
      <c r="D160" s="147" t="s">
        <v>1112</v>
      </c>
      <c r="E160" s="147"/>
      <c r="F160" s="147"/>
      <c r="G160" s="147" t="s">
        <v>1113</v>
      </c>
      <c r="H160" s="147" t="s">
        <v>1114</v>
      </c>
      <c r="I160" s="147"/>
      <c r="J160" s="147"/>
      <c r="K160" s="147"/>
      <c r="L160" s="147" t="s">
        <v>3324</v>
      </c>
      <c r="M160" s="147">
        <v>14000</v>
      </c>
      <c r="N160" s="147">
        <v>675</v>
      </c>
      <c r="O160" s="147" t="s">
        <v>316</v>
      </c>
      <c r="P160" s="147"/>
      <c r="Q160" s="147"/>
      <c r="R160" s="147"/>
      <c r="S160" s="147"/>
      <c r="T160" s="147"/>
      <c r="U160" s="147"/>
      <c r="V160" s="154"/>
      <c r="W160" s="147" t="s">
        <v>316</v>
      </c>
      <c r="X160" s="147"/>
      <c r="Y160" s="147"/>
    </row>
    <row r="161" spans="1:25" x14ac:dyDescent="0.35">
      <c r="A161" s="147">
        <v>160</v>
      </c>
      <c r="B161" s="241" t="s">
        <v>1116</v>
      </c>
      <c r="C161" s="147" t="s">
        <v>947</v>
      </c>
      <c r="D161" s="147" t="s">
        <v>1116</v>
      </c>
      <c r="E161" s="147"/>
      <c r="F161" s="147"/>
      <c r="G161" s="147" t="s">
        <v>1117</v>
      </c>
      <c r="H161" s="147" t="s">
        <v>1118</v>
      </c>
      <c r="I161" s="147"/>
      <c r="J161" s="147"/>
      <c r="K161" s="147"/>
      <c r="L161" s="147" t="s">
        <v>3325</v>
      </c>
      <c r="M161" s="147">
        <v>12000</v>
      </c>
      <c r="N161" s="147">
        <v>605</v>
      </c>
      <c r="O161" s="147" t="s">
        <v>317</v>
      </c>
      <c r="P161" s="147"/>
      <c r="Q161" s="147"/>
      <c r="R161" s="147"/>
      <c r="S161" s="147"/>
      <c r="T161" s="147"/>
      <c r="U161" s="147"/>
      <c r="V161" s="154"/>
      <c r="W161" s="147" t="s">
        <v>317</v>
      </c>
      <c r="X161" s="147"/>
      <c r="Y161" s="147"/>
    </row>
    <row r="162" spans="1:25" x14ac:dyDescent="0.35">
      <c r="A162" s="147">
        <v>161</v>
      </c>
      <c r="B162" s="241" t="s">
        <v>1121</v>
      </c>
      <c r="C162" s="147" t="s">
        <v>947</v>
      </c>
      <c r="D162" s="147" t="s">
        <v>1121</v>
      </c>
      <c r="E162" s="147"/>
      <c r="F162" s="147"/>
      <c r="G162" s="147" t="s">
        <v>1122</v>
      </c>
      <c r="H162" s="147" t="s">
        <v>1123</v>
      </c>
      <c r="I162" s="147"/>
      <c r="J162" s="147"/>
      <c r="K162" s="147"/>
      <c r="L162" s="147" t="s">
        <v>990</v>
      </c>
      <c r="M162" s="147">
        <v>600</v>
      </c>
      <c r="N162" s="147">
        <v>40</v>
      </c>
      <c r="O162" s="147" t="s">
        <v>196</v>
      </c>
      <c r="P162" s="147"/>
      <c r="Q162" s="147"/>
      <c r="R162" s="147"/>
      <c r="S162" s="147"/>
      <c r="T162" s="147"/>
      <c r="U162" s="147"/>
      <c r="V162" s="154"/>
      <c r="W162" s="147" t="s">
        <v>196</v>
      </c>
      <c r="X162" s="147"/>
      <c r="Y162" s="147"/>
    </row>
    <row r="163" spans="1:25" x14ac:dyDescent="0.35">
      <c r="A163" s="147">
        <v>162</v>
      </c>
      <c r="B163" s="245" t="s">
        <v>1124</v>
      </c>
      <c r="C163" s="147" t="s">
        <v>947</v>
      </c>
      <c r="D163" s="147" t="s">
        <v>1124</v>
      </c>
      <c r="E163" s="147"/>
      <c r="F163" s="147">
        <v>1</v>
      </c>
      <c r="G163" s="147" t="s">
        <v>1125</v>
      </c>
      <c r="H163" s="147" t="s">
        <v>1126</v>
      </c>
      <c r="I163" s="147"/>
      <c r="J163" s="147"/>
      <c r="K163" s="147"/>
      <c r="L163" s="147" t="s">
        <v>1127</v>
      </c>
      <c r="M163" s="147">
        <v>850</v>
      </c>
      <c r="N163" s="147">
        <v>80</v>
      </c>
      <c r="O163" s="147" t="s">
        <v>244</v>
      </c>
      <c r="P163" s="147"/>
      <c r="Q163" s="147"/>
      <c r="R163" s="147"/>
      <c r="S163" s="147"/>
      <c r="T163" s="147"/>
      <c r="U163" s="147"/>
      <c r="V163" s="154"/>
      <c r="W163" s="147"/>
      <c r="X163" s="147"/>
      <c r="Y163" s="147"/>
    </row>
    <row r="164" spans="1:25" x14ac:dyDescent="0.35">
      <c r="A164" s="147">
        <v>163</v>
      </c>
      <c r="B164" s="247"/>
      <c r="C164" s="147"/>
      <c r="D164" s="147"/>
      <c r="E164" s="147"/>
      <c r="F164" s="147"/>
      <c r="G164" s="147"/>
      <c r="H164" s="147"/>
      <c r="I164" s="147"/>
      <c r="J164" s="147"/>
      <c r="K164" s="147"/>
      <c r="L164" s="147"/>
      <c r="M164" s="147"/>
      <c r="N164" s="147"/>
      <c r="O164" s="177" t="s">
        <v>8518</v>
      </c>
      <c r="P164" s="147"/>
      <c r="Q164" s="147"/>
      <c r="R164" s="147"/>
      <c r="S164" s="147"/>
      <c r="T164" s="147"/>
      <c r="U164" s="147"/>
      <c r="V164" s="154"/>
      <c r="W164" s="152"/>
      <c r="X164" s="147"/>
      <c r="Y164" s="147"/>
    </row>
    <row r="165" spans="1:25" x14ac:dyDescent="0.35">
      <c r="A165" s="147">
        <v>164</v>
      </c>
      <c r="B165" s="242"/>
      <c r="C165" s="147"/>
      <c r="D165" s="147"/>
      <c r="E165" s="147"/>
      <c r="F165" s="147"/>
      <c r="G165" s="147"/>
      <c r="H165" s="147"/>
      <c r="I165" s="147"/>
      <c r="J165" s="147"/>
      <c r="K165" s="147"/>
      <c r="L165" s="147"/>
      <c r="M165" s="147"/>
      <c r="N165" s="147"/>
      <c r="O165" s="147" t="s">
        <v>3468</v>
      </c>
      <c r="P165" s="147"/>
      <c r="Q165" s="147"/>
      <c r="R165" s="147"/>
      <c r="S165" s="147"/>
      <c r="T165" s="147"/>
      <c r="U165" s="147"/>
      <c r="V165" s="154"/>
      <c r="W165" s="147" t="s">
        <v>244</v>
      </c>
      <c r="X165" s="147"/>
      <c r="Y165" s="152"/>
    </row>
    <row r="166" spans="1:25" x14ac:dyDescent="0.35">
      <c r="A166" s="147">
        <v>165</v>
      </c>
      <c r="B166" s="242" t="s">
        <v>5698</v>
      </c>
      <c r="C166" s="147" t="s">
        <v>947</v>
      </c>
      <c r="D166" s="147" t="s">
        <v>5698</v>
      </c>
      <c r="E166" s="147"/>
      <c r="F166" s="147"/>
      <c r="G166" s="147" t="s">
        <v>5929</v>
      </c>
      <c r="H166" s="147" t="s">
        <v>5697</v>
      </c>
      <c r="I166" s="147"/>
      <c r="J166" s="306" t="s">
        <v>244</v>
      </c>
      <c r="K166" s="147"/>
      <c r="L166" s="147"/>
      <c r="M166" s="147"/>
      <c r="N166" s="147"/>
      <c r="O166" s="152"/>
      <c r="P166" s="147"/>
      <c r="Q166" s="147"/>
      <c r="R166" s="147"/>
      <c r="S166" s="147"/>
      <c r="T166" s="147"/>
      <c r="U166" s="147"/>
      <c r="V166" s="154"/>
      <c r="W166" s="152"/>
      <c r="X166" s="147"/>
      <c r="Y166" s="147"/>
    </row>
    <row r="167" spans="1:25" x14ac:dyDescent="0.35">
      <c r="A167" s="147">
        <v>166</v>
      </c>
      <c r="B167" s="307"/>
      <c r="C167" s="147"/>
      <c r="D167" s="147"/>
      <c r="E167" s="147"/>
      <c r="F167" s="147"/>
      <c r="G167" s="147"/>
      <c r="H167" s="147"/>
      <c r="I167" s="147"/>
      <c r="J167" s="306" t="s">
        <v>8518</v>
      </c>
      <c r="K167" s="147"/>
      <c r="L167" s="147" t="s">
        <v>5699</v>
      </c>
      <c r="M167" s="147">
        <v>1500</v>
      </c>
      <c r="N167" s="147">
        <v>95</v>
      </c>
      <c r="O167" s="147" t="s">
        <v>246</v>
      </c>
      <c r="P167" s="147"/>
      <c r="Q167" s="147"/>
      <c r="R167" s="147"/>
      <c r="S167" s="147"/>
      <c r="T167" s="147"/>
      <c r="U167" s="147"/>
      <c r="V167" s="154"/>
      <c r="W167" s="147" t="s">
        <v>246</v>
      </c>
      <c r="X167" s="147"/>
      <c r="Y167" s="152"/>
    </row>
    <row r="168" spans="1:25" x14ac:dyDescent="0.35">
      <c r="A168" s="147">
        <v>167</v>
      </c>
      <c r="B168" s="241" t="s">
        <v>1128</v>
      </c>
      <c r="C168" s="147" t="s">
        <v>947</v>
      </c>
      <c r="D168" s="147" t="s">
        <v>1128</v>
      </c>
      <c r="E168" s="147"/>
      <c r="F168" s="147"/>
      <c r="G168" s="147" t="s">
        <v>1129</v>
      </c>
      <c r="H168" s="306" t="s">
        <v>8902</v>
      </c>
      <c r="I168" s="147"/>
      <c r="J168" s="306" t="s">
        <v>8901</v>
      </c>
      <c r="K168" s="147"/>
      <c r="L168" s="306" t="s">
        <v>8879</v>
      </c>
      <c r="M168" s="147">
        <v>1500</v>
      </c>
      <c r="N168" s="147">
        <v>95</v>
      </c>
      <c r="O168" s="147" t="s">
        <v>250</v>
      </c>
      <c r="P168" s="147"/>
      <c r="Q168" s="147"/>
      <c r="R168" s="147"/>
      <c r="S168" s="147"/>
      <c r="T168" s="147"/>
      <c r="U168" s="147"/>
      <c r="V168" s="154"/>
      <c r="W168" s="147" t="s">
        <v>250</v>
      </c>
      <c r="X168" s="147"/>
      <c r="Y168" s="147"/>
    </row>
    <row r="169" spans="1:25" x14ac:dyDescent="0.35">
      <c r="A169" s="147">
        <v>167</v>
      </c>
      <c r="B169" s="307" t="s">
        <v>8905</v>
      </c>
      <c r="C169" s="147" t="s">
        <v>947</v>
      </c>
      <c r="D169" s="306" t="s">
        <v>8905</v>
      </c>
      <c r="E169" s="147"/>
      <c r="F169" s="147"/>
      <c r="G169" s="147" t="s">
        <v>1129</v>
      </c>
      <c r="H169" s="147" t="s">
        <v>1130</v>
      </c>
      <c r="I169" s="147"/>
      <c r="J169" s="147"/>
      <c r="K169" s="147"/>
      <c r="L169" s="306" t="s">
        <v>2791</v>
      </c>
      <c r="M169" s="147">
        <v>1500</v>
      </c>
      <c r="N169" s="147">
        <v>95</v>
      </c>
      <c r="O169" s="306" t="s">
        <v>8901</v>
      </c>
      <c r="P169" s="147"/>
      <c r="Q169" s="147"/>
      <c r="R169" s="147"/>
      <c r="S169" s="147"/>
      <c r="T169" s="147"/>
      <c r="U169" s="147"/>
      <c r="V169" s="154"/>
      <c r="W169" s="306" t="s">
        <v>8901</v>
      </c>
      <c r="X169" s="147"/>
      <c r="Y169" s="147"/>
    </row>
    <row r="170" spans="1:25" x14ac:dyDescent="0.35">
      <c r="A170" s="147">
        <v>168</v>
      </c>
      <c r="B170" s="241" t="s">
        <v>1132</v>
      </c>
      <c r="C170" s="147" t="s">
        <v>947</v>
      </c>
      <c r="D170" s="147" t="s">
        <v>1132</v>
      </c>
      <c r="E170" s="147"/>
      <c r="F170" s="147"/>
      <c r="G170" s="147" t="s">
        <v>1133</v>
      </c>
      <c r="H170" s="147" t="s">
        <v>1134</v>
      </c>
      <c r="I170" s="147"/>
      <c r="J170" s="147" t="s">
        <v>305</v>
      </c>
      <c r="K170" s="147"/>
      <c r="L170" s="306" t="s">
        <v>8754</v>
      </c>
      <c r="M170" s="147">
        <v>4800</v>
      </c>
      <c r="N170" s="147">
        <v>275</v>
      </c>
      <c r="O170" s="147" t="s">
        <v>289</v>
      </c>
      <c r="P170" s="147"/>
      <c r="Q170" s="147"/>
      <c r="R170" s="147"/>
      <c r="S170" s="147"/>
      <c r="T170" s="147"/>
      <c r="U170" s="147"/>
      <c r="V170" s="154"/>
      <c r="W170" s="147" t="s">
        <v>289</v>
      </c>
      <c r="X170" s="147"/>
      <c r="Y170" s="147"/>
    </row>
    <row r="171" spans="1:25" x14ac:dyDescent="0.35">
      <c r="A171" s="147">
        <v>169</v>
      </c>
      <c r="B171" s="241" t="s">
        <v>1173</v>
      </c>
      <c r="C171" s="147" t="s">
        <v>947</v>
      </c>
      <c r="D171" s="147" t="s">
        <v>1173</v>
      </c>
      <c r="E171" s="147"/>
      <c r="F171" s="147"/>
      <c r="G171" s="147" t="s">
        <v>1174</v>
      </c>
      <c r="H171" s="147" t="s">
        <v>1175</v>
      </c>
      <c r="I171" s="147"/>
      <c r="J171" s="147"/>
      <c r="K171" s="147"/>
      <c r="L171" s="177" t="s">
        <v>8894</v>
      </c>
      <c r="M171" s="147">
        <v>1200</v>
      </c>
      <c r="N171" s="147">
        <v>155</v>
      </c>
      <c r="O171" s="147" t="s">
        <v>305</v>
      </c>
      <c r="P171" s="147"/>
      <c r="Q171" s="147"/>
      <c r="R171" s="147"/>
      <c r="S171" s="147"/>
      <c r="T171" s="147"/>
      <c r="U171" s="147"/>
      <c r="V171" s="154"/>
      <c r="W171" s="147" t="s">
        <v>305</v>
      </c>
      <c r="X171" s="147"/>
      <c r="Y171" s="147"/>
    </row>
    <row r="172" spans="1:25" x14ac:dyDescent="0.35">
      <c r="A172" s="147">
        <v>170</v>
      </c>
      <c r="B172" s="241" t="s">
        <v>1177</v>
      </c>
      <c r="C172" s="147" t="s">
        <v>947</v>
      </c>
      <c r="D172" s="147" t="s">
        <v>1177</v>
      </c>
      <c r="E172" s="147"/>
      <c r="F172" s="147"/>
      <c r="G172" s="147" t="s">
        <v>1178</v>
      </c>
      <c r="H172" s="147" t="s">
        <v>1179</v>
      </c>
      <c r="I172" s="147"/>
      <c r="J172" s="147"/>
      <c r="K172" s="147"/>
      <c r="L172" s="147" t="s">
        <v>2787</v>
      </c>
      <c r="M172" s="147">
        <v>1500</v>
      </c>
      <c r="N172" s="147">
        <v>155</v>
      </c>
      <c r="O172" s="147" t="s">
        <v>306</v>
      </c>
      <c r="P172" s="147"/>
      <c r="Q172" s="147"/>
      <c r="R172" s="147"/>
      <c r="S172" s="147"/>
      <c r="T172" s="147"/>
      <c r="U172" s="147"/>
      <c r="V172" s="154"/>
      <c r="W172" s="147" t="s">
        <v>306</v>
      </c>
      <c r="X172" s="147"/>
      <c r="Y172" s="147"/>
    </row>
    <row r="173" spans="1:25" x14ac:dyDescent="0.35">
      <c r="A173" s="147">
        <v>171</v>
      </c>
      <c r="B173" s="241" t="s">
        <v>1180</v>
      </c>
      <c r="C173" s="147" t="s">
        <v>947</v>
      </c>
      <c r="D173" s="147" t="s">
        <v>1180</v>
      </c>
      <c r="E173" s="147"/>
      <c r="F173" s="147"/>
      <c r="G173" s="147" t="s">
        <v>1181</v>
      </c>
      <c r="H173" s="147" t="s">
        <v>1182</v>
      </c>
      <c r="I173" s="147"/>
      <c r="J173" s="147" t="s">
        <v>306</v>
      </c>
      <c r="K173" s="147"/>
      <c r="L173" s="306" t="s">
        <v>8753</v>
      </c>
      <c r="M173" s="147">
        <v>1800</v>
      </c>
      <c r="N173" s="147">
        <v>155</v>
      </c>
      <c r="O173" s="147" t="s">
        <v>307</v>
      </c>
      <c r="P173" s="147"/>
      <c r="Q173" s="147"/>
      <c r="R173" s="147"/>
      <c r="S173" s="147"/>
      <c r="T173" s="147"/>
      <c r="U173" s="147"/>
      <c r="V173" s="154"/>
      <c r="W173" s="147" t="s">
        <v>307</v>
      </c>
      <c r="X173" s="147"/>
      <c r="Y173" s="147"/>
    </row>
    <row r="174" spans="1:25" x14ac:dyDescent="0.35">
      <c r="A174" s="147">
        <v>172</v>
      </c>
      <c r="B174" s="241" t="s">
        <v>1183</v>
      </c>
      <c r="C174" s="147" t="s">
        <v>947</v>
      </c>
      <c r="D174" s="147" t="s">
        <v>1183</v>
      </c>
      <c r="E174" s="147"/>
      <c r="F174" s="147"/>
      <c r="G174" s="147" t="s">
        <v>1184</v>
      </c>
      <c r="H174" s="147" t="s">
        <v>1185</v>
      </c>
      <c r="I174" s="147"/>
      <c r="J174" s="147"/>
      <c r="K174" s="147"/>
      <c r="L174" s="306" t="s">
        <v>8752</v>
      </c>
      <c r="M174" s="147">
        <v>2400</v>
      </c>
      <c r="N174" s="147">
        <v>155</v>
      </c>
      <c r="O174" s="147" t="s">
        <v>308</v>
      </c>
      <c r="P174" s="147"/>
      <c r="Q174" s="147"/>
      <c r="R174" s="147"/>
      <c r="S174" s="147"/>
      <c r="T174" s="147"/>
      <c r="U174" s="147"/>
      <c r="V174" s="154"/>
      <c r="W174" s="147" t="s">
        <v>308</v>
      </c>
      <c r="X174" s="147"/>
      <c r="Y174" s="147"/>
    </row>
    <row r="175" spans="1:25" x14ac:dyDescent="0.35">
      <c r="A175" s="147">
        <v>173</v>
      </c>
      <c r="B175" s="307" t="s">
        <v>1187</v>
      </c>
      <c r="C175" s="147" t="s">
        <v>947</v>
      </c>
      <c r="D175" s="147" t="s">
        <v>1187</v>
      </c>
      <c r="E175" s="147"/>
      <c r="F175" s="147"/>
      <c r="G175" s="147" t="s">
        <v>1188</v>
      </c>
      <c r="H175" s="147" t="s">
        <v>1189</v>
      </c>
      <c r="I175" s="147"/>
      <c r="J175" s="147"/>
      <c r="K175" s="147"/>
      <c r="L175" s="147" t="s">
        <v>2798</v>
      </c>
      <c r="M175" s="147">
        <v>1500</v>
      </c>
      <c r="N175" s="147">
        <v>155</v>
      </c>
      <c r="O175" s="147" t="s">
        <v>310</v>
      </c>
      <c r="P175" s="147"/>
      <c r="Q175" s="147"/>
      <c r="R175" s="147"/>
      <c r="S175" s="147"/>
      <c r="T175" s="147"/>
      <c r="U175" s="147"/>
      <c r="V175" s="154"/>
      <c r="W175" s="147" t="s">
        <v>310</v>
      </c>
      <c r="X175" s="147" t="s">
        <v>1190</v>
      </c>
      <c r="Y175" s="147"/>
    </row>
    <row r="176" spans="1:25" x14ac:dyDescent="0.35">
      <c r="A176" s="147">
        <v>174</v>
      </c>
      <c r="B176" s="241" t="s">
        <v>1138</v>
      </c>
      <c r="C176" s="147" t="s">
        <v>947</v>
      </c>
      <c r="D176" s="147" t="s">
        <v>1138</v>
      </c>
      <c r="E176" s="147"/>
      <c r="F176" s="147"/>
      <c r="G176" s="147" t="s">
        <v>1139</v>
      </c>
      <c r="H176" s="147" t="s">
        <v>1140</v>
      </c>
      <c r="I176" s="147"/>
      <c r="J176" s="306" t="s">
        <v>296</v>
      </c>
      <c r="K176" s="147"/>
      <c r="L176" s="306" t="s">
        <v>8661</v>
      </c>
      <c r="M176" s="147">
        <v>4800</v>
      </c>
      <c r="N176" s="147">
        <v>275</v>
      </c>
      <c r="O176" s="147" t="s">
        <v>292</v>
      </c>
      <c r="P176" s="147"/>
      <c r="Q176" s="147"/>
      <c r="R176" s="147"/>
      <c r="S176" s="147"/>
      <c r="T176" s="147"/>
      <c r="U176" s="147"/>
      <c r="V176" s="154"/>
      <c r="W176" s="147" t="s">
        <v>292</v>
      </c>
      <c r="X176" s="147"/>
      <c r="Y176" s="147"/>
    </row>
    <row r="177" spans="1:25" x14ac:dyDescent="0.35">
      <c r="A177" s="147">
        <v>175</v>
      </c>
      <c r="B177" s="241" t="s">
        <v>1141</v>
      </c>
      <c r="C177" s="147" t="s">
        <v>947</v>
      </c>
      <c r="D177" s="147" t="s">
        <v>1141</v>
      </c>
      <c r="E177" s="147"/>
      <c r="F177" s="147"/>
      <c r="G177" s="147" t="s">
        <v>1142</v>
      </c>
      <c r="H177" s="147" t="s">
        <v>1143</v>
      </c>
      <c r="I177" s="147"/>
      <c r="J177" s="147"/>
      <c r="K177" s="147"/>
      <c r="L177" s="306" t="s">
        <v>8658</v>
      </c>
      <c r="M177" s="147">
        <v>14400</v>
      </c>
      <c r="N177" s="147">
        <v>695</v>
      </c>
      <c r="O177" s="147" t="s">
        <v>293</v>
      </c>
      <c r="P177" s="147"/>
      <c r="Q177" s="153"/>
      <c r="R177" s="153"/>
      <c r="S177" s="153"/>
      <c r="T177" s="147"/>
      <c r="U177" s="147"/>
      <c r="V177" s="154"/>
      <c r="W177" s="147" t="s">
        <v>293</v>
      </c>
      <c r="X177" s="147"/>
      <c r="Y177" s="147"/>
    </row>
    <row r="178" spans="1:25" x14ac:dyDescent="0.35">
      <c r="A178" s="147">
        <v>176</v>
      </c>
      <c r="B178" s="241" t="s">
        <v>1144</v>
      </c>
      <c r="C178" s="147" t="s">
        <v>947</v>
      </c>
      <c r="D178" s="147" t="s">
        <v>1144</v>
      </c>
      <c r="E178" s="147"/>
      <c r="F178" s="147"/>
      <c r="G178" s="147" t="s">
        <v>1145</v>
      </c>
      <c r="H178" s="147" t="s">
        <v>1146</v>
      </c>
      <c r="I178" s="147"/>
      <c r="J178" s="147" t="s">
        <v>306</v>
      </c>
      <c r="K178" s="147"/>
      <c r="L178" s="306" t="s">
        <v>8659</v>
      </c>
      <c r="M178" s="147">
        <v>4800</v>
      </c>
      <c r="N178" s="147">
        <v>275</v>
      </c>
      <c r="O178" s="147" t="s">
        <v>295</v>
      </c>
      <c r="P178" s="147"/>
      <c r="Q178" s="147"/>
      <c r="R178" s="147"/>
      <c r="S178" s="147"/>
      <c r="T178" s="147"/>
      <c r="U178" s="147"/>
      <c r="V178" s="154"/>
      <c r="W178" s="147" t="s">
        <v>295</v>
      </c>
      <c r="X178" s="147"/>
      <c r="Y178" s="147"/>
    </row>
    <row r="179" spans="1:25" x14ac:dyDescent="0.35">
      <c r="A179" s="147">
        <v>177</v>
      </c>
      <c r="B179" s="241" t="s">
        <v>1147</v>
      </c>
      <c r="C179" s="147" t="s">
        <v>947</v>
      </c>
      <c r="D179" s="147" t="s">
        <v>1147</v>
      </c>
      <c r="E179" s="147"/>
      <c r="F179" s="147"/>
      <c r="G179" s="147" t="s">
        <v>1148</v>
      </c>
      <c r="H179" s="306" t="s">
        <v>8881</v>
      </c>
      <c r="I179" s="147"/>
      <c r="J179" s="147" t="s">
        <v>310</v>
      </c>
      <c r="K179" s="147"/>
      <c r="L179" s="306" t="s">
        <v>8660</v>
      </c>
      <c r="M179" s="147">
        <v>4800</v>
      </c>
      <c r="N179" s="147">
        <v>275</v>
      </c>
      <c r="O179" s="147" t="s">
        <v>296</v>
      </c>
      <c r="P179" s="147"/>
      <c r="Q179" s="147"/>
      <c r="R179" s="147"/>
      <c r="S179" s="147"/>
      <c r="T179" s="147"/>
      <c r="U179" s="147"/>
      <c r="V179" s="154"/>
      <c r="W179" s="147" t="s">
        <v>296</v>
      </c>
      <c r="X179" s="147"/>
      <c r="Y179" s="147"/>
    </row>
    <row r="180" spans="1:25" x14ac:dyDescent="0.35">
      <c r="A180" s="147">
        <v>178</v>
      </c>
      <c r="B180" s="241" t="s">
        <v>1150</v>
      </c>
      <c r="C180" s="147" t="s">
        <v>947</v>
      </c>
      <c r="D180" s="147" t="s">
        <v>1150</v>
      </c>
      <c r="E180" s="147"/>
      <c r="F180" s="147"/>
      <c r="G180" s="147" t="s">
        <v>1151</v>
      </c>
      <c r="H180" s="147" t="s">
        <v>1152</v>
      </c>
      <c r="I180" s="147"/>
      <c r="J180" s="147"/>
      <c r="K180" s="147"/>
      <c r="L180" s="306" t="s">
        <v>8662</v>
      </c>
      <c r="M180" s="147">
        <v>4800</v>
      </c>
      <c r="N180" s="147">
        <v>275</v>
      </c>
      <c r="O180" s="147" t="s">
        <v>298</v>
      </c>
      <c r="P180" s="147"/>
      <c r="Q180" s="147"/>
      <c r="R180" s="147"/>
      <c r="S180" s="147"/>
      <c r="T180" s="147"/>
      <c r="U180" s="147"/>
      <c r="V180" s="154"/>
      <c r="W180" s="147" t="s">
        <v>298</v>
      </c>
      <c r="X180" s="147"/>
      <c r="Y180" s="147"/>
    </row>
    <row r="181" spans="1:25" x14ac:dyDescent="0.35">
      <c r="A181" s="147">
        <v>179</v>
      </c>
      <c r="B181" s="241" t="s">
        <v>1153</v>
      </c>
      <c r="C181" s="147" t="s">
        <v>947</v>
      </c>
      <c r="D181" s="147" t="s">
        <v>1153</v>
      </c>
      <c r="E181" s="147"/>
      <c r="F181" s="147"/>
      <c r="G181" s="147" t="s">
        <v>1154</v>
      </c>
      <c r="H181" s="147" t="s">
        <v>1155</v>
      </c>
      <c r="I181" s="147"/>
      <c r="J181" s="147"/>
      <c r="K181" s="147"/>
      <c r="L181" s="306" t="s">
        <v>8663</v>
      </c>
      <c r="M181" s="147">
        <v>22500</v>
      </c>
      <c r="N181" s="147">
        <v>1080</v>
      </c>
      <c r="O181" s="147" t="s">
        <v>299</v>
      </c>
      <c r="P181" s="147"/>
      <c r="Q181" s="153"/>
      <c r="R181" s="153"/>
      <c r="S181" s="153"/>
      <c r="T181" s="147"/>
      <c r="U181" s="147"/>
      <c r="V181" s="154"/>
      <c r="W181" s="147" t="s">
        <v>299</v>
      </c>
      <c r="X181" s="147"/>
      <c r="Y181" s="147"/>
    </row>
    <row r="182" spans="1:25" x14ac:dyDescent="0.35">
      <c r="A182" s="147">
        <v>180</v>
      </c>
      <c r="B182" s="241" t="s">
        <v>1156</v>
      </c>
      <c r="C182" s="147" t="s">
        <v>947</v>
      </c>
      <c r="D182" s="147" t="s">
        <v>1156</v>
      </c>
      <c r="E182" s="147"/>
      <c r="F182" s="147"/>
      <c r="G182" s="147" t="s">
        <v>1157</v>
      </c>
      <c r="H182" s="147" t="s">
        <v>1158</v>
      </c>
      <c r="I182" s="147"/>
      <c r="J182" s="147"/>
      <c r="K182" s="147"/>
      <c r="L182" s="306" t="s">
        <v>8664</v>
      </c>
      <c r="M182" s="147">
        <v>4800</v>
      </c>
      <c r="N182" s="147">
        <v>275</v>
      </c>
      <c r="O182" s="147" t="s">
        <v>300</v>
      </c>
      <c r="P182" s="147"/>
      <c r="Q182" s="147"/>
      <c r="R182" s="147"/>
      <c r="S182" s="147"/>
      <c r="T182" s="147"/>
      <c r="U182" s="147"/>
      <c r="V182" s="154"/>
      <c r="W182" s="147" t="s">
        <v>300</v>
      </c>
      <c r="X182" s="147"/>
      <c r="Y182" s="147"/>
    </row>
    <row r="183" spans="1:25" x14ac:dyDescent="0.35">
      <c r="A183" s="147">
        <v>181</v>
      </c>
      <c r="B183" s="241" t="s">
        <v>1159</v>
      </c>
      <c r="C183" s="147" t="s">
        <v>947</v>
      </c>
      <c r="D183" s="147" t="s">
        <v>1159</v>
      </c>
      <c r="E183" s="147"/>
      <c r="F183" s="147"/>
      <c r="G183" s="147" t="s">
        <v>1160</v>
      </c>
      <c r="H183" s="147" t="s">
        <v>1161</v>
      </c>
      <c r="I183" s="147"/>
      <c r="J183" s="147" t="s">
        <v>300</v>
      </c>
      <c r="K183" s="147"/>
      <c r="L183" s="306" t="s">
        <v>8665</v>
      </c>
      <c r="M183" s="147">
        <v>4800</v>
      </c>
      <c r="N183" s="147">
        <v>275</v>
      </c>
      <c r="O183" s="147" t="s">
        <v>301</v>
      </c>
      <c r="P183" s="147"/>
      <c r="Q183" s="147"/>
      <c r="R183" s="147"/>
      <c r="S183" s="147"/>
      <c r="T183" s="147"/>
      <c r="U183" s="147"/>
      <c r="V183" s="154"/>
      <c r="W183" s="147" t="s">
        <v>301</v>
      </c>
      <c r="X183" s="147"/>
      <c r="Y183" s="147"/>
    </row>
    <row r="184" spans="1:25" x14ac:dyDescent="0.35">
      <c r="A184" s="147">
        <v>182</v>
      </c>
      <c r="B184" s="241" t="s">
        <v>1162</v>
      </c>
      <c r="C184" s="147" t="s">
        <v>947</v>
      </c>
      <c r="D184" s="147" t="s">
        <v>1162</v>
      </c>
      <c r="E184" s="147"/>
      <c r="F184" s="147"/>
      <c r="G184" s="147" t="s">
        <v>1163</v>
      </c>
      <c r="H184" s="147" t="s">
        <v>1164</v>
      </c>
      <c r="I184" s="147"/>
      <c r="J184" s="147" t="s">
        <v>303</v>
      </c>
      <c r="K184" s="147"/>
      <c r="L184" s="147" t="s">
        <v>2793</v>
      </c>
      <c r="M184" s="147">
        <v>14000</v>
      </c>
      <c r="N184" s="147">
        <v>675</v>
      </c>
      <c r="O184" s="147" t="s">
        <v>302</v>
      </c>
      <c r="P184" s="147"/>
      <c r="Q184" s="147"/>
      <c r="R184" s="147"/>
      <c r="S184" s="147"/>
      <c r="T184" s="147"/>
      <c r="U184" s="147"/>
      <c r="V184" s="154"/>
      <c r="W184" s="147" t="s">
        <v>302</v>
      </c>
      <c r="X184" s="147"/>
      <c r="Y184" s="147"/>
    </row>
    <row r="185" spans="1:25" x14ac:dyDescent="0.35">
      <c r="A185" s="147">
        <v>183</v>
      </c>
      <c r="B185" s="241" t="s">
        <v>1166</v>
      </c>
      <c r="C185" s="147" t="s">
        <v>947</v>
      </c>
      <c r="D185" s="147" t="s">
        <v>1166</v>
      </c>
      <c r="E185" s="147"/>
      <c r="F185" s="147"/>
      <c r="G185" s="147" t="s">
        <v>1167</v>
      </c>
      <c r="H185" s="147" t="s">
        <v>1168</v>
      </c>
      <c r="I185" s="147"/>
      <c r="J185" s="147"/>
      <c r="K185" s="147"/>
      <c r="L185" s="147" t="s">
        <v>2794</v>
      </c>
      <c r="M185" s="147">
        <v>14000</v>
      </c>
      <c r="N185" s="147">
        <v>675</v>
      </c>
      <c r="O185" s="147" t="s">
        <v>303</v>
      </c>
      <c r="P185" s="147"/>
      <c r="Q185" s="147"/>
      <c r="R185" s="147"/>
      <c r="S185" s="147"/>
      <c r="T185" s="147"/>
      <c r="U185" s="147"/>
      <c r="V185" s="154"/>
      <c r="W185" s="147" t="s">
        <v>303</v>
      </c>
      <c r="X185" s="147"/>
      <c r="Y185" s="147"/>
    </row>
    <row r="186" spans="1:25" x14ac:dyDescent="0.35">
      <c r="A186" s="147">
        <v>184</v>
      </c>
      <c r="B186" s="243" t="s">
        <v>1169</v>
      </c>
      <c r="C186" s="147" t="s">
        <v>947</v>
      </c>
      <c r="D186" s="147" t="s">
        <v>1169</v>
      </c>
      <c r="E186" s="147"/>
      <c r="F186" s="147"/>
      <c r="G186" s="147" t="s">
        <v>1170</v>
      </c>
      <c r="H186" s="147" t="s">
        <v>1171</v>
      </c>
      <c r="I186" s="147"/>
      <c r="J186" s="147" t="s">
        <v>289</v>
      </c>
      <c r="K186" s="147"/>
      <c r="L186" s="306" t="s">
        <v>8751</v>
      </c>
      <c r="M186" s="147">
        <v>15000</v>
      </c>
      <c r="N186" s="147">
        <v>720</v>
      </c>
      <c r="O186" s="147" t="s">
        <v>304</v>
      </c>
      <c r="P186" s="147"/>
      <c r="Q186" s="147"/>
      <c r="R186" s="147"/>
      <c r="S186" s="147"/>
      <c r="T186" s="147"/>
      <c r="U186" s="147"/>
      <c r="V186" s="154"/>
      <c r="W186" s="147" t="s">
        <v>304</v>
      </c>
      <c r="X186" s="147"/>
      <c r="Y186" s="147"/>
    </row>
    <row r="187" spans="1:25" x14ac:dyDescent="0.35">
      <c r="A187" s="147">
        <v>185</v>
      </c>
      <c r="B187" s="244" t="s">
        <v>1191</v>
      </c>
      <c r="C187" s="147" t="s">
        <v>947</v>
      </c>
      <c r="D187" s="147" t="s">
        <v>1191</v>
      </c>
      <c r="E187" s="306" t="s">
        <v>1192</v>
      </c>
      <c r="F187" s="147"/>
      <c r="G187" s="147" t="s">
        <v>1193</v>
      </c>
      <c r="H187" s="147" t="s">
        <v>1194</v>
      </c>
      <c r="I187" s="147"/>
      <c r="J187" s="147"/>
      <c r="K187" s="147"/>
      <c r="L187" s="147" t="s">
        <v>988</v>
      </c>
      <c r="M187" s="147">
        <v>1200</v>
      </c>
      <c r="N187" s="147">
        <v>95</v>
      </c>
      <c r="O187" s="147"/>
      <c r="P187" s="147"/>
      <c r="Q187" s="147" t="s">
        <v>2879</v>
      </c>
      <c r="R187" s="147" t="s">
        <v>1195</v>
      </c>
      <c r="S187" s="147" t="s">
        <v>111</v>
      </c>
      <c r="T187" s="147" t="s">
        <v>1196</v>
      </c>
      <c r="U187" s="147" t="s">
        <v>112</v>
      </c>
      <c r="V187" s="154">
        <v>35</v>
      </c>
      <c r="W187" s="147"/>
      <c r="X187" s="147"/>
      <c r="Y187" s="147"/>
    </row>
    <row r="188" spans="1:25" x14ac:dyDescent="0.35">
      <c r="A188" s="147">
        <v>186</v>
      </c>
      <c r="B188" s="247"/>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30</v>
      </c>
      <c r="W188" s="147"/>
      <c r="X188" s="147" t="s">
        <v>869</v>
      </c>
      <c r="Y188" s="147"/>
    </row>
    <row r="189" spans="1:25" x14ac:dyDescent="0.35">
      <c r="A189" s="147">
        <v>187</v>
      </c>
      <c r="B189" s="244" t="s">
        <v>1197</v>
      </c>
      <c r="C189" s="147" t="s">
        <v>947</v>
      </c>
      <c r="D189" s="147" t="s">
        <v>1197</v>
      </c>
      <c r="E189" s="306" t="s">
        <v>1192</v>
      </c>
      <c r="F189" s="147"/>
      <c r="G189" s="147" t="s">
        <v>5751</v>
      </c>
      <c r="H189" s="147" t="s">
        <v>1198</v>
      </c>
      <c r="I189" s="147"/>
      <c r="J189" s="147"/>
      <c r="K189" s="147"/>
      <c r="L189" s="147" t="s">
        <v>1191</v>
      </c>
      <c r="M189" s="147">
        <v>2400</v>
      </c>
      <c r="N189" s="147">
        <v>175</v>
      </c>
      <c r="O189" s="147"/>
      <c r="P189" s="147"/>
      <c r="Q189" s="147" t="s">
        <v>2879</v>
      </c>
      <c r="R189" s="147" t="s">
        <v>1195</v>
      </c>
      <c r="S189" s="147" t="s">
        <v>111</v>
      </c>
      <c r="T189" s="147" t="s">
        <v>1196</v>
      </c>
      <c r="U189" s="147" t="s">
        <v>112</v>
      </c>
      <c r="V189" s="154">
        <v>35</v>
      </c>
      <c r="W189" s="147"/>
      <c r="X189" s="147"/>
      <c r="Y189" s="147"/>
    </row>
    <row r="190" spans="1:25" x14ac:dyDescent="0.35">
      <c r="A190" s="147">
        <v>188</v>
      </c>
      <c r="B190" s="247"/>
      <c r="C190" s="147"/>
      <c r="D190" s="147"/>
      <c r="E190" s="147"/>
      <c r="F190" s="147"/>
      <c r="G190" s="147"/>
      <c r="H190" s="147"/>
      <c r="I190" s="147"/>
      <c r="J190" s="147"/>
      <c r="K190" s="147"/>
      <c r="L190" s="147"/>
      <c r="M190" s="147"/>
      <c r="N190" s="147"/>
      <c r="O190" s="147"/>
      <c r="P190" s="147"/>
      <c r="Q190" s="147" t="s">
        <v>2879</v>
      </c>
      <c r="R190" s="147" t="s">
        <v>1195</v>
      </c>
      <c r="S190" s="147" t="s">
        <v>111</v>
      </c>
      <c r="T190" s="147" t="s">
        <v>1196</v>
      </c>
      <c r="U190" s="147" t="s">
        <v>924</v>
      </c>
      <c r="V190" s="154">
        <v>30</v>
      </c>
      <c r="W190" s="147"/>
      <c r="X190" s="147" t="s">
        <v>869</v>
      </c>
      <c r="Y190" s="147"/>
    </row>
    <row r="191" spans="1:25" x14ac:dyDescent="0.35">
      <c r="A191" s="147">
        <v>189</v>
      </c>
      <c r="B191" s="245" t="s">
        <v>1199</v>
      </c>
      <c r="C191" s="147" t="s">
        <v>947</v>
      </c>
      <c r="D191" s="147" t="s">
        <v>1199</v>
      </c>
      <c r="E191" s="306" t="s">
        <v>1192</v>
      </c>
      <c r="F191" s="147"/>
      <c r="G191" s="147" t="s">
        <v>5752</v>
      </c>
      <c r="H191" s="147" t="s">
        <v>1200</v>
      </c>
      <c r="I191" s="147"/>
      <c r="J191" s="147"/>
      <c r="K191" s="147"/>
      <c r="L191" s="147" t="s">
        <v>1197</v>
      </c>
      <c r="M191" s="147">
        <v>3600</v>
      </c>
      <c r="N191" s="147">
        <v>265</v>
      </c>
      <c r="O191" s="147"/>
      <c r="P191" s="147"/>
      <c r="Q191" s="147" t="s">
        <v>2879</v>
      </c>
      <c r="R191" s="147" t="s">
        <v>1195</v>
      </c>
      <c r="S191" s="147" t="s">
        <v>111</v>
      </c>
      <c r="T191" s="147" t="s">
        <v>1196</v>
      </c>
      <c r="U191" s="147" t="s">
        <v>112</v>
      </c>
      <c r="V191" s="154">
        <v>35</v>
      </c>
      <c r="W191" s="147"/>
      <c r="X191" s="147"/>
      <c r="Y191" s="147"/>
    </row>
    <row r="192" spans="1:25" x14ac:dyDescent="0.35">
      <c r="A192" s="147">
        <v>190</v>
      </c>
      <c r="B192" s="247"/>
      <c r="C192" s="147"/>
      <c r="D192" s="147"/>
      <c r="E192" s="147"/>
      <c r="F192" s="147"/>
      <c r="G192" s="147"/>
      <c r="H192" s="147"/>
      <c r="I192" s="147"/>
      <c r="J192" s="147"/>
      <c r="K192" s="147"/>
      <c r="L192" s="147"/>
      <c r="M192" s="147"/>
      <c r="N192" s="147"/>
      <c r="O192" s="147"/>
      <c r="P192" s="147"/>
      <c r="Q192" s="147" t="s">
        <v>2879</v>
      </c>
      <c r="R192" s="147" t="s">
        <v>1195</v>
      </c>
      <c r="S192" s="147" t="s">
        <v>111</v>
      </c>
      <c r="T192" s="147" t="s">
        <v>1196</v>
      </c>
      <c r="U192" s="147" t="s">
        <v>924</v>
      </c>
      <c r="V192" s="154">
        <v>30</v>
      </c>
      <c r="W192" s="147"/>
      <c r="X192" s="147" t="s">
        <v>869</v>
      </c>
      <c r="Y192" s="147"/>
    </row>
    <row r="193" spans="1:25" x14ac:dyDescent="0.35">
      <c r="A193" s="147">
        <v>191</v>
      </c>
      <c r="B193" s="245" t="s">
        <v>966</v>
      </c>
      <c r="C193" s="147" t="s">
        <v>947</v>
      </c>
      <c r="D193" s="147" t="s">
        <v>966</v>
      </c>
      <c r="E193" s="306" t="s">
        <v>8230</v>
      </c>
      <c r="F193" s="147"/>
      <c r="G193" s="147" t="s">
        <v>1201</v>
      </c>
      <c r="H193" s="147" t="s">
        <v>1202</v>
      </c>
      <c r="I193" s="306"/>
      <c r="J193" s="147"/>
      <c r="K193" s="306"/>
      <c r="L193" s="306" t="s">
        <v>3326</v>
      </c>
      <c r="M193" s="147">
        <v>6000</v>
      </c>
      <c r="N193" s="147">
        <v>415</v>
      </c>
      <c r="O193" s="306" t="s">
        <v>8229</v>
      </c>
      <c r="P193" s="147"/>
      <c r="Q193" s="147" t="s">
        <v>2879</v>
      </c>
      <c r="R193" s="147" t="s">
        <v>1195</v>
      </c>
      <c r="S193" s="147" t="s">
        <v>111</v>
      </c>
      <c r="T193" s="147" t="s">
        <v>1196</v>
      </c>
      <c r="U193" s="147" t="s">
        <v>112</v>
      </c>
      <c r="V193" s="154">
        <v>25</v>
      </c>
      <c r="W193" s="147"/>
      <c r="X193" s="147"/>
      <c r="Y193" s="147"/>
    </row>
    <row r="194" spans="1:25" x14ac:dyDescent="0.35">
      <c r="A194" s="147">
        <v>192</v>
      </c>
      <c r="B194" s="247"/>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20</v>
      </c>
      <c r="W194" s="147"/>
      <c r="X194" s="147" t="s">
        <v>869</v>
      </c>
      <c r="Y194" s="147"/>
    </row>
    <row r="195" spans="1:25" x14ac:dyDescent="0.35">
      <c r="A195" s="147">
        <v>193</v>
      </c>
      <c r="B195" s="244" t="s">
        <v>1111</v>
      </c>
      <c r="C195" s="147" t="s">
        <v>947</v>
      </c>
      <c r="D195" s="147" t="s">
        <v>1111</v>
      </c>
      <c r="E195" s="147" t="s">
        <v>8230</v>
      </c>
      <c r="F195" s="147"/>
      <c r="G195" s="147" t="s">
        <v>5753</v>
      </c>
      <c r="H195" s="147" t="s">
        <v>1204</v>
      </c>
      <c r="I195" s="147"/>
      <c r="J195" s="147"/>
      <c r="K195" s="147"/>
      <c r="L195" s="147" t="s">
        <v>966</v>
      </c>
      <c r="M195" s="147">
        <v>8000</v>
      </c>
      <c r="N195" s="147">
        <v>530</v>
      </c>
      <c r="O195" s="147"/>
      <c r="P195" s="147"/>
      <c r="Q195" s="147" t="s">
        <v>2879</v>
      </c>
      <c r="R195" s="147" t="s">
        <v>1195</v>
      </c>
      <c r="S195" s="147" t="s">
        <v>111</v>
      </c>
      <c r="T195" s="147" t="s">
        <v>1196</v>
      </c>
      <c r="U195" s="147" t="s">
        <v>112</v>
      </c>
      <c r="V195" s="154">
        <v>25</v>
      </c>
      <c r="W195" s="147"/>
      <c r="X195" s="147"/>
      <c r="Y195" s="147"/>
    </row>
    <row r="196" spans="1:25" x14ac:dyDescent="0.35">
      <c r="A196" s="147">
        <v>194</v>
      </c>
      <c r="B196" s="247"/>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20</v>
      </c>
      <c r="W196" s="147"/>
      <c r="X196" s="147" t="s">
        <v>869</v>
      </c>
      <c r="Y196" s="147"/>
    </row>
    <row r="197" spans="1:25" x14ac:dyDescent="0.35">
      <c r="A197" s="147">
        <v>195</v>
      </c>
      <c r="B197" s="244" t="s">
        <v>1205</v>
      </c>
      <c r="C197" s="147" t="s">
        <v>947</v>
      </c>
      <c r="D197" s="147" t="s">
        <v>1205</v>
      </c>
      <c r="E197" s="306" t="s">
        <v>8230</v>
      </c>
      <c r="F197" s="147"/>
      <c r="G197" s="147" t="s">
        <v>5754</v>
      </c>
      <c r="H197" s="147" t="s">
        <v>1206</v>
      </c>
      <c r="I197" s="147"/>
      <c r="J197" s="147"/>
      <c r="K197" s="147"/>
      <c r="L197" s="147" t="s">
        <v>1111</v>
      </c>
      <c r="M197" s="147">
        <v>10000</v>
      </c>
      <c r="N197" s="147">
        <v>630</v>
      </c>
      <c r="O197" s="147"/>
      <c r="P197" s="147"/>
      <c r="Q197" s="147" t="s">
        <v>2879</v>
      </c>
      <c r="R197" s="147" t="s">
        <v>1195</v>
      </c>
      <c r="S197" s="147" t="s">
        <v>111</v>
      </c>
      <c r="T197" s="147" t="s">
        <v>1196</v>
      </c>
      <c r="U197" s="147" t="s">
        <v>112</v>
      </c>
      <c r="V197" s="154">
        <v>25</v>
      </c>
      <c r="W197" s="147"/>
      <c r="X197" s="147"/>
      <c r="Y197" s="147"/>
    </row>
    <row r="198" spans="1:25" x14ac:dyDescent="0.35">
      <c r="A198" s="147">
        <v>196</v>
      </c>
      <c r="B198" s="247"/>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20</v>
      </c>
      <c r="W198" s="147"/>
      <c r="X198" s="147" t="s">
        <v>869</v>
      </c>
      <c r="Y198" s="147"/>
    </row>
    <row r="199" spans="1:25" x14ac:dyDescent="0.35">
      <c r="A199" s="147">
        <v>197</v>
      </c>
      <c r="B199" s="245" t="s">
        <v>1165</v>
      </c>
      <c r="C199" s="147" t="s">
        <v>947</v>
      </c>
      <c r="D199" s="147" t="s">
        <v>1165</v>
      </c>
      <c r="E199" s="306" t="s">
        <v>8231</v>
      </c>
      <c r="F199" s="147"/>
      <c r="G199" s="147" t="s">
        <v>1207</v>
      </c>
      <c r="H199" s="147" t="s">
        <v>1208</v>
      </c>
      <c r="I199" s="306"/>
      <c r="J199" s="147"/>
      <c r="K199" s="147"/>
      <c r="L199" s="306" t="s">
        <v>966</v>
      </c>
      <c r="M199" s="147">
        <v>12000</v>
      </c>
      <c r="N199" s="147">
        <v>720</v>
      </c>
      <c r="O199" s="306" t="s">
        <v>8223</v>
      </c>
      <c r="P199" s="147"/>
      <c r="Q199" s="147"/>
      <c r="R199" s="147"/>
      <c r="S199" s="147"/>
      <c r="T199" s="147"/>
      <c r="U199" s="147"/>
      <c r="V199" s="154"/>
      <c r="W199" s="147"/>
      <c r="X199" s="147"/>
      <c r="Y199" s="147"/>
    </row>
    <row r="200" spans="1:25" x14ac:dyDescent="0.35">
      <c r="A200" s="147">
        <v>198</v>
      </c>
      <c r="B200" s="307"/>
      <c r="C200" s="147"/>
      <c r="D200" s="147"/>
      <c r="E200" s="147"/>
      <c r="F200" s="147"/>
      <c r="G200" s="147"/>
      <c r="H200" s="147"/>
      <c r="I200" s="147"/>
      <c r="J200" s="147"/>
      <c r="K200" s="147"/>
      <c r="L200" s="147"/>
      <c r="M200" s="147"/>
      <c r="N200" s="147"/>
      <c r="O200" s="177" t="s">
        <v>8225</v>
      </c>
      <c r="P200" s="147"/>
      <c r="Q200" s="147" t="s">
        <v>2879</v>
      </c>
      <c r="R200" s="147" t="s">
        <v>1195</v>
      </c>
      <c r="S200" s="147" t="s">
        <v>111</v>
      </c>
      <c r="T200" s="147" t="s">
        <v>1196</v>
      </c>
      <c r="U200" s="147" t="s">
        <v>112</v>
      </c>
      <c r="V200" s="154">
        <v>35</v>
      </c>
      <c r="W200" s="152"/>
      <c r="X200" s="147"/>
      <c r="Y200" s="152"/>
    </row>
    <row r="201" spans="1:25" x14ac:dyDescent="0.35">
      <c r="A201" s="147">
        <v>199</v>
      </c>
      <c r="B201" s="247"/>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200</v>
      </c>
      <c r="B202" s="244" t="s">
        <v>1210</v>
      </c>
      <c r="C202" s="147" t="s">
        <v>947</v>
      </c>
      <c r="D202" s="147" t="s">
        <v>1210</v>
      </c>
      <c r="E202" s="147" t="s">
        <v>8231</v>
      </c>
      <c r="F202" s="147"/>
      <c r="G202" s="147" t="s">
        <v>5755</v>
      </c>
      <c r="H202" s="147" t="s">
        <v>1211</v>
      </c>
      <c r="I202" s="147"/>
      <c r="J202" s="147"/>
      <c r="K202" s="147"/>
      <c r="L202" s="147" t="s">
        <v>1165</v>
      </c>
      <c r="M202" s="147">
        <v>14000</v>
      </c>
      <c r="N202" s="147">
        <v>845</v>
      </c>
      <c r="O202" s="147"/>
      <c r="P202" s="147"/>
      <c r="Q202" s="147" t="s">
        <v>2879</v>
      </c>
      <c r="R202" s="147" t="s">
        <v>1195</v>
      </c>
      <c r="S202" s="147" t="s">
        <v>111</v>
      </c>
      <c r="T202" s="147" t="s">
        <v>1196</v>
      </c>
      <c r="U202" s="147" t="s">
        <v>112</v>
      </c>
      <c r="V202" s="154">
        <v>35</v>
      </c>
      <c r="W202" s="147"/>
      <c r="X202" s="147"/>
      <c r="Y202" s="147"/>
    </row>
    <row r="203" spans="1:25" x14ac:dyDescent="0.35">
      <c r="A203" s="147">
        <v>201</v>
      </c>
      <c r="B203" s="247"/>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4" t="s">
        <v>1212</v>
      </c>
      <c r="C204" s="147" t="s">
        <v>947</v>
      </c>
      <c r="D204" s="147" t="s">
        <v>1212</v>
      </c>
      <c r="E204" s="306" t="s">
        <v>8231</v>
      </c>
      <c r="F204" s="147"/>
      <c r="G204" s="147" t="s">
        <v>5756</v>
      </c>
      <c r="H204" s="147" t="s">
        <v>1213</v>
      </c>
      <c r="I204" s="147"/>
      <c r="J204" s="147"/>
      <c r="K204" s="147"/>
      <c r="L204" s="147" t="s">
        <v>1210</v>
      </c>
      <c r="M204" s="147">
        <v>16000</v>
      </c>
      <c r="N204" s="147">
        <v>965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7"/>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5" t="s">
        <v>1036</v>
      </c>
      <c r="C206" s="147" t="s">
        <v>947</v>
      </c>
      <c r="D206" s="147" t="s">
        <v>1036</v>
      </c>
      <c r="E206" s="306" t="s">
        <v>8232</v>
      </c>
      <c r="F206" s="147"/>
      <c r="G206" s="147" t="s">
        <v>5933</v>
      </c>
      <c r="H206" s="147" t="s">
        <v>1214</v>
      </c>
      <c r="I206" s="147"/>
      <c r="J206" s="147"/>
      <c r="K206" s="147"/>
      <c r="L206" s="306" t="s">
        <v>1165</v>
      </c>
      <c r="M206" s="147">
        <v>18000</v>
      </c>
      <c r="N206" s="147">
        <v>1080</v>
      </c>
      <c r="O206" s="306" t="s">
        <v>8222</v>
      </c>
      <c r="P206" s="147"/>
      <c r="Q206" s="147"/>
      <c r="R206" s="147"/>
      <c r="S206" s="147"/>
      <c r="T206" s="147"/>
      <c r="U206" s="147"/>
      <c r="V206" s="154"/>
      <c r="W206" s="147"/>
      <c r="X206" s="147"/>
      <c r="Y206" s="147"/>
    </row>
    <row r="207" spans="1:25" x14ac:dyDescent="0.35">
      <c r="A207" s="147">
        <v>205</v>
      </c>
      <c r="B207" s="307"/>
      <c r="C207" s="147"/>
      <c r="D207" s="147"/>
      <c r="E207" s="306"/>
      <c r="F207" s="147"/>
      <c r="G207" s="147"/>
      <c r="H207" s="147"/>
      <c r="I207" s="147"/>
      <c r="J207" s="147"/>
      <c r="K207" s="147"/>
      <c r="L207" s="147"/>
      <c r="M207" s="147"/>
      <c r="N207" s="147"/>
      <c r="O207" s="147" t="s">
        <v>8235</v>
      </c>
      <c r="P207" s="147"/>
      <c r="Q207" s="147" t="s">
        <v>2879</v>
      </c>
      <c r="R207" s="147" t="s">
        <v>1195</v>
      </c>
      <c r="S207" s="147" t="s">
        <v>111</v>
      </c>
      <c r="T207" s="147" t="s">
        <v>1196</v>
      </c>
      <c r="U207" s="147" t="s">
        <v>112</v>
      </c>
      <c r="V207" s="154">
        <v>45</v>
      </c>
      <c r="W207" s="152"/>
      <c r="X207" s="147"/>
      <c r="Y207" s="152"/>
    </row>
    <row r="208" spans="1:25" x14ac:dyDescent="0.35">
      <c r="A208" s="147">
        <v>206</v>
      </c>
      <c r="B208" s="247"/>
      <c r="C208" s="147"/>
      <c r="D208" s="147"/>
      <c r="E208" s="147"/>
      <c r="F208" s="147"/>
      <c r="G208" s="147"/>
      <c r="H208" s="147"/>
      <c r="I208" s="147"/>
      <c r="J208" s="147"/>
      <c r="K208" s="147"/>
      <c r="L208" s="147"/>
      <c r="M208" s="147"/>
      <c r="N208" s="147"/>
      <c r="O208" s="147"/>
      <c r="P208" s="147"/>
      <c r="Q208" s="147" t="s">
        <v>2879</v>
      </c>
      <c r="R208" s="147" t="s">
        <v>1195</v>
      </c>
      <c r="S208" s="147" t="s">
        <v>111</v>
      </c>
      <c r="T208" s="147" t="s">
        <v>1196</v>
      </c>
      <c r="U208" s="147" t="s">
        <v>924</v>
      </c>
      <c r="V208" s="154">
        <v>40</v>
      </c>
      <c r="W208" s="147"/>
      <c r="X208" s="147" t="s">
        <v>869</v>
      </c>
      <c r="Y208" s="147"/>
    </row>
    <row r="209" spans="1:25" x14ac:dyDescent="0.35">
      <c r="A209" s="147">
        <v>207</v>
      </c>
      <c r="B209" s="244" t="s">
        <v>1215</v>
      </c>
      <c r="C209" s="147" t="s">
        <v>947</v>
      </c>
      <c r="D209" s="147" t="s">
        <v>1215</v>
      </c>
      <c r="E209" s="306" t="s">
        <v>8232</v>
      </c>
      <c r="F209" s="147"/>
      <c r="G209" s="147" t="s">
        <v>5757</v>
      </c>
      <c r="H209" s="147" t="s">
        <v>1216</v>
      </c>
      <c r="I209" s="147"/>
      <c r="J209" s="147"/>
      <c r="K209" s="147"/>
      <c r="L209" s="306" t="s">
        <v>1036</v>
      </c>
      <c r="M209" s="147">
        <v>16500</v>
      </c>
      <c r="N209" s="147">
        <v>995</v>
      </c>
      <c r="O209" s="147"/>
      <c r="P209" s="147"/>
      <c r="Q209" s="147" t="s">
        <v>2879</v>
      </c>
      <c r="R209" s="147" t="s">
        <v>1195</v>
      </c>
      <c r="S209" s="147" t="s">
        <v>111</v>
      </c>
      <c r="T209" s="147" t="s">
        <v>1196</v>
      </c>
      <c r="U209" s="147" t="s">
        <v>112</v>
      </c>
      <c r="V209" s="154">
        <v>45</v>
      </c>
      <c r="W209" s="147"/>
      <c r="X209" s="147"/>
      <c r="Y209" s="147"/>
    </row>
    <row r="210" spans="1:25" x14ac:dyDescent="0.35">
      <c r="A210" s="147">
        <v>208</v>
      </c>
      <c r="B210" s="247"/>
      <c r="C210" s="147"/>
      <c r="D210" s="147"/>
      <c r="E210" s="147"/>
      <c r="F210" s="147"/>
      <c r="G210" s="147"/>
      <c r="H210" s="147"/>
      <c r="I210" s="147"/>
      <c r="J210" s="147"/>
      <c r="K210" s="147"/>
      <c r="L210" s="147"/>
      <c r="M210" s="147"/>
      <c r="N210" s="147"/>
      <c r="O210" s="147"/>
      <c r="P210" s="147"/>
      <c r="Q210" s="147" t="s">
        <v>2879</v>
      </c>
      <c r="R210" s="147" t="s">
        <v>1195</v>
      </c>
      <c r="S210" s="147" t="s">
        <v>111</v>
      </c>
      <c r="T210" s="147" t="s">
        <v>1196</v>
      </c>
      <c r="U210" s="147" t="s">
        <v>924</v>
      </c>
      <c r="V210" s="154">
        <v>40</v>
      </c>
      <c r="W210" s="147"/>
      <c r="X210" s="147" t="s">
        <v>869</v>
      </c>
      <c r="Y210" s="147"/>
    </row>
    <row r="211" spans="1:25" x14ac:dyDescent="0.35">
      <c r="A211" s="147">
        <v>209</v>
      </c>
      <c r="B211" s="244" t="s">
        <v>1217</v>
      </c>
      <c r="C211" s="147" t="s">
        <v>947</v>
      </c>
      <c r="D211" s="147" t="s">
        <v>1217</v>
      </c>
      <c r="E211" s="306" t="s">
        <v>8232</v>
      </c>
      <c r="F211" s="147"/>
      <c r="G211" s="147" t="s">
        <v>5758</v>
      </c>
      <c r="H211" s="147" t="s">
        <v>1218</v>
      </c>
      <c r="I211" s="147"/>
      <c r="J211" s="147"/>
      <c r="K211" s="147"/>
      <c r="L211" s="147" t="s">
        <v>1215</v>
      </c>
      <c r="M211" s="147">
        <v>18000</v>
      </c>
      <c r="N211" s="147">
        <v>1080</v>
      </c>
      <c r="O211" s="147"/>
      <c r="P211" s="147"/>
      <c r="Q211" s="147" t="s">
        <v>2879</v>
      </c>
      <c r="R211" s="147" t="s">
        <v>1195</v>
      </c>
      <c r="S211" s="147" t="s">
        <v>111</v>
      </c>
      <c r="T211" s="147" t="s">
        <v>1196</v>
      </c>
      <c r="U211" s="147" t="s">
        <v>112</v>
      </c>
      <c r="V211" s="154">
        <v>45</v>
      </c>
      <c r="W211" s="147"/>
      <c r="X211" s="147"/>
      <c r="Y211" s="147"/>
    </row>
    <row r="212" spans="1:25" x14ac:dyDescent="0.35">
      <c r="A212" s="147">
        <v>210</v>
      </c>
      <c r="B212" s="247"/>
      <c r="C212" s="147"/>
      <c r="D212" s="147"/>
      <c r="E212" s="147"/>
      <c r="F212" s="147"/>
      <c r="G212" s="147"/>
      <c r="H212" s="147"/>
      <c r="I212" s="147"/>
      <c r="J212" s="147"/>
      <c r="K212" s="147"/>
      <c r="L212" s="147"/>
      <c r="M212" s="147"/>
      <c r="N212" s="147"/>
      <c r="O212" s="147"/>
      <c r="P212" s="147"/>
      <c r="Q212" s="147" t="s">
        <v>2879</v>
      </c>
      <c r="R212" s="147" t="s">
        <v>1195</v>
      </c>
      <c r="S212" s="147" t="s">
        <v>111</v>
      </c>
      <c r="T212" s="147" t="s">
        <v>1196</v>
      </c>
      <c r="U212" s="147" t="s">
        <v>924</v>
      </c>
      <c r="V212" s="154">
        <v>40</v>
      </c>
      <c r="W212" s="147"/>
      <c r="X212" s="147" t="s">
        <v>869</v>
      </c>
      <c r="Y212" s="147"/>
    </row>
    <row r="213" spans="1:25" x14ac:dyDescent="0.35">
      <c r="A213" s="147">
        <v>211</v>
      </c>
      <c r="B213" s="244" t="s">
        <v>3571</v>
      </c>
      <c r="C213" s="147" t="s">
        <v>947</v>
      </c>
      <c r="D213" s="147" t="s">
        <v>3571</v>
      </c>
      <c r="E213" s="306" t="s">
        <v>8232</v>
      </c>
      <c r="F213" s="147"/>
      <c r="G213" s="147" t="s">
        <v>5759</v>
      </c>
      <c r="H213" s="147" t="s">
        <v>3584</v>
      </c>
      <c r="I213" s="147"/>
      <c r="J213" s="147"/>
      <c r="K213" s="147"/>
      <c r="L213" s="147" t="s">
        <v>3572</v>
      </c>
      <c r="M213" s="147">
        <v>36000</v>
      </c>
      <c r="N213" s="147">
        <v>1875</v>
      </c>
      <c r="O213" s="147"/>
      <c r="P213" s="147"/>
      <c r="Q213" s="147" t="s">
        <v>2879</v>
      </c>
      <c r="R213" s="147" t="s">
        <v>1195</v>
      </c>
      <c r="S213" s="147" t="s">
        <v>111</v>
      </c>
      <c r="T213" s="147" t="s">
        <v>1196</v>
      </c>
      <c r="U213" s="147" t="s">
        <v>112</v>
      </c>
      <c r="V213" s="154">
        <v>50</v>
      </c>
      <c r="W213" s="147"/>
      <c r="X213" s="147"/>
      <c r="Y213" s="147"/>
    </row>
    <row r="214" spans="1:25" x14ac:dyDescent="0.35">
      <c r="A214" s="147">
        <v>212</v>
      </c>
      <c r="B214" s="247"/>
      <c r="C214" s="147"/>
      <c r="D214" s="147"/>
      <c r="E214" s="147"/>
      <c r="F214" s="147"/>
      <c r="G214" s="147"/>
      <c r="H214" s="147"/>
      <c r="I214" s="147"/>
      <c r="J214" s="147"/>
      <c r="K214" s="147"/>
      <c r="L214" s="147"/>
      <c r="M214" s="147"/>
      <c r="N214" s="147"/>
      <c r="O214" s="147"/>
      <c r="P214" s="147"/>
      <c r="Q214" s="147" t="s">
        <v>2879</v>
      </c>
      <c r="R214" s="147" t="s">
        <v>1195</v>
      </c>
      <c r="S214" s="147" t="s">
        <v>111</v>
      </c>
      <c r="T214" s="147" t="s">
        <v>1196</v>
      </c>
      <c r="U214" s="147" t="s">
        <v>924</v>
      </c>
      <c r="V214" s="154">
        <v>40</v>
      </c>
      <c r="W214" s="147"/>
      <c r="X214" s="147" t="s">
        <v>869</v>
      </c>
      <c r="Y214" s="147"/>
    </row>
    <row r="215" spans="1:25" x14ac:dyDescent="0.35">
      <c r="A215" s="147">
        <v>213</v>
      </c>
      <c r="B215" s="241" t="s">
        <v>1135</v>
      </c>
      <c r="C215" s="147" t="s">
        <v>947</v>
      </c>
      <c r="D215" s="147" t="s">
        <v>1135</v>
      </c>
      <c r="E215" s="147"/>
      <c r="F215" s="147"/>
      <c r="G215" s="147" t="s">
        <v>1136</v>
      </c>
      <c r="H215" s="147" t="s">
        <v>1137</v>
      </c>
      <c r="I215" s="147"/>
      <c r="J215" s="147" t="s">
        <v>307</v>
      </c>
      <c r="K215" s="147"/>
      <c r="L215" s="147" t="s">
        <v>896</v>
      </c>
      <c r="M215" s="147">
        <v>4800</v>
      </c>
      <c r="N215" s="147">
        <v>275</v>
      </c>
      <c r="O215" s="147" t="s">
        <v>291</v>
      </c>
      <c r="P215" s="147"/>
      <c r="Q215" s="147"/>
      <c r="R215" s="147"/>
      <c r="S215" s="147"/>
      <c r="T215" s="147"/>
      <c r="U215" s="147"/>
      <c r="V215" s="154"/>
      <c r="W215" s="147" t="s">
        <v>291</v>
      </c>
      <c r="X215" s="147"/>
      <c r="Y215" s="147"/>
    </row>
    <row r="216" spans="1:25" x14ac:dyDescent="0.35">
      <c r="A216" s="147">
        <v>214</v>
      </c>
      <c r="B216" s="241" t="s">
        <v>854</v>
      </c>
      <c r="C216" s="147" t="s">
        <v>1219</v>
      </c>
      <c r="D216" s="147" t="s">
        <v>854</v>
      </c>
      <c r="E216" s="147"/>
      <c r="F216" s="147">
        <v>1</v>
      </c>
      <c r="G216" s="147" t="s">
        <v>1220</v>
      </c>
      <c r="H216" s="147" t="s">
        <v>1221</v>
      </c>
      <c r="I216" s="147"/>
      <c r="J216" s="147"/>
      <c r="K216" s="147"/>
      <c r="L216" s="147" t="s">
        <v>1222</v>
      </c>
      <c r="M216" s="147">
        <v>800</v>
      </c>
      <c r="N216" s="147">
        <v>50</v>
      </c>
      <c r="O216" s="147" t="s">
        <v>149</v>
      </c>
      <c r="P216" s="147"/>
      <c r="Q216" s="147"/>
      <c r="R216" s="147"/>
      <c r="S216" s="147"/>
      <c r="T216" s="147"/>
      <c r="U216" s="147"/>
      <c r="V216" s="154"/>
      <c r="W216" s="147" t="s">
        <v>149</v>
      </c>
      <c r="X216" s="147"/>
      <c r="Y216" s="147"/>
    </row>
    <row r="217" spans="1:25" x14ac:dyDescent="0.35">
      <c r="A217" s="147">
        <v>215</v>
      </c>
      <c r="B217" s="307" t="s">
        <v>8491</v>
      </c>
      <c r="C217" s="147" t="s">
        <v>1219</v>
      </c>
      <c r="D217" s="147" t="s">
        <v>8491</v>
      </c>
      <c r="E217" s="147"/>
      <c r="F217" s="147">
        <v>1</v>
      </c>
      <c r="G217" s="147" t="s">
        <v>1220</v>
      </c>
      <c r="H217" s="306" t="s">
        <v>8483</v>
      </c>
      <c r="I217" s="147"/>
      <c r="J217" s="147"/>
      <c r="K217" s="147"/>
      <c r="L217" s="306" t="s">
        <v>8750</v>
      </c>
      <c r="M217" s="147">
        <v>2200</v>
      </c>
      <c r="N217" s="147">
        <v>175</v>
      </c>
      <c r="O217" s="147" t="s">
        <v>8482</v>
      </c>
      <c r="P217" s="147"/>
      <c r="Q217" s="147"/>
      <c r="R217" s="147"/>
      <c r="S217" s="147"/>
      <c r="T217" s="147"/>
      <c r="U217" s="147"/>
      <c r="V217" s="154"/>
      <c r="W217" s="147" t="s">
        <v>8482</v>
      </c>
      <c r="X217" s="147"/>
      <c r="Y217" s="147"/>
    </row>
    <row r="218" spans="1:25" x14ac:dyDescent="0.35">
      <c r="A218" s="147">
        <v>216</v>
      </c>
      <c r="B218" s="245" t="s">
        <v>944</v>
      </c>
      <c r="C218" s="147" t="s">
        <v>1219</v>
      </c>
      <c r="D218" s="147" t="s">
        <v>944</v>
      </c>
      <c r="E218" s="147"/>
      <c r="F218" s="147"/>
      <c r="G218" s="147" t="s">
        <v>1223</v>
      </c>
      <c r="H218" s="147" t="s">
        <v>1224</v>
      </c>
      <c r="I218" s="147"/>
      <c r="J218" s="147"/>
      <c r="K218" s="147"/>
      <c r="L218" s="306" t="s">
        <v>990</v>
      </c>
      <c r="M218" s="147">
        <v>800</v>
      </c>
      <c r="N218" s="147">
        <v>195</v>
      </c>
      <c r="O218" s="147" t="s">
        <v>158</v>
      </c>
      <c r="P218" s="290" t="s">
        <v>811</v>
      </c>
      <c r="Q218" s="147"/>
      <c r="R218" s="147"/>
      <c r="S218" s="147"/>
      <c r="T218" s="147"/>
      <c r="U218" s="147"/>
      <c r="V218" s="154"/>
      <c r="W218" s="147"/>
      <c r="X218" s="147"/>
      <c r="Y218" s="147"/>
    </row>
    <row r="219" spans="1:25" x14ac:dyDescent="0.35">
      <c r="A219" s="147">
        <v>217</v>
      </c>
      <c r="B219" s="307"/>
      <c r="C219" s="147"/>
      <c r="D219" s="147"/>
      <c r="E219" s="147"/>
      <c r="F219" s="147"/>
      <c r="G219" s="147"/>
      <c r="H219" s="147"/>
      <c r="I219" s="147"/>
      <c r="J219" s="147"/>
      <c r="K219" s="147"/>
      <c r="L219" s="147"/>
      <c r="M219" s="147"/>
      <c r="N219" s="147"/>
      <c r="O219" s="152"/>
      <c r="P219" s="291" t="s">
        <v>8325</v>
      </c>
      <c r="Q219" s="147"/>
      <c r="R219" s="147"/>
      <c r="S219" s="147"/>
      <c r="T219" s="147"/>
      <c r="U219" s="147"/>
      <c r="V219" s="154"/>
      <c r="W219" s="152"/>
      <c r="X219" s="147"/>
      <c r="Y219" s="152"/>
    </row>
    <row r="220" spans="1:25" x14ac:dyDescent="0.35">
      <c r="A220" s="147">
        <v>218</v>
      </c>
      <c r="B220" s="242"/>
      <c r="C220" s="147"/>
      <c r="D220" s="147"/>
      <c r="E220" s="147"/>
      <c r="F220" s="147"/>
      <c r="G220" s="147"/>
      <c r="H220" s="147"/>
      <c r="I220" s="147"/>
      <c r="J220" s="147"/>
      <c r="K220" s="147"/>
      <c r="L220" s="147"/>
      <c r="M220" s="147"/>
      <c r="N220" s="147"/>
      <c r="O220" s="152"/>
      <c r="P220" s="291" t="s">
        <v>8322</v>
      </c>
      <c r="Q220" s="147"/>
      <c r="R220" s="147"/>
      <c r="S220" s="147"/>
      <c r="T220" s="147"/>
      <c r="U220" s="147"/>
      <c r="V220" s="154"/>
      <c r="W220" s="152"/>
      <c r="X220" s="147"/>
      <c r="Y220" s="152"/>
    </row>
    <row r="221" spans="1:25" x14ac:dyDescent="0.35">
      <c r="A221" s="147">
        <v>219</v>
      </c>
      <c r="B221" s="242"/>
      <c r="C221" s="147"/>
      <c r="D221" s="147"/>
      <c r="E221" s="147"/>
      <c r="F221" s="147"/>
      <c r="G221" s="147"/>
      <c r="H221" s="147"/>
      <c r="I221" s="147"/>
      <c r="J221" s="147"/>
      <c r="K221" s="147"/>
      <c r="L221" s="147"/>
      <c r="M221" s="147"/>
      <c r="N221" s="147"/>
      <c r="O221" s="152"/>
      <c r="P221" s="291" t="s">
        <v>82</v>
      </c>
      <c r="Q221" s="147"/>
      <c r="R221" s="147"/>
      <c r="S221" s="147"/>
      <c r="T221" s="147"/>
      <c r="U221" s="147"/>
      <c r="V221" s="154"/>
      <c r="W221" s="147" t="s">
        <v>158</v>
      </c>
      <c r="X221" s="147"/>
      <c r="Y221" s="152"/>
    </row>
    <row r="222" spans="1:25" x14ac:dyDescent="0.35">
      <c r="A222" s="147">
        <v>220</v>
      </c>
      <c r="B222" s="241" t="s">
        <v>922</v>
      </c>
      <c r="C222" s="147" t="s">
        <v>1219</v>
      </c>
      <c r="D222" s="306" t="s">
        <v>922</v>
      </c>
      <c r="E222" s="147"/>
      <c r="F222" s="147">
        <v>1</v>
      </c>
      <c r="G222" s="147" t="s">
        <v>1225</v>
      </c>
      <c r="H222" s="147" t="s">
        <v>1226</v>
      </c>
      <c r="I222" s="147"/>
      <c r="J222" s="147"/>
      <c r="K222" s="147"/>
      <c r="L222" s="147" t="s">
        <v>2800</v>
      </c>
      <c r="M222" s="147">
        <v>2400</v>
      </c>
      <c r="N222" s="147">
        <v>215</v>
      </c>
      <c r="O222" s="147" t="s">
        <v>162</v>
      </c>
      <c r="P222" s="147"/>
      <c r="Q222" s="147"/>
      <c r="R222" s="147"/>
      <c r="S222" s="147"/>
      <c r="T222" s="147"/>
      <c r="U222" s="147"/>
      <c r="V222" s="154"/>
      <c r="W222" s="147" t="s">
        <v>162</v>
      </c>
      <c r="X222" s="147"/>
      <c r="Y222" s="147"/>
    </row>
    <row r="223" spans="1:25" x14ac:dyDescent="0.35">
      <c r="A223" s="147">
        <v>221</v>
      </c>
      <c r="B223" s="241" t="s">
        <v>1228</v>
      </c>
      <c r="C223" s="147" t="s">
        <v>1219</v>
      </c>
      <c r="D223" s="147" t="s">
        <v>1228</v>
      </c>
      <c r="E223" s="306" t="s">
        <v>1229</v>
      </c>
      <c r="F223" s="147">
        <v>1</v>
      </c>
      <c r="G223" s="147" t="s">
        <v>1230</v>
      </c>
      <c r="H223" s="147" t="s">
        <v>1231</v>
      </c>
      <c r="I223" s="147"/>
      <c r="J223" s="147"/>
      <c r="K223" s="147"/>
      <c r="L223" s="147" t="s">
        <v>922</v>
      </c>
      <c r="M223" s="147">
        <v>2400</v>
      </c>
      <c r="N223" s="147">
        <v>145</v>
      </c>
      <c r="O223" s="152"/>
      <c r="P223" s="147"/>
      <c r="Q223" s="147" t="s">
        <v>2879</v>
      </c>
      <c r="R223" s="147" t="s">
        <v>1195</v>
      </c>
      <c r="S223" s="147"/>
      <c r="T223" s="147"/>
      <c r="U223" s="147" t="s">
        <v>1232</v>
      </c>
      <c r="V223" s="154">
        <v>30</v>
      </c>
      <c r="W223" s="147"/>
      <c r="X223" s="147" t="s">
        <v>869</v>
      </c>
      <c r="Y223" s="147"/>
    </row>
    <row r="224" spans="1:25" x14ac:dyDescent="0.35">
      <c r="A224" s="147">
        <v>222</v>
      </c>
      <c r="B224" s="241" t="s">
        <v>1233</v>
      </c>
      <c r="C224" s="147" t="s">
        <v>1219</v>
      </c>
      <c r="D224" s="147" t="s">
        <v>1233</v>
      </c>
      <c r="E224" s="177" t="s">
        <v>8194</v>
      </c>
      <c r="F224" s="147">
        <v>1</v>
      </c>
      <c r="G224" s="147" t="s">
        <v>1234</v>
      </c>
      <c r="H224" s="147" t="s">
        <v>1235</v>
      </c>
      <c r="I224" s="147"/>
      <c r="J224" s="147"/>
      <c r="K224" s="147"/>
      <c r="L224" s="147" t="s">
        <v>2801</v>
      </c>
      <c r="M224" s="147">
        <v>9200</v>
      </c>
      <c r="N224" s="147">
        <v>490</v>
      </c>
      <c r="O224" s="286" t="s">
        <v>8656</v>
      </c>
      <c r="P224" s="147"/>
      <c r="Q224" s="147" t="s">
        <v>2879</v>
      </c>
      <c r="R224" s="147" t="s">
        <v>1195</v>
      </c>
      <c r="S224" s="147"/>
      <c r="T224" s="147"/>
      <c r="U224" s="147" t="s">
        <v>1232</v>
      </c>
      <c r="V224" s="154">
        <v>100</v>
      </c>
      <c r="W224" s="147"/>
      <c r="X224" s="147" t="s">
        <v>869</v>
      </c>
      <c r="Y224" s="147"/>
    </row>
    <row r="225" spans="1:25" x14ac:dyDescent="0.35">
      <c r="A225" s="147">
        <v>223</v>
      </c>
      <c r="B225" s="241" t="s">
        <v>1237</v>
      </c>
      <c r="C225" s="147" t="s">
        <v>1219</v>
      </c>
      <c r="D225" s="147" t="s">
        <v>1237</v>
      </c>
      <c r="E225" s="177" t="s">
        <v>8194</v>
      </c>
      <c r="F225" s="147">
        <v>1</v>
      </c>
      <c r="G225" s="147" t="s">
        <v>1238</v>
      </c>
      <c r="H225" s="147" t="s">
        <v>1239</v>
      </c>
      <c r="I225" s="147"/>
      <c r="J225" s="147"/>
      <c r="K225" s="147"/>
      <c r="L225" s="306" t="s">
        <v>5701</v>
      </c>
      <c r="M225" s="147">
        <v>15200</v>
      </c>
      <c r="N225" s="147">
        <v>730</v>
      </c>
      <c r="O225" s="147"/>
      <c r="P225" s="147"/>
      <c r="Q225" s="147" t="s">
        <v>2879</v>
      </c>
      <c r="R225" s="147" t="s">
        <v>1195</v>
      </c>
      <c r="S225" s="147"/>
      <c r="T225" s="147"/>
      <c r="U225" s="147" t="s">
        <v>1232</v>
      </c>
      <c r="V225" s="154">
        <v>120</v>
      </c>
      <c r="W225" s="147"/>
      <c r="X225" s="147" t="s">
        <v>869</v>
      </c>
      <c r="Y225" s="147"/>
    </row>
    <row r="226" spans="1:25" x14ac:dyDescent="0.35">
      <c r="A226" s="147">
        <v>224</v>
      </c>
      <c r="B226" s="241" t="s">
        <v>1240</v>
      </c>
      <c r="C226" s="147" t="s">
        <v>1219</v>
      </c>
      <c r="D226" s="147" t="s">
        <v>1240</v>
      </c>
      <c r="E226" s="177" t="s">
        <v>8194</v>
      </c>
      <c r="F226" s="147"/>
      <c r="G226" s="147" t="s">
        <v>5905</v>
      </c>
      <c r="H226" s="147" t="s">
        <v>1241</v>
      </c>
      <c r="I226" s="147"/>
      <c r="J226" s="147"/>
      <c r="K226" s="147"/>
      <c r="L226" s="147" t="s">
        <v>3605</v>
      </c>
      <c r="M226" s="147">
        <v>42000</v>
      </c>
      <c r="N226" s="147">
        <v>2190</v>
      </c>
      <c r="O226" s="147"/>
      <c r="P226" s="147"/>
      <c r="Q226" s="147" t="s">
        <v>2879</v>
      </c>
      <c r="R226" s="147" t="s">
        <v>1195</v>
      </c>
      <c r="S226" s="147"/>
      <c r="T226" s="147"/>
      <c r="U226" s="147" t="s">
        <v>1232</v>
      </c>
      <c r="V226" s="154">
        <v>250</v>
      </c>
      <c r="W226" s="147"/>
      <c r="X226" s="147" t="s">
        <v>869</v>
      </c>
      <c r="Y226" s="147"/>
    </row>
    <row r="227" spans="1:25" x14ac:dyDescent="0.35">
      <c r="A227" s="147">
        <v>225</v>
      </c>
      <c r="B227" s="245" t="s">
        <v>1242</v>
      </c>
      <c r="C227" s="147" t="s">
        <v>1219</v>
      </c>
      <c r="D227" s="147" t="s">
        <v>1242</v>
      </c>
      <c r="E227" s="147" t="s">
        <v>919</v>
      </c>
      <c r="F227" s="147"/>
      <c r="G227" s="147" t="s">
        <v>1243</v>
      </c>
      <c r="H227" s="147" t="s">
        <v>1244</v>
      </c>
      <c r="I227" s="147"/>
      <c r="J227" s="147"/>
      <c r="K227" s="147"/>
      <c r="L227" s="147" t="s">
        <v>1191</v>
      </c>
      <c r="M227" s="147">
        <v>1800</v>
      </c>
      <c r="N227" s="147">
        <v>115</v>
      </c>
      <c r="O227" s="147"/>
      <c r="P227" s="147"/>
      <c r="Q227" s="147" t="s">
        <v>2879</v>
      </c>
      <c r="R227" s="147" t="s">
        <v>1195</v>
      </c>
      <c r="S227" s="147" t="s">
        <v>111</v>
      </c>
      <c r="T227" s="147" t="s">
        <v>1245</v>
      </c>
      <c r="U227" s="147" t="s">
        <v>112</v>
      </c>
      <c r="V227" s="154">
        <v>35</v>
      </c>
      <c r="W227" s="147"/>
      <c r="X227" s="147"/>
      <c r="Y227" s="147"/>
    </row>
    <row r="228" spans="1:25" x14ac:dyDescent="0.35">
      <c r="A228" s="147">
        <v>226</v>
      </c>
      <c r="B228" s="247"/>
      <c r="C228" s="147"/>
      <c r="D228" s="147"/>
      <c r="E228" s="147"/>
      <c r="F228" s="147"/>
      <c r="G228" s="147"/>
      <c r="H228" s="147"/>
      <c r="I228" s="147"/>
      <c r="J228" s="147"/>
      <c r="K228" s="147"/>
      <c r="L228" s="147"/>
      <c r="M228" s="147"/>
      <c r="N228" s="147"/>
      <c r="O228" s="147"/>
      <c r="P228" s="147"/>
      <c r="Q228" s="147" t="s">
        <v>2879</v>
      </c>
      <c r="R228" s="147" t="s">
        <v>1195</v>
      </c>
      <c r="S228" s="147" t="s">
        <v>111</v>
      </c>
      <c r="T228" s="147" t="s">
        <v>1245</v>
      </c>
      <c r="U228" s="147" t="s">
        <v>924</v>
      </c>
      <c r="V228" s="154">
        <v>40</v>
      </c>
      <c r="W228" s="147"/>
      <c r="X228" s="147" t="s">
        <v>869</v>
      </c>
      <c r="Y228" s="147"/>
    </row>
    <row r="229" spans="1:25" x14ac:dyDescent="0.35">
      <c r="A229" s="147">
        <v>227</v>
      </c>
      <c r="B229" s="244" t="s">
        <v>1246</v>
      </c>
      <c r="C229" s="147" t="s">
        <v>1219</v>
      </c>
      <c r="D229" s="147" t="s">
        <v>1246</v>
      </c>
      <c r="E229" s="147" t="s">
        <v>919</v>
      </c>
      <c r="F229" s="147"/>
      <c r="G229" s="147" t="s">
        <v>5760</v>
      </c>
      <c r="H229" s="147" t="s">
        <v>1247</v>
      </c>
      <c r="I229" s="147"/>
      <c r="J229" s="147"/>
      <c r="K229" s="147"/>
      <c r="L229" s="147" t="s">
        <v>1242</v>
      </c>
      <c r="M229" s="147">
        <v>3600</v>
      </c>
      <c r="N229" s="147">
        <v>200</v>
      </c>
      <c r="O229" s="147"/>
      <c r="P229" s="147"/>
      <c r="Q229" s="147" t="s">
        <v>2879</v>
      </c>
      <c r="R229" s="147" t="s">
        <v>1195</v>
      </c>
      <c r="S229" s="147" t="s">
        <v>111</v>
      </c>
      <c r="T229" s="147" t="s">
        <v>1245</v>
      </c>
      <c r="U229" s="147" t="s">
        <v>112</v>
      </c>
      <c r="V229" s="154">
        <v>35</v>
      </c>
      <c r="W229" s="147"/>
      <c r="X229" s="147"/>
      <c r="Y229" s="147"/>
    </row>
    <row r="230" spans="1:25" x14ac:dyDescent="0.35">
      <c r="A230" s="147">
        <v>228</v>
      </c>
      <c r="B230" s="247"/>
      <c r="C230" s="147"/>
      <c r="D230" s="147"/>
      <c r="E230" s="147"/>
      <c r="F230" s="147"/>
      <c r="G230" s="147"/>
      <c r="H230" s="147"/>
      <c r="I230" s="147"/>
      <c r="J230" s="147"/>
      <c r="K230" s="147"/>
      <c r="L230" s="147"/>
      <c r="M230" s="147"/>
      <c r="N230" s="147"/>
      <c r="O230" s="147"/>
      <c r="P230" s="147"/>
      <c r="Q230" s="147" t="s">
        <v>2879</v>
      </c>
      <c r="R230" s="147" t="s">
        <v>1195</v>
      </c>
      <c r="S230" s="147" t="s">
        <v>111</v>
      </c>
      <c r="T230" s="147" t="s">
        <v>1245</v>
      </c>
      <c r="U230" s="147" t="s">
        <v>924</v>
      </c>
      <c r="V230" s="154">
        <v>50</v>
      </c>
      <c r="W230" s="147"/>
      <c r="X230" s="147" t="s">
        <v>869</v>
      </c>
      <c r="Y230" s="147"/>
    </row>
    <row r="231" spans="1:25" x14ac:dyDescent="0.35">
      <c r="A231" s="147">
        <v>229</v>
      </c>
      <c r="B231" s="244" t="s">
        <v>1248</v>
      </c>
      <c r="C231" s="147" t="s">
        <v>1219</v>
      </c>
      <c r="D231" s="147" t="s">
        <v>1248</v>
      </c>
      <c r="E231" s="147" t="s">
        <v>919</v>
      </c>
      <c r="F231" s="147"/>
      <c r="G231" s="147" t="s">
        <v>5761</v>
      </c>
      <c r="H231" s="147" t="s">
        <v>1249</v>
      </c>
      <c r="I231" s="147"/>
      <c r="J231" s="147"/>
      <c r="K231" s="147"/>
      <c r="L231" s="147" t="s">
        <v>1246</v>
      </c>
      <c r="M231" s="147">
        <v>5400</v>
      </c>
      <c r="N231" s="147">
        <v>300</v>
      </c>
      <c r="O231" s="147"/>
      <c r="P231" s="147"/>
      <c r="Q231" s="147" t="s">
        <v>2879</v>
      </c>
      <c r="R231" s="147" t="s">
        <v>1195</v>
      </c>
      <c r="S231" s="147" t="s">
        <v>111</v>
      </c>
      <c r="T231" s="147" t="s">
        <v>1245</v>
      </c>
      <c r="U231" s="147" t="s">
        <v>112</v>
      </c>
      <c r="V231" s="154">
        <v>35</v>
      </c>
      <c r="W231" s="147"/>
      <c r="X231" s="147"/>
      <c r="Y231" s="147"/>
    </row>
    <row r="232" spans="1:25" x14ac:dyDescent="0.35">
      <c r="A232" s="147">
        <v>230</v>
      </c>
      <c r="B232" s="247"/>
      <c r="C232" s="147"/>
      <c r="D232" s="147"/>
      <c r="E232" s="147"/>
      <c r="F232" s="147"/>
      <c r="G232" s="147"/>
      <c r="H232" s="147"/>
      <c r="I232" s="147"/>
      <c r="J232" s="147"/>
      <c r="K232" s="147"/>
      <c r="L232" s="147"/>
      <c r="M232" s="147"/>
      <c r="N232" s="147"/>
      <c r="O232" s="147"/>
      <c r="P232" s="147"/>
      <c r="Q232" s="147" t="s">
        <v>2879</v>
      </c>
      <c r="R232" s="147" t="s">
        <v>1195</v>
      </c>
      <c r="S232" s="147" t="s">
        <v>111</v>
      </c>
      <c r="T232" s="147" t="s">
        <v>1245</v>
      </c>
      <c r="U232" s="147" t="s">
        <v>924</v>
      </c>
      <c r="V232" s="154">
        <v>60</v>
      </c>
      <c r="W232" s="147"/>
      <c r="X232" s="147" t="s">
        <v>869</v>
      </c>
      <c r="Y232" s="147"/>
    </row>
    <row r="233" spans="1:25" x14ac:dyDescent="0.35">
      <c r="A233" s="147">
        <v>231</v>
      </c>
      <c r="B233" s="244" t="s">
        <v>1250</v>
      </c>
      <c r="C233" s="147" t="s">
        <v>1219</v>
      </c>
      <c r="D233" s="147" t="s">
        <v>1250</v>
      </c>
      <c r="E233" s="147" t="s">
        <v>919</v>
      </c>
      <c r="F233" s="147"/>
      <c r="G233" s="147" t="s">
        <v>1251</v>
      </c>
      <c r="H233" s="147" t="s">
        <v>1252</v>
      </c>
      <c r="I233" s="147"/>
      <c r="J233" s="147"/>
      <c r="K233" s="147"/>
      <c r="L233" s="147" t="s">
        <v>2803</v>
      </c>
      <c r="M233" s="147">
        <v>9000</v>
      </c>
      <c r="N233" s="147">
        <v>420</v>
      </c>
      <c r="O233" s="147"/>
      <c r="P233" s="147"/>
      <c r="Q233" s="147" t="s">
        <v>2879</v>
      </c>
      <c r="R233" s="147" t="s">
        <v>1195</v>
      </c>
      <c r="S233" s="147" t="s">
        <v>111</v>
      </c>
      <c r="T233" s="147" t="s">
        <v>1245</v>
      </c>
      <c r="U233" s="147" t="s">
        <v>112</v>
      </c>
      <c r="V233" s="154">
        <v>35</v>
      </c>
      <c r="W233" s="147"/>
      <c r="X233" s="147"/>
      <c r="Y233" s="147"/>
    </row>
    <row r="234" spans="1:25" x14ac:dyDescent="0.35">
      <c r="A234" s="147">
        <v>232</v>
      </c>
      <c r="B234" s="247"/>
      <c r="C234" s="147"/>
      <c r="D234" s="147"/>
      <c r="E234" s="147"/>
      <c r="F234" s="147"/>
      <c r="G234" s="147"/>
      <c r="H234" s="147"/>
      <c r="I234" s="147"/>
      <c r="J234" s="147"/>
      <c r="K234" s="147"/>
      <c r="L234" s="147"/>
      <c r="M234" s="147"/>
      <c r="N234" s="147"/>
      <c r="O234" s="147"/>
      <c r="P234" s="147"/>
      <c r="Q234" s="147" t="s">
        <v>2879</v>
      </c>
      <c r="R234" s="147" t="s">
        <v>1195</v>
      </c>
      <c r="S234" s="147" t="s">
        <v>111</v>
      </c>
      <c r="T234" s="147" t="s">
        <v>1245</v>
      </c>
      <c r="U234" s="147" t="s">
        <v>924</v>
      </c>
      <c r="V234" s="154">
        <v>40</v>
      </c>
      <c r="W234" s="147"/>
      <c r="X234" s="147" t="s">
        <v>869</v>
      </c>
      <c r="Y234" s="147"/>
    </row>
    <row r="235" spans="1:25" x14ac:dyDescent="0.35">
      <c r="A235" s="147">
        <v>233</v>
      </c>
      <c r="B235" s="244" t="s">
        <v>1253</v>
      </c>
      <c r="C235" s="147" t="s">
        <v>1219</v>
      </c>
      <c r="D235" s="147" t="s">
        <v>1253</v>
      </c>
      <c r="E235" s="147" t="s">
        <v>919</v>
      </c>
      <c r="F235" s="147"/>
      <c r="G235" s="147" t="s">
        <v>5762</v>
      </c>
      <c r="H235" s="147" t="s">
        <v>1254</v>
      </c>
      <c r="I235" s="147"/>
      <c r="J235" s="147"/>
      <c r="K235" s="147"/>
      <c r="L235" s="147" t="s">
        <v>1250</v>
      </c>
      <c r="M235" s="147">
        <v>10000</v>
      </c>
      <c r="N235" s="147">
        <v>540</v>
      </c>
      <c r="O235" s="147"/>
      <c r="P235" s="147"/>
      <c r="Q235" s="147" t="s">
        <v>2879</v>
      </c>
      <c r="R235" s="147" t="s">
        <v>1195</v>
      </c>
      <c r="S235" s="147" t="s">
        <v>111</v>
      </c>
      <c r="T235" s="147" t="s">
        <v>1245</v>
      </c>
      <c r="U235" s="147" t="s">
        <v>112</v>
      </c>
      <c r="V235" s="154">
        <v>35</v>
      </c>
      <c r="W235" s="147"/>
      <c r="X235" s="147"/>
      <c r="Y235" s="147"/>
    </row>
    <row r="236" spans="1:25" x14ac:dyDescent="0.35">
      <c r="A236" s="147">
        <v>234</v>
      </c>
      <c r="B236" s="247"/>
      <c r="C236" s="147"/>
      <c r="D236" s="147"/>
      <c r="E236" s="147"/>
      <c r="F236" s="147"/>
      <c r="G236" s="147"/>
      <c r="H236" s="147"/>
      <c r="I236" s="147"/>
      <c r="J236" s="147"/>
      <c r="K236" s="147"/>
      <c r="L236" s="147"/>
      <c r="M236" s="147"/>
      <c r="N236" s="147"/>
      <c r="O236" s="147"/>
      <c r="P236" s="147"/>
      <c r="Q236" s="147" t="s">
        <v>2879</v>
      </c>
      <c r="R236" s="147" t="s">
        <v>1195</v>
      </c>
      <c r="S236" s="147" t="s">
        <v>111</v>
      </c>
      <c r="T236" s="147" t="s">
        <v>1245</v>
      </c>
      <c r="U236" s="147" t="s">
        <v>924</v>
      </c>
      <c r="V236" s="154">
        <v>50</v>
      </c>
      <c r="W236" s="147"/>
      <c r="X236" s="147" t="s">
        <v>869</v>
      </c>
      <c r="Y236" s="147"/>
    </row>
    <row r="237" spans="1:25" x14ac:dyDescent="0.35">
      <c r="A237" s="147">
        <v>235</v>
      </c>
      <c r="B237" s="244" t="s">
        <v>1255</v>
      </c>
      <c r="C237" s="147" t="s">
        <v>1219</v>
      </c>
      <c r="D237" s="147" t="s">
        <v>1255</v>
      </c>
      <c r="E237" s="147" t="s">
        <v>919</v>
      </c>
      <c r="F237" s="147"/>
      <c r="G237" s="147" t="s">
        <v>5763</v>
      </c>
      <c r="H237" s="147" t="s">
        <v>1256</v>
      </c>
      <c r="I237" s="147"/>
      <c r="J237" s="147"/>
      <c r="K237" s="147"/>
      <c r="L237" s="147" t="s">
        <v>1253</v>
      </c>
      <c r="M237" s="147">
        <v>12500</v>
      </c>
      <c r="N237" s="147">
        <v>630</v>
      </c>
      <c r="O237" s="147"/>
      <c r="P237" s="147"/>
      <c r="Q237" s="147" t="s">
        <v>2879</v>
      </c>
      <c r="R237" s="147" t="s">
        <v>1195</v>
      </c>
      <c r="S237" s="147" t="s">
        <v>111</v>
      </c>
      <c r="T237" s="147" t="s">
        <v>1245</v>
      </c>
      <c r="U237" s="147" t="s">
        <v>112</v>
      </c>
      <c r="V237" s="154">
        <v>35</v>
      </c>
      <c r="W237" s="147"/>
      <c r="X237" s="147"/>
      <c r="Y237" s="147"/>
    </row>
    <row r="238" spans="1:25" x14ac:dyDescent="0.35">
      <c r="A238" s="147">
        <v>236</v>
      </c>
      <c r="B238" s="247"/>
      <c r="C238" s="147"/>
      <c r="D238" s="147"/>
      <c r="E238" s="147"/>
      <c r="F238" s="147"/>
      <c r="G238" s="147"/>
      <c r="H238" s="147"/>
      <c r="I238" s="147"/>
      <c r="J238" s="147"/>
      <c r="K238" s="147"/>
      <c r="L238" s="147"/>
      <c r="M238" s="147"/>
      <c r="N238" s="147"/>
      <c r="O238" s="147"/>
      <c r="P238" s="147"/>
      <c r="Q238" s="147" t="s">
        <v>2879</v>
      </c>
      <c r="R238" s="147" t="s">
        <v>1195</v>
      </c>
      <c r="S238" s="147" t="s">
        <v>111</v>
      </c>
      <c r="T238" s="147" t="s">
        <v>1245</v>
      </c>
      <c r="U238" s="147" t="s">
        <v>924</v>
      </c>
      <c r="V238" s="154">
        <v>60</v>
      </c>
      <c r="W238" s="147"/>
      <c r="X238" s="147" t="s">
        <v>869</v>
      </c>
      <c r="Y238" s="147"/>
    </row>
    <row r="239" spans="1:25" x14ac:dyDescent="0.35">
      <c r="A239" s="147">
        <v>237</v>
      </c>
      <c r="B239" s="244" t="s">
        <v>1257</v>
      </c>
      <c r="C239" s="147" t="s">
        <v>1219</v>
      </c>
      <c r="D239" s="147" t="s">
        <v>1257</v>
      </c>
      <c r="E239" s="147" t="s">
        <v>919</v>
      </c>
      <c r="F239" s="147"/>
      <c r="G239" s="147" t="s">
        <v>1258</v>
      </c>
      <c r="H239" s="147" t="s">
        <v>1259</v>
      </c>
      <c r="I239" s="147"/>
      <c r="J239" s="147"/>
      <c r="K239" s="147"/>
      <c r="L239" s="147" t="s">
        <v>2804</v>
      </c>
      <c r="M239" s="147">
        <v>15000</v>
      </c>
      <c r="N239" s="147">
        <v>720</v>
      </c>
      <c r="O239" s="147"/>
      <c r="P239" s="147"/>
      <c r="Q239" s="147" t="s">
        <v>2879</v>
      </c>
      <c r="R239" s="147" t="s">
        <v>1195</v>
      </c>
      <c r="S239" s="147" t="s">
        <v>111</v>
      </c>
      <c r="T239" s="147" t="s">
        <v>1245</v>
      </c>
      <c r="U239" s="147" t="s">
        <v>112</v>
      </c>
      <c r="V239" s="154">
        <v>35</v>
      </c>
      <c r="W239" s="147"/>
      <c r="X239" s="147"/>
      <c r="Y239" s="147"/>
    </row>
    <row r="240" spans="1:25" x14ac:dyDescent="0.35">
      <c r="A240" s="147">
        <v>238</v>
      </c>
      <c r="B240" s="247"/>
      <c r="C240" s="147"/>
      <c r="D240" s="147"/>
      <c r="E240" s="147"/>
      <c r="F240" s="147"/>
      <c r="G240" s="147"/>
      <c r="H240" s="147"/>
      <c r="I240" s="147"/>
      <c r="J240" s="147"/>
      <c r="K240" s="147"/>
      <c r="L240" s="147"/>
      <c r="M240" s="147"/>
      <c r="N240" s="147"/>
      <c r="O240" s="147"/>
      <c r="P240" s="147"/>
      <c r="Q240" s="147" t="s">
        <v>2879</v>
      </c>
      <c r="R240" s="147" t="s">
        <v>1195</v>
      </c>
      <c r="S240" s="147" t="s">
        <v>111</v>
      </c>
      <c r="T240" s="147" t="s">
        <v>1245</v>
      </c>
      <c r="U240" s="147" t="s">
        <v>924</v>
      </c>
      <c r="V240" s="154">
        <v>50</v>
      </c>
      <c r="W240" s="147"/>
      <c r="X240" s="147" t="s">
        <v>869</v>
      </c>
      <c r="Y240" s="147"/>
    </row>
    <row r="241" spans="1:25" x14ac:dyDescent="0.35">
      <c r="A241" s="147">
        <v>239</v>
      </c>
      <c r="B241" s="244" t="s">
        <v>1260</v>
      </c>
      <c r="C241" s="147" t="s">
        <v>1219</v>
      </c>
      <c r="D241" s="147" t="s">
        <v>1260</v>
      </c>
      <c r="E241" s="147" t="s">
        <v>919</v>
      </c>
      <c r="F241" s="147"/>
      <c r="G241" s="147" t="s">
        <v>5764</v>
      </c>
      <c r="H241" s="147" t="s">
        <v>1261</v>
      </c>
      <c r="I241" s="147"/>
      <c r="J241" s="147"/>
      <c r="K241" s="147"/>
      <c r="L241" s="147" t="s">
        <v>1257</v>
      </c>
      <c r="M241" s="147">
        <v>17500</v>
      </c>
      <c r="N241" s="147">
        <v>845</v>
      </c>
      <c r="O241" s="147"/>
      <c r="P241" s="147"/>
      <c r="Q241" s="147" t="s">
        <v>2879</v>
      </c>
      <c r="R241" s="147" t="s">
        <v>1195</v>
      </c>
      <c r="S241" s="147" t="s">
        <v>111</v>
      </c>
      <c r="T241" s="147" t="s">
        <v>1245</v>
      </c>
      <c r="U241" s="147" t="s">
        <v>112</v>
      </c>
      <c r="V241" s="154">
        <v>35</v>
      </c>
      <c r="W241" s="147"/>
      <c r="X241" s="147"/>
      <c r="Y241" s="147"/>
    </row>
    <row r="242" spans="1:25" x14ac:dyDescent="0.35">
      <c r="A242" s="147">
        <v>240</v>
      </c>
      <c r="B242" s="247"/>
      <c r="C242" s="147"/>
      <c r="D242" s="147"/>
      <c r="E242" s="147"/>
      <c r="F242" s="147"/>
      <c r="G242" s="147"/>
      <c r="H242" s="147"/>
      <c r="I242" s="147"/>
      <c r="J242" s="147"/>
      <c r="K242" s="147"/>
      <c r="L242" s="147"/>
      <c r="M242" s="147"/>
      <c r="N242" s="147"/>
      <c r="O242" s="147"/>
      <c r="P242" s="147"/>
      <c r="Q242" s="147" t="s">
        <v>2879</v>
      </c>
      <c r="R242" s="147" t="s">
        <v>1195</v>
      </c>
      <c r="S242" s="147" t="s">
        <v>111</v>
      </c>
      <c r="T242" s="147" t="s">
        <v>1245</v>
      </c>
      <c r="U242" s="147" t="s">
        <v>924</v>
      </c>
      <c r="V242" s="154">
        <v>60</v>
      </c>
      <c r="W242" s="147"/>
      <c r="X242" s="147" t="s">
        <v>869</v>
      </c>
      <c r="Y242" s="147"/>
    </row>
    <row r="243" spans="1:25" x14ac:dyDescent="0.35">
      <c r="A243" s="147">
        <v>241</v>
      </c>
      <c r="B243" s="244" t="s">
        <v>1262</v>
      </c>
      <c r="C243" s="147" t="s">
        <v>1219</v>
      </c>
      <c r="D243" s="147" t="s">
        <v>1262</v>
      </c>
      <c r="E243" s="147" t="s">
        <v>919</v>
      </c>
      <c r="F243" s="147"/>
      <c r="G243" s="147" t="s">
        <v>5765</v>
      </c>
      <c r="H243" s="147" t="s">
        <v>1263</v>
      </c>
      <c r="I243" s="147"/>
      <c r="J243" s="147"/>
      <c r="K243" s="147"/>
      <c r="L243" s="147" t="s">
        <v>1260</v>
      </c>
      <c r="M243" s="147">
        <v>20000</v>
      </c>
      <c r="N243" s="147">
        <v>965</v>
      </c>
      <c r="O243" s="147"/>
      <c r="P243" s="147"/>
      <c r="Q243" s="147" t="s">
        <v>2879</v>
      </c>
      <c r="R243" s="147" t="s">
        <v>1195</v>
      </c>
      <c r="S243" s="147" t="s">
        <v>111</v>
      </c>
      <c r="T243" s="147" t="s">
        <v>1245</v>
      </c>
      <c r="U243" s="147" t="s">
        <v>112</v>
      </c>
      <c r="V243" s="154">
        <v>35</v>
      </c>
      <c r="W243" s="147"/>
      <c r="X243" s="147"/>
      <c r="Y243" s="147"/>
    </row>
    <row r="244" spans="1:25" x14ac:dyDescent="0.35">
      <c r="A244" s="147">
        <v>242</v>
      </c>
      <c r="B244" s="247"/>
      <c r="C244" s="147"/>
      <c r="D244" s="147"/>
      <c r="E244" s="147"/>
      <c r="F244" s="147"/>
      <c r="G244" s="147"/>
      <c r="H244" s="147"/>
      <c r="I244" s="147"/>
      <c r="J244" s="147"/>
      <c r="K244" s="147"/>
      <c r="L244" s="147"/>
      <c r="M244" s="147"/>
      <c r="N244" s="147"/>
      <c r="O244" s="147"/>
      <c r="P244" s="147"/>
      <c r="Q244" s="147" t="s">
        <v>2879</v>
      </c>
      <c r="R244" s="147" t="s">
        <v>1195</v>
      </c>
      <c r="S244" s="147" t="s">
        <v>111</v>
      </c>
      <c r="T244" s="147" t="s">
        <v>1245</v>
      </c>
      <c r="U244" s="147" t="s">
        <v>924</v>
      </c>
      <c r="V244" s="154">
        <v>70</v>
      </c>
      <c r="W244" s="147"/>
      <c r="X244" s="147" t="s">
        <v>869</v>
      </c>
      <c r="Y244" s="147"/>
    </row>
    <row r="245" spans="1:25" x14ac:dyDescent="0.35">
      <c r="A245" s="147">
        <v>243</v>
      </c>
      <c r="B245" s="244" t="s">
        <v>3556</v>
      </c>
      <c r="C245" s="147" t="s">
        <v>1219</v>
      </c>
      <c r="D245" s="147" t="s">
        <v>3556</v>
      </c>
      <c r="E245" s="147" t="s">
        <v>919</v>
      </c>
      <c r="F245" s="147"/>
      <c r="G245" s="147" t="s">
        <v>5766</v>
      </c>
      <c r="H245" s="147" t="s">
        <v>3557</v>
      </c>
      <c r="I245" s="147"/>
      <c r="J245" s="147"/>
      <c r="K245" s="147"/>
      <c r="L245" s="147" t="s">
        <v>3558</v>
      </c>
      <c r="M245" s="147">
        <v>31000</v>
      </c>
      <c r="N245" s="147">
        <v>1615</v>
      </c>
      <c r="O245" s="147"/>
      <c r="P245" s="147"/>
      <c r="Q245" s="147" t="s">
        <v>2879</v>
      </c>
      <c r="R245" s="147" t="s">
        <v>1195</v>
      </c>
      <c r="S245" s="147" t="s">
        <v>111</v>
      </c>
      <c r="T245" s="147" t="s">
        <v>1245</v>
      </c>
      <c r="U245" s="147" t="s">
        <v>112</v>
      </c>
      <c r="V245" s="154">
        <v>100</v>
      </c>
      <c r="W245" s="147"/>
      <c r="X245" s="147"/>
      <c r="Y245" s="147"/>
    </row>
    <row r="246" spans="1:25" x14ac:dyDescent="0.35">
      <c r="A246" s="147">
        <v>244</v>
      </c>
      <c r="B246" s="247"/>
      <c r="C246" s="147"/>
      <c r="D246" s="147"/>
      <c r="E246" s="147"/>
      <c r="F246" s="147"/>
      <c r="G246" s="147"/>
      <c r="H246" s="147"/>
      <c r="I246" s="147"/>
      <c r="J246" s="147"/>
      <c r="K246" s="147"/>
      <c r="L246" s="147"/>
      <c r="M246" s="147"/>
      <c r="N246" s="147"/>
      <c r="O246" s="147"/>
      <c r="P246" s="147"/>
      <c r="Q246" s="147" t="s">
        <v>2879</v>
      </c>
      <c r="R246" s="147" t="s">
        <v>1195</v>
      </c>
      <c r="S246" s="147" t="s">
        <v>111</v>
      </c>
      <c r="T246" s="147" t="s">
        <v>1245</v>
      </c>
      <c r="U246" s="147" t="s">
        <v>924</v>
      </c>
      <c r="V246" s="154">
        <v>150</v>
      </c>
      <c r="W246" s="147"/>
      <c r="X246" s="147" t="s">
        <v>869</v>
      </c>
      <c r="Y246" s="147"/>
    </row>
    <row r="247" spans="1:25" x14ac:dyDescent="0.35">
      <c r="A247" s="147">
        <v>245</v>
      </c>
      <c r="B247" s="241" t="s">
        <v>1227</v>
      </c>
      <c r="C247" s="147" t="s">
        <v>1265</v>
      </c>
      <c r="D247" s="147" t="s">
        <v>1227</v>
      </c>
      <c r="E247" s="147"/>
      <c r="F247" s="147">
        <v>1</v>
      </c>
      <c r="G247" s="147" t="s">
        <v>1281</v>
      </c>
      <c r="H247" s="147" t="s">
        <v>1282</v>
      </c>
      <c r="I247" s="147"/>
      <c r="J247" s="147"/>
      <c r="K247" s="147"/>
      <c r="L247" s="147" t="s">
        <v>1283</v>
      </c>
      <c r="M247" s="147">
        <v>2200</v>
      </c>
      <c r="N247" s="147">
        <v>275</v>
      </c>
      <c r="O247" s="147" t="s">
        <v>175</v>
      </c>
      <c r="P247" s="147"/>
      <c r="Q247" s="147" t="s">
        <v>2879</v>
      </c>
      <c r="R247" s="147" t="s">
        <v>1195</v>
      </c>
      <c r="S247" s="147"/>
      <c r="T247" s="147"/>
      <c r="U247" s="147" t="s">
        <v>1268</v>
      </c>
      <c r="V247" s="154">
        <v>25</v>
      </c>
      <c r="W247" s="147" t="s">
        <v>175</v>
      </c>
      <c r="X247" s="147"/>
      <c r="Y247" s="147"/>
    </row>
    <row r="248" spans="1:25" x14ac:dyDescent="0.35">
      <c r="A248" s="147">
        <v>246</v>
      </c>
      <c r="B248" s="241" t="s">
        <v>1264</v>
      </c>
      <c r="C248" s="147" t="s">
        <v>1265</v>
      </c>
      <c r="D248" s="147" t="s">
        <v>1264</v>
      </c>
      <c r="E248" s="147" t="s">
        <v>177</v>
      </c>
      <c r="F248" s="147">
        <v>1</v>
      </c>
      <c r="G248" s="147" t="s">
        <v>1266</v>
      </c>
      <c r="H248" s="147" t="s">
        <v>1267</v>
      </c>
      <c r="I248" s="147"/>
      <c r="J248" s="147"/>
      <c r="K248" s="147"/>
      <c r="L248" s="147" t="s">
        <v>2805</v>
      </c>
      <c r="M248" s="147">
        <v>8000</v>
      </c>
      <c r="N248" s="147">
        <v>500</v>
      </c>
      <c r="O248" s="306" t="s">
        <v>8198</v>
      </c>
      <c r="P248" s="147"/>
      <c r="Q248" s="147" t="s">
        <v>2879</v>
      </c>
      <c r="R248" s="147" t="s">
        <v>1195</v>
      </c>
      <c r="S248" s="147"/>
      <c r="T248" s="147"/>
      <c r="U248" s="147" t="s">
        <v>1268</v>
      </c>
      <c r="V248" s="154">
        <v>50</v>
      </c>
      <c r="W248" s="306"/>
      <c r="X248" s="147" t="s">
        <v>869</v>
      </c>
      <c r="Y248" s="147"/>
    </row>
    <row r="249" spans="1:25" x14ac:dyDescent="0.35">
      <c r="A249" s="147">
        <v>247</v>
      </c>
      <c r="B249" s="241" t="s">
        <v>1269</v>
      </c>
      <c r="C249" s="147" t="s">
        <v>1265</v>
      </c>
      <c r="D249" s="147" t="s">
        <v>1269</v>
      </c>
      <c r="E249" s="147" t="s">
        <v>177</v>
      </c>
      <c r="F249" s="147">
        <v>1</v>
      </c>
      <c r="G249" s="147" t="s">
        <v>1274</v>
      </c>
      <c r="H249" s="147" t="s">
        <v>1270</v>
      </c>
      <c r="I249" s="147"/>
      <c r="J249" s="147"/>
      <c r="K249" s="147"/>
      <c r="L249" s="147" t="s">
        <v>1264</v>
      </c>
      <c r="M249" s="147">
        <v>10000</v>
      </c>
      <c r="N249" s="147">
        <v>625</v>
      </c>
      <c r="O249" s="147"/>
      <c r="P249" s="147"/>
      <c r="Q249" s="147" t="s">
        <v>2879</v>
      </c>
      <c r="R249" s="147" t="s">
        <v>1195</v>
      </c>
      <c r="S249" s="147"/>
      <c r="T249" s="147"/>
      <c r="U249" s="147" t="s">
        <v>1268</v>
      </c>
      <c r="V249" s="154">
        <v>25</v>
      </c>
      <c r="W249" s="177"/>
      <c r="X249" s="147" t="s">
        <v>869</v>
      </c>
      <c r="Y249" s="147"/>
    </row>
    <row r="250" spans="1:25" x14ac:dyDescent="0.35">
      <c r="A250" s="147">
        <v>248</v>
      </c>
      <c r="B250" s="241" t="s">
        <v>1271</v>
      </c>
      <c r="C250" s="147" t="s">
        <v>1265</v>
      </c>
      <c r="D250" s="147" t="s">
        <v>1271</v>
      </c>
      <c r="E250" s="147" t="s">
        <v>177</v>
      </c>
      <c r="F250" s="147">
        <v>1</v>
      </c>
      <c r="G250" s="147" t="s">
        <v>5767</v>
      </c>
      <c r="H250" s="147" t="s">
        <v>1272</v>
      </c>
      <c r="I250" s="147"/>
      <c r="J250" s="147"/>
      <c r="K250" s="147"/>
      <c r="L250" s="147" t="s">
        <v>1269</v>
      </c>
      <c r="M250" s="147">
        <v>12000</v>
      </c>
      <c r="N250" s="147">
        <v>750</v>
      </c>
      <c r="O250" s="147"/>
      <c r="P250" s="147"/>
      <c r="Q250" s="147" t="s">
        <v>2879</v>
      </c>
      <c r="R250" s="147" t="s">
        <v>1195</v>
      </c>
      <c r="S250" s="147"/>
      <c r="T250" s="147"/>
      <c r="U250" s="147" t="s">
        <v>1268</v>
      </c>
      <c r="V250" s="154">
        <v>25</v>
      </c>
      <c r="W250" s="177"/>
      <c r="X250" s="147" t="s">
        <v>869</v>
      </c>
      <c r="Y250" s="147"/>
    </row>
    <row r="251" spans="1:25" x14ac:dyDescent="0.35">
      <c r="A251" s="147">
        <v>249</v>
      </c>
      <c r="B251" s="241" t="s">
        <v>1273</v>
      </c>
      <c r="C251" s="147" t="s">
        <v>1265</v>
      </c>
      <c r="D251" s="147" t="s">
        <v>1273</v>
      </c>
      <c r="E251" s="306" t="s">
        <v>8641</v>
      </c>
      <c r="F251" s="147">
        <v>1</v>
      </c>
      <c r="G251" s="147" t="s">
        <v>5768</v>
      </c>
      <c r="H251" s="147" t="s">
        <v>1275</v>
      </c>
      <c r="I251" s="147"/>
      <c r="J251" s="147"/>
      <c r="K251" s="147"/>
      <c r="L251" s="147" t="s">
        <v>2806</v>
      </c>
      <c r="M251" s="147">
        <v>14000</v>
      </c>
      <c r="N251" s="147">
        <v>940</v>
      </c>
      <c r="O251" s="147"/>
      <c r="P251" s="147"/>
      <c r="Q251" s="147" t="s">
        <v>2879</v>
      </c>
      <c r="R251" s="147" t="s">
        <v>1195</v>
      </c>
      <c r="S251" s="147"/>
      <c r="T251" s="147"/>
      <c r="U251" s="147" t="s">
        <v>1268</v>
      </c>
      <c r="V251" s="154">
        <v>30</v>
      </c>
      <c r="W251" s="177"/>
      <c r="X251" s="147" t="s">
        <v>869</v>
      </c>
      <c r="Y251" s="147"/>
    </row>
    <row r="252" spans="1:25" x14ac:dyDescent="0.35">
      <c r="A252" s="147">
        <v>250</v>
      </c>
      <c r="B252" s="241" t="s">
        <v>1277</v>
      </c>
      <c r="C252" s="147" t="s">
        <v>1265</v>
      </c>
      <c r="D252" s="147" t="s">
        <v>1277</v>
      </c>
      <c r="E252" s="177" t="s">
        <v>8641</v>
      </c>
      <c r="F252" s="147">
        <v>1</v>
      </c>
      <c r="G252" s="147" t="s">
        <v>5769</v>
      </c>
      <c r="H252" s="147" t="s">
        <v>1278</v>
      </c>
      <c r="I252" s="147"/>
      <c r="J252" s="147"/>
      <c r="K252" s="147"/>
      <c r="L252" s="147" t="s">
        <v>1273</v>
      </c>
      <c r="M252" s="147">
        <v>16000</v>
      </c>
      <c r="N252" s="147">
        <v>1125</v>
      </c>
      <c r="O252" s="147"/>
      <c r="P252" s="147"/>
      <c r="Q252" s="147" t="s">
        <v>2879</v>
      </c>
      <c r="R252" s="147" t="s">
        <v>1195</v>
      </c>
      <c r="S252" s="147"/>
      <c r="T252" s="147"/>
      <c r="U252" s="147" t="s">
        <v>1268</v>
      </c>
      <c r="V252" s="154">
        <v>30</v>
      </c>
      <c r="W252" s="177"/>
      <c r="X252" s="147" t="s">
        <v>869</v>
      </c>
      <c r="Y252" s="147"/>
    </row>
    <row r="253" spans="1:25" x14ac:dyDescent="0.35">
      <c r="A253" s="147">
        <v>251</v>
      </c>
      <c r="B253" s="241" t="s">
        <v>1279</v>
      </c>
      <c r="C253" s="147" t="s">
        <v>1265</v>
      </c>
      <c r="D253" s="147" t="s">
        <v>1279</v>
      </c>
      <c r="E253" s="306" t="s">
        <v>8641</v>
      </c>
      <c r="F253" s="147">
        <v>1</v>
      </c>
      <c r="G253" s="147" t="s">
        <v>5770</v>
      </c>
      <c r="H253" s="147" t="s">
        <v>1280</v>
      </c>
      <c r="I253" s="147"/>
      <c r="J253" s="147"/>
      <c r="K253" s="147"/>
      <c r="L253" s="147" t="s">
        <v>1277</v>
      </c>
      <c r="M253" s="147">
        <v>18000</v>
      </c>
      <c r="N253" s="147">
        <v>1375</v>
      </c>
      <c r="O253" s="147"/>
      <c r="P253" s="147"/>
      <c r="Q253" s="147" t="s">
        <v>2879</v>
      </c>
      <c r="R253" s="147" t="s">
        <v>1195</v>
      </c>
      <c r="S253" s="147"/>
      <c r="T253" s="147"/>
      <c r="U253" s="147" t="s">
        <v>1268</v>
      </c>
      <c r="V253" s="154">
        <v>30</v>
      </c>
      <c r="W253" s="177"/>
      <c r="X253" s="147" t="s">
        <v>869</v>
      </c>
      <c r="Y253" s="147"/>
    </row>
    <row r="254" spans="1:25" x14ac:dyDescent="0.35">
      <c r="A254" s="147">
        <v>252</v>
      </c>
      <c r="B254" s="241" t="s">
        <v>3552</v>
      </c>
      <c r="C254" s="147" t="s">
        <v>1265</v>
      </c>
      <c r="D254" s="147" t="s">
        <v>3552</v>
      </c>
      <c r="E254" s="306" t="s">
        <v>8641</v>
      </c>
      <c r="F254" s="147">
        <v>1</v>
      </c>
      <c r="G254" s="147" t="s">
        <v>5771</v>
      </c>
      <c r="H254" s="147" t="s">
        <v>3593</v>
      </c>
      <c r="I254" s="147"/>
      <c r="J254" s="147"/>
      <c r="K254" s="147"/>
      <c r="L254" s="147" t="s">
        <v>3604</v>
      </c>
      <c r="M254" s="147">
        <v>37000</v>
      </c>
      <c r="N254" s="147">
        <v>1925</v>
      </c>
      <c r="O254" s="147"/>
      <c r="P254" s="147"/>
      <c r="Q254" s="147" t="s">
        <v>2879</v>
      </c>
      <c r="R254" s="147" t="s">
        <v>1195</v>
      </c>
      <c r="S254" s="147"/>
      <c r="T254" s="147"/>
      <c r="U254" s="147" t="s">
        <v>1268</v>
      </c>
      <c r="V254" s="154">
        <v>60</v>
      </c>
      <c r="W254" s="177"/>
      <c r="X254" s="147" t="s">
        <v>869</v>
      </c>
      <c r="Y254" s="147"/>
    </row>
    <row r="255" spans="1:25" x14ac:dyDescent="0.35">
      <c r="A255" s="147">
        <v>253</v>
      </c>
      <c r="B255" s="307" t="s">
        <v>1284</v>
      </c>
      <c r="C255" s="147" t="s">
        <v>1219</v>
      </c>
      <c r="D255" s="147" t="s">
        <v>1284</v>
      </c>
      <c r="E255" s="147"/>
      <c r="F255" s="147"/>
      <c r="G255" s="147" t="s">
        <v>1285</v>
      </c>
      <c r="H255" s="147" t="s">
        <v>1286</v>
      </c>
      <c r="I255" s="147"/>
      <c r="J255" s="147"/>
      <c r="K255" s="147"/>
      <c r="L255" s="306" t="s">
        <v>1287</v>
      </c>
      <c r="M255" s="147">
        <v>6000</v>
      </c>
      <c r="N255" s="147">
        <v>275</v>
      </c>
      <c r="O255" s="147" t="s">
        <v>178</v>
      </c>
      <c r="P255" s="147"/>
      <c r="Q255" s="147"/>
      <c r="R255" s="147"/>
      <c r="S255" s="147"/>
      <c r="T255" s="147"/>
      <c r="U255" s="147"/>
      <c r="V255" s="154"/>
      <c r="W255" s="147" t="s">
        <v>178</v>
      </c>
      <c r="X255" s="147"/>
      <c r="Y255" s="147"/>
    </row>
    <row r="256" spans="1:25" x14ac:dyDescent="0.35">
      <c r="A256" s="147">
        <v>254</v>
      </c>
      <c r="B256" s="241" t="s">
        <v>923</v>
      </c>
      <c r="C256" s="147" t="s">
        <v>1219</v>
      </c>
      <c r="D256" s="147" t="s">
        <v>923</v>
      </c>
      <c r="E256" s="147"/>
      <c r="F256" s="147">
        <v>1</v>
      </c>
      <c r="G256" s="147" t="s">
        <v>1288</v>
      </c>
      <c r="H256" s="147" t="s">
        <v>63</v>
      </c>
      <c r="I256" s="147"/>
      <c r="J256" s="147"/>
      <c r="K256" s="147"/>
      <c r="L256" s="147" t="s">
        <v>854</v>
      </c>
      <c r="M256" s="147">
        <v>1200</v>
      </c>
      <c r="N256" s="147">
        <v>215</v>
      </c>
      <c r="O256" s="147" t="s">
        <v>186</v>
      </c>
      <c r="P256" s="147"/>
      <c r="Q256" s="147"/>
      <c r="R256" s="147"/>
      <c r="S256" s="147"/>
      <c r="T256" s="147"/>
      <c r="U256" s="147"/>
      <c r="V256" s="154"/>
      <c r="W256" s="147" t="s">
        <v>186</v>
      </c>
      <c r="X256" s="147"/>
      <c r="Y256" s="147"/>
    </row>
    <row r="257" spans="1:25" x14ac:dyDescent="0.35">
      <c r="A257" s="147">
        <v>255</v>
      </c>
      <c r="B257" s="241" t="s">
        <v>1289</v>
      </c>
      <c r="C257" s="147" t="s">
        <v>851</v>
      </c>
      <c r="D257" s="147" t="s">
        <v>1289</v>
      </c>
      <c r="E257" s="147" t="s">
        <v>1290</v>
      </c>
      <c r="F257" s="147">
        <v>1</v>
      </c>
      <c r="G257" s="147" t="s">
        <v>1291</v>
      </c>
      <c r="H257" s="147" t="s">
        <v>1292</v>
      </c>
      <c r="I257" s="147"/>
      <c r="J257" s="147"/>
      <c r="K257" s="147"/>
      <c r="L257" s="306" t="s">
        <v>923</v>
      </c>
      <c r="M257" s="147">
        <v>1200</v>
      </c>
      <c r="N257" s="147">
        <v>275</v>
      </c>
      <c r="O257" s="147"/>
      <c r="P257" s="147"/>
      <c r="Q257" s="147" t="s">
        <v>2879</v>
      </c>
      <c r="R257" s="147" t="s">
        <v>1195</v>
      </c>
      <c r="S257" s="147"/>
      <c r="T257" s="147"/>
      <c r="U257" s="147" t="s">
        <v>1293</v>
      </c>
      <c r="V257" s="154">
        <v>30</v>
      </c>
      <c r="W257" s="147"/>
      <c r="X257" s="147" t="s">
        <v>869</v>
      </c>
      <c r="Y257" s="147"/>
    </row>
    <row r="258" spans="1:25" x14ac:dyDescent="0.35">
      <c r="A258" s="147">
        <v>256</v>
      </c>
      <c r="B258" s="241" t="s">
        <v>1294</v>
      </c>
      <c r="C258" s="147" t="s">
        <v>851</v>
      </c>
      <c r="D258" s="147" t="s">
        <v>1294</v>
      </c>
      <c r="E258" s="147" t="s">
        <v>1290</v>
      </c>
      <c r="F258" s="147"/>
      <c r="G258" s="147" t="s">
        <v>5772</v>
      </c>
      <c r="H258" s="147" t="s">
        <v>1295</v>
      </c>
      <c r="I258" s="147"/>
      <c r="J258" s="147"/>
      <c r="K258" s="147"/>
      <c r="L258" s="147" t="s">
        <v>1289</v>
      </c>
      <c r="M258" s="147">
        <v>2400</v>
      </c>
      <c r="N258" s="147">
        <v>325</v>
      </c>
      <c r="O258" s="147"/>
      <c r="P258" s="147"/>
      <c r="Q258" s="147" t="s">
        <v>2879</v>
      </c>
      <c r="R258" s="147" t="s">
        <v>1195</v>
      </c>
      <c r="S258" s="147"/>
      <c r="T258" s="147"/>
      <c r="U258" s="147" t="s">
        <v>1293</v>
      </c>
      <c r="V258" s="154">
        <v>10</v>
      </c>
      <c r="W258" s="147"/>
      <c r="X258" s="147" t="s">
        <v>869</v>
      </c>
      <c r="Y258" s="147"/>
    </row>
    <row r="259" spans="1:25" x14ac:dyDescent="0.35">
      <c r="A259" s="147">
        <v>257</v>
      </c>
      <c r="B259" s="241" t="s">
        <v>1236</v>
      </c>
      <c r="C259" s="147" t="s">
        <v>851</v>
      </c>
      <c r="D259" s="147" t="s">
        <v>1236</v>
      </c>
      <c r="E259" s="147" t="s">
        <v>1290</v>
      </c>
      <c r="F259" s="147"/>
      <c r="G259" s="147" t="s">
        <v>5774</v>
      </c>
      <c r="H259" s="147" t="s">
        <v>1296</v>
      </c>
      <c r="I259" s="147"/>
      <c r="J259" s="147"/>
      <c r="K259" s="147"/>
      <c r="L259" s="147" t="s">
        <v>1294</v>
      </c>
      <c r="M259" s="147">
        <v>3600</v>
      </c>
      <c r="N259" s="147">
        <v>375</v>
      </c>
      <c r="O259" s="147"/>
      <c r="P259" s="147"/>
      <c r="Q259" s="147" t="s">
        <v>2879</v>
      </c>
      <c r="R259" s="147" t="s">
        <v>1195</v>
      </c>
      <c r="S259" s="147"/>
      <c r="T259" s="147"/>
      <c r="U259" s="147" t="s">
        <v>1293</v>
      </c>
      <c r="V259" s="154">
        <v>20</v>
      </c>
      <c r="W259" s="147"/>
      <c r="X259" s="147" t="s">
        <v>869</v>
      </c>
      <c r="Y259" s="147"/>
    </row>
    <row r="260" spans="1:25" x14ac:dyDescent="0.35">
      <c r="A260" s="147">
        <v>258</v>
      </c>
      <c r="B260" s="241" t="s">
        <v>930</v>
      </c>
      <c r="C260" s="147" t="s">
        <v>851</v>
      </c>
      <c r="D260" s="147" t="s">
        <v>930</v>
      </c>
      <c r="E260" s="306" t="s">
        <v>8193</v>
      </c>
      <c r="F260" s="147">
        <v>1</v>
      </c>
      <c r="G260" s="147" t="s">
        <v>1297</v>
      </c>
      <c r="H260" s="147" t="s">
        <v>1298</v>
      </c>
      <c r="I260" s="147"/>
      <c r="J260" s="147"/>
      <c r="K260" s="147"/>
      <c r="L260" s="147" t="s">
        <v>1236</v>
      </c>
      <c r="M260" s="147">
        <v>7000</v>
      </c>
      <c r="N260" s="147">
        <v>440</v>
      </c>
      <c r="O260" s="306" t="s">
        <v>8192</v>
      </c>
      <c r="P260" s="147"/>
      <c r="Q260" s="147" t="s">
        <v>2879</v>
      </c>
      <c r="R260" s="147" t="s">
        <v>1195</v>
      </c>
      <c r="S260" s="147"/>
      <c r="T260" s="147"/>
      <c r="U260" s="147" t="s">
        <v>1293</v>
      </c>
      <c r="V260" s="154">
        <v>30</v>
      </c>
      <c r="W260" s="306"/>
      <c r="X260" s="147" t="s">
        <v>869</v>
      </c>
      <c r="Y260" s="147"/>
    </row>
    <row r="261" spans="1:25" x14ac:dyDescent="0.35">
      <c r="A261" s="147">
        <v>259</v>
      </c>
      <c r="B261" s="241" t="s">
        <v>1299</v>
      </c>
      <c r="C261" s="147" t="s">
        <v>851</v>
      </c>
      <c r="D261" s="147" t="s">
        <v>1299</v>
      </c>
      <c r="E261" s="177" t="s">
        <v>8193</v>
      </c>
      <c r="F261" s="147"/>
      <c r="G261" s="147" t="s">
        <v>5775</v>
      </c>
      <c r="H261" s="147" t="s">
        <v>1300</v>
      </c>
      <c r="I261" s="147"/>
      <c r="J261" s="147"/>
      <c r="K261" s="147"/>
      <c r="L261" s="147" t="s">
        <v>930</v>
      </c>
      <c r="M261" s="147">
        <v>6000</v>
      </c>
      <c r="N261" s="147">
        <v>565</v>
      </c>
      <c r="O261" s="147"/>
      <c r="P261" s="147"/>
      <c r="Q261" s="147" t="s">
        <v>2879</v>
      </c>
      <c r="R261" s="147" t="s">
        <v>1195</v>
      </c>
      <c r="S261" s="147"/>
      <c r="T261" s="147"/>
      <c r="U261" s="147" t="s">
        <v>1293</v>
      </c>
      <c r="V261" s="154">
        <v>30</v>
      </c>
      <c r="W261" s="147"/>
      <c r="X261" s="147" t="s">
        <v>869</v>
      </c>
      <c r="Y261" s="147"/>
    </row>
    <row r="262" spans="1:25" x14ac:dyDescent="0.35">
      <c r="A262" s="147">
        <v>260</v>
      </c>
      <c r="B262" s="241" t="s">
        <v>1301</v>
      </c>
      <c r="C262" s="147" t="s">
        <v>851</v>
      </c>
      <c r="D262" s="147" t="s">
        <v>1301</v>
      </c>
      <c r="E262" s="177" t="s">
        <v>8193</v>
      </c>
      <c r="F262" s="147"/>
      <c r="G262" s="147" t="s">
        <v>5773</v>
      </c>
      <c r="H262" s="147" t="s">
        <v>1302</v>
      </c>
      <c r="I262" s="147"/>
      <c r="J262" s="147"/>
      <c r="K262" s="147"/>
      <c r="L262" s="147" t="s">
        <v>1299</v>
      </c>
      <c r="M262" s="147">
        <v>10000</v>
      </c>
      <c r="N262" s="147">
        <v>690</v>
      </c>
      <c r="O262" s="147"/>
      <c r="P262" s="147"/>
      <c r="Q262" s="147" t="s">
        <v>2879</v>
      </c>
      <c r="R262" s="147" t="s">
        <v>1195</v>
      </c>
      <c r="S262" s="147"/>
      <c r="T262" s="147"/>
      <c r="U262" s="147" t="s">
        <v>1293</v>
      </c>
      <c r="V262" s="154">
        <v>50</v>
      </c>
      <c r="W262" s="147"/>
      <c r="X262" s="147" t="s">
        <v>869</v>
      </c>
      <c r="Y262" s="147"/>
    </row>
    <row r="263" spans="1:25" x14ac:dyDescent="0.35">
      <c r="A263" s="147">
        <v>261</v>
      </c>
      <c r="B263" s="241" t="s">
        <v>1276</v>
      </c>
      <c r="C263" s="147" t="s">
        <v>851</v>
      </c>
      <c r="D263" s="147" t="s">
        <v>1276</v>
      </c>
      <c r="E263" s="177" t="s">
        <v>8193</v>
      </c>
      <c r="F263" s="147">
        <v>1</v>
      </c>
      <c r="G263" s="147" t="s">
        <v>1303</v>
      </c>
      <c r="H263" s="147" t="s">
        <v>1304</v>
      </c>
      <c r="I263" s="147"/>
      <c r="J263" s="147"/>
      <c r="K263" s="147"/>
      <c r="L263" s="147" t="s">
        <v>1301</v>
      </c>
      <c r="M263" s="147">
        <v>16000</v>
      </c>
      <c r="N263" s="147">
        <v>875</v>
      </c>
      <c r="O263" s="147"/>
      <c r="P263" s="147"/>
      <c r="Q263" s="147" t="s">
        <v>2879</v>
      </c>
      <c r="R263" s="147" t="s">
        <v>1195</v>
      </c>
      <c r="S263" s="147"/>
      <c r="T263" s="147"/>
      <c r="U263" s="147" t="s">
        <v>1293</v>
      </c>
      <c r="V263" s="154">
        <v>30</v>
      </c>
      <c r="W263" s="147"/>
      <c r="X263" s="147" t="s">
        <v>869</v>
      </c>
      <c r="Y263" s="147"/>
    </row>
    <row r="264" spans="1:25" x14ac:dyDescent="0.35">
      <c r="A264" s="147">
        <v>262</v>
      </c>
      <c r="B264" s="241" t="s">
        <v>1305</v>
      </c>
      <c r="C264" s="147" t="s">
        <v>851</v>
      </c>
      <c r="D264" s="147" t="s">
        <v>1305</v>
      </c>
      <c r="E264" s="177" t="s">
        <v>8193</v>
      </c>
      <c r="F264" s="147"/>
      <c r="G264" s="147" t="s">
        <v>5776</v>
      </c>
      <c r="H264" s="147" t="s">
        <v>1306</v>
      </c>
      <c r="I264" s="147"/>
      <c r="J264" s="147"/>
      <c r="K264" s="147"/>
      <c r="L264" s="147" t="s">
        <v>1276</v>
      </c>
      <c r="M264" s="147">
        <v>18000</v>
      </c>
      <c r="N264" s="147">
        <v>1065</v>
      </c>
      <c r="O264" s="147"/>
      <c r="P264" s="147"/>
      <c r="Q264" s="147" t="s">
        <v>2879</v>
      </c>
      <c r="R264" s="147" t="s">
        <v>1195</v>
      </c>
      <c r="S264" s="147"/>
      <c r="T264" s="147"/>
      <c r="U264" s="147" t="s">
        <v>1293</v>
      </c>
      <c r="V264" s="154">
        <v>30</v>
      </c>
      <c r="W264" s="147"/>
      <c r="X264" s="147" t="s">
        <v>869</v>
      </c>
      <c r="Y264" s="147"/>
    </row>
    <row r="265" spans="1:25" x14ac:dyDescent="0.35">
      <c r="A265" s="147">
        <v>263</v>
      </c>
      <c r="B265" s="241" t="s">
        <v>1307</v>
      </c>
      <c r="C265" s="147" t="s">
        <v>851</v>
      </c>
      <c r="D265" s="147" t="s">
        <v>1307</v>
      </c>
      <c r="E265" s="177" t="s">
        <v>8193</v>
      </c>
      <c r="F265" s="147"/>
      <c r="G265" s="147" t="s">
        <v>5777</v>
      </c>
      <c r="H265" s="147" t="s">
        <v>1308</v>
      </c>
      <c r="I265" s="147"/>
      <c r="J265" s="147"/>
      <c r="K265" s="147"/>
      <c r="L265" s="147" t="s">
        <v>1305</v>
      </c>
      <c r="M265" s="147">
        <v>22000</v>
      </c>
      <c r="N265" s="147">
        <v>1250</v>
      </c>
      <c r="O265" s="147"/>
      <c r="P265" s="147"/>
      <c r="Q265" s="147" t="s">
        <v>2879</v>
      </c>
      <c r="R265" s="147" t="s">
        <v>1195</v>
      </c>
      <c r="S265" s="147"/>
      <c r="T265" s="147"/>
      <c r="U265" s="147" t="s">
        <v>1293</v>
      </c>
      <c r="V265" s="154">
        <v>100</v>
      </c>
      <c r="W265" s="147"/>
      <c r="X265" s="147" t="s">
        <v>869</v>
      </c>
      <c r="Y265" s="147"/>
    </row>
    <row r="266" spans="1:25" x14ac:dyDescent="0.35">
      <c r="A266" s="147">
        <v>264</v>
      </c>
      <c r="B266" s="241" t="s">
        <v>3551</v>
      </c>
      <c r="C266" s="147" t="s">
        <v>851</v>
      </c>
      <c r="D266" s="147" t="s">
        <v>3551</v>
      </c>
      <c r="E266" s="177" t="s">
        <v>8193</v>
      </c>
      <c r="F266" s="147"/>
      <c r="G266" s="147" t="s">
        <v>5778</v>
      </c>
      <c r="H266" s="147" t="s">
        <v>3576</v>
      </c>
      <c r="I266" s="147"/>
      <c r="J266" s="147"/>
      <c r="K266" s="147"/>
      <c r="L266" s="147" t="s">
        <v>1307</v>
      </c>
      <c r="M266" s="147">
        <v>30000</v>
      </c>
      <c r="N266" s="147">
        <v>1875</v>
      </c>
      <c r="O266" s="147"/>
      <c r="P266" s="147"/>
      <c r="Q266" s="147" t="s">
        <v>2879</v>
      </c>
      <c r="R266" s="147" t="s">
        <v>1195</v>
      </c>
      <c r="S266" s="147"/>
      <c r="T266" s="147"/>
      <c r="U266" s="147" t="s">
        <v>1293</v>
      </c>
      <c r="V266" s="154">
        <v>150</v>
      </c>
      <c r="W266" s="147"/>
      <c r="X266" s="147" t="s">
        <v>869</v>
      </c>
      <c r="Y266" s="147"/>
    </row>
    <row r="267" spans="1:25" x14ac:dyDescent="0.35">
      <c r="A267" s="147">
        <v>265</v>
      </c>
      <c r="B267" s="241" t="s">
        <v>1309</v>
      </c>
      <c r="C267" s="147" t="s">
        <v>1310</v>
      </c>
      <c r="D267" s="147" t="s">
        <v>1309</v>
      </c>
      <c r="E267" s="147"/>
      <c r="F267" s="147"/>
      <c r="G267" s="147" t="s">
        <v>1311</v>
      </c>
      <c r="H267" s="147" t="s">
        <v>1312</v>
      </c>
      <c r="I267" s="306"/>
      <c r="J267" s="147"/>
      <c r="K267" s="147"/>
      <c r="L267" s="147" t="s">
        <v>3327</v>
      </c>
      <c r="M267" s="147">
        <v>4800</v>
      </c>
      <c r="N267" s="147">
        <v>275</v>
      </c>
      <c r="O267" s="152" t="s">
        <v>6904</v>
      </c>
      <c r="P267" s="147"/>
      <c r="Q267" s="147" t="s">
        <v>2879</v>
      </c>
      <c r="R267" s="147" t="s">
        <v>1195</v>
      </c>
      <c r="S267" s="147"/>
      <c r="T267" s="147"/>
      <c r="U267" s="147" t="s">
        <v>1313</v>
      </c>
      <c r="V267" s="154">
        <v>50</v>
      </c>
      <c r="W267" s="306" t="s">
        <v>6904</v>
      </c>
      <c r="X267" s="147" t="s">
        <v>869</v>
      </c>
      <c r="Y267" s="147"/>
    </row>
    <row r="268" spans="1:25" x14ac:dyDescent="0.35">
      <c r="A268" s="147">
        <v>266</v>
      </c>
      <c r="B268" s="241" t="s">
        <v>1314</v>
      </c>
      <c r="C268" s="147" t="s">
        <v>1310</v>
      </c>
      <c r="D268" s="147" t="s">
        <v>1314</v>
      </c>
      <c r="E268" s="147"/>
      <c r="F268" s="147"/>
      <c r="G268" s="147" t="s">
        <v>1315</v>
      </c>
      <c r="H268" s="147" t="s">
        <v>1316</v>
      </c>
      <c r="I268" s="147"/>
      <c r="J268" s="147"/>
      <c r="K268" s="147"/>
      <c r="L268" s="147" t="s">
        <v>2808</v>
      </c>
      <c r="M268" s="147">
        <v>6000</v>
      </c>
      <c r="N268" s="147">
        <v>330</v>
      </c>
      <c r="O268" s="147" t="s">
        <v>6906</v>
      </c>
      <c r="P268" s="147"/>
      <c r="Q268" s="147" t="s">
        <v>2879</v>
      </c>
      <c r="R268" s="147" t="s">
        <v>1195</v>
      </c>
      <c r="S268" s="147"/>
      <c r="T268" s="147"/>
      <c r="U268" s="147" t="s">
        <v>1313</v>
      </c>
      <c r="V268" s="154">
        <v>50</v>
      </c>
      <c r="W268" s="147" t="s">
        <v>6906</v>
      </c>
      <c r="X268" s="147" t="s">
        <v>869</v>
      </c>
      <c r="Y268" s="147"/>
    </row>
    <row r="269" spans="1:25" x14ac:dyDescent="0.35">
      <c r="A269" s="147">
        <v>267</v>
      </c>
      <c r="B269" s="241" t="s">
        <v>1317</v>
      </c>
      <c r="C269" s="147" t="s">
        <v>1310</v>
      </c>
      <c r="D269" s="147" t="s">
        <v>1317</v>
      </c>
      <c r="E269" s="147"/>
      <c r="F269" s="147"/>
      <c r="G269" s="147" t="s">
        <v>5779</v>
      </c>
      <c r="H269" s="147" t="s">
        <v>1318</v>
      </c>
      <c r="I269" s="147"/>
      <c r="J269" s="147"/>
      <c r="K269" s="147"/>
      <c r="L269" s="147" t="s">
        <v>5702</v>
      </c>
      <c r="M269" s="147">
        <v>10000</v>
      </c>
      <c r="N269" s="147">
        <v>530</v>
      </c>
      <c r="O269" s="147"/>
      <c r="P269" s="147"/>
      <c r="Q269" s="147" t="s">
        <v>2879</v>
      </c>
      <c r="R269" s="147" t="s">
        <v>1195</v>
      </c>
      <c r="S269" s="147"/>
      <c r="T269" s="147"/>
      <c r="U269" s="147" t="s">
        <v>1313</v>
      </c>
      <c r="V269" s="154">
        <v>50</v>
      </c>
      <c r="W269" s="147" t="s">
        <v>6906</v>
      </c>
      <c r="X269" s="147" t="s">
        <v>869</v>
      </c>
      <c r="Y269" s="147"/>
    </row>
    <row r="270" spans="1:25" x14ac:dyDescent="0.35">
      <c r="A270" s="147">
        <v>268</v>
      </c>
      <c r="B270" s="241" t="s">
        <v>945</v>
      </c>
      <c r="C270" s="147" t="s">
        <v>1219</v>
      </c>
      <c r="D270" s="147" t="s">
        <v>945</v>
      </c>
      <c r="E270" s="147"/>
      <c r="F270" s="147"/>
      <c r="G270" s="147" t="s">
        <v>1319</v>
      </c>
      <c r="H270" s="147" t="s">
        <v>1320</v>
      </c>
      <c r="I270" s="147"/>
      <c r="J270" s="147"/>
      <c r="K270" s="147"/>
      <c r="L270" s="147" t="s">
        <v>1228</v>
      </c>
      <c r="M270" s="147">
        <v>3000</v>
      </c>
      <c r="N270" s="147">
        <v>215</v>
      </c>
      <c r="O270" s="147" t="s">
        <v>198</v>
      </c>
      <c r="P270" s="147"/>
      <c r="Q270" s="147"/>
      <c r="R270" s="147"/>
      <c r="S270" s="147"/>
      <c r="T270" s="147"/>
      <c r="U270" s="147"/>
      <c r="V270" s="154"/>
      <c r="W270" s="147" t="s">
        <v>198</v>
      </c>
      <c r="X270" s="147"/>
      <c r="Y270" s="147"/>
    </row>
    <row r="271" spans="1:25" x14ac:dyDescent="0.35">
      <c r="A271" s="147">
        <v>269</v>
      </c>
      <c r="B271" s="241" t="s">
        <v>1322</v>
      </c>
      <c r="C271" s="147" t="s">
        <v>1219</v>
      </c>
      <c r="D271" s="147" t="s">
        <v>1322</v>
      </c>
      <c r="E271" s="147"/>
      <c r="F271" s="147"/>
      <c r="G271" s="147" t="s">
        <v>1323</v>
      </c>
      <c r="H271" s="147" t="s">
        <v>1324</v>
      </c>
      <c r="I271" s="147"/>
      <c r="J271" s="147"/>
      <c r="K271" s="147"/>
      <c r="L271" s="147" t="s">
        <v>6675</v>
      </c>
      <c r="M271" s="147">
        <v>4200</v>
      </c>
      <c r="N271" s="147">
        <v>215</v>
      </c>
      <c r="O271" s="147" t="s">
        <v>200</v>
      </c>
      <c r="P271" s="147"/>
      <c r="Q271" s="147"/>
      <c r="R271" s="147"/>
      <c r="S271" s="147"/>
      <c r="T271" s="147"/>
      <c r="U271" s="147"/>
      <c r="V271" s="154"/>
      <c r="W271" s="147" t="s">
        <v>200</v>
      </c>
      <c r="X271" s="147"/>
      <c r="Y271" s="147"/>
    </row>
    <row r="272" spans="1:25" x14ac:dyDescent="0.35">
      <c r="A272" s="147">
        <v>270</v>
      </c>
      <c r="B272" s="241" t="s">
        <v>1325</v>
      </c>
      <c r="C272" s="147" t="s">
        <v>1219</v>
      </c>
      <c r="D272" s="147" t="s">
        <v>1325</v>
      </c>
      <c r="E272" s="147"/>
      <c r="F272" s="147">
        <v>1</v>
      </c>
      <c r="G272" s="147" t="s">
        <v>1326</v>
      </c>
      <c r="H272" s="147" t="s">
        <v>1327</v>
      </c>
      <c r="I272" s="147"/>
      <c r="J272" s="147"/>
      <c r="K272" s="147"/>
      <c r="L272" s="147" t="s">
        <v>1322</v>
      </c>
      <c r="M272" s="147">
        <v>4800</v>
      </c>
      <c r="N272" s="147">
        <v>275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1" t="s">
        <v>1329</v>
      </c>
      <c r="C273" s="147" t="s">
        <v>1219</v>
      </c>
      <c r="D273" s="147" t="s">
        <v>1329</v>
      </c>
      <c r="E273" s="147"/>
      <c r="F273" s="147"/>
      <c r="G273" s="147" t="s">
        <v>5780</v>
      </c>
      <c r="H273" s="147" t="s">
        <v>1330</v>
      </c>
      <c r="I273" s="147"/>
      <c r="J273" s="147"/>
      <c r="K273" s="147"/>
      <c r="L273" s="147" t="s">
        <v>1325</v>
      </c>
      <c r="M273" s="147">
        <v>6000</v>
      </c>
      <c r="N273" s="147">
        <v>330</v>
      </c>
      <c r="O273" s="147"/>
      <c r="P273" s="147"/>
      <c r="Q273" s="147" t="s">
        <v>2879</v>
      </c>
      <c r="R273" s="147" t="s">
        <v>1195</v>
      </c>
      <c r="S273" s="147"/>
      <c r="T273" s="147"/>
      <c r="U273" s="147" t="s">
        <v>1328</v>
      </c>
      <c r="V273" s="154">
        <v>30</v>
      </c>
      <c r="W273" s="147" t="s">
        <v>200</v>
      </c>
      <c r="X273" s="147" t="s">
        <v>869</v>
      </c>
      <c r="Y273" s="147"/>
    </row>
    <row r="274" spans="1:25" x14ac:dyDescent="0.35">
      <c r="A274" s="147">
        <v>272</v>
      </c>
      <c r="B274" s="241" t="s">
        <v>1331</v>
      </c>
      <c r="C274" s="147" t="s">
        <v>1219</v>
      </c>
      <c r="D274" s="147" t="s">
        <v>1331</v>
      </c>
      <c r="E274" s="147"/>
      <c r="F274" s="147"/>
      <c r="G274" s="147" t="s">
        <v>5781</v>
      </c>
      <c r="H274" s="147" t="s">
        <v>1332</v>
      </c>
      <c r="I274" s="147"/>
      <c r="J274" s="147"/>
      <c r="K274" s="147"/>
      <c r="L274" s="147" t="s">
        <v>1329</v>
      </c>
      <c r="M274" s="147">
        <v>8000</v>
      </c>
      <c r="N274" s="147">
        <v>425</v>
      </c>
      <c r="O274" s="147"/>
      <c r="P274" s="147"/>
      <c r="Q274" s="147" t="s">
        <v>2879</v>
      </c>
      <c r="R274" s="147" t="s">
        <v>1195</v>
      </c>
      <c r="S274" s="147"/>
      <c r="T274" s="147"/>
      <c r="U274" s="147" t="s">
        <v>1328</v>
      </c>
      <c r="V274" s="154">
        <v>30</v>
      </c>
      <c r="W274" s="147" t="s">
        <v>200</v>
      </c>
      <c r="X274" s="147" t="s">
        <v>869</v>
      </c>
      <c r="Y274" s="147"/>
    </row>
    <row r="275" spans="1:25" x14ac:dyDescent="0.35">
      <c r="A275" s="147">
        <v>273</v>
      </c>
      <c r="B275" s="241" t="s">
        <v>1333</v>
      </c>
      <c r="C275" s="147" t="s">
        <v>1219</v>
      </c>
      <c r="D275" s="147" t="s">
        <v>1333</v>
      </c>
      <c r="E275" s="147"/>
      <c r="F275" s="147"/>
      <c r="G275" s="147" t="s">
        <v>1334</v>
      </c>
      <c r="H275" s="147" t="s">
        <v>1335</v>
      </c>
      <c r="I275" s="147"/>
      <c r="J275" s="147"/>
      <c r="K275" s="147"/>
      <c r="L275" s="147" t="s">
        <v>5705</v>
      </c>
      <c r="M275" s="147">
        <v>10000</v>
      </c>
      <c r="N275" s="147">
        <v>530</v>
      </c>
      <c r="O275" s="147"/>
      <c r="P275" s="147"/>
      <c r="Q275" s="147" t="s">
        <v>2879</v>
      </c>
      <c r="R275" s="147" t="s">
        <v>1195</v>
      </c>
      <c r="S275" s="147"/>
      <c r="T275" s="147"/>
      <c r="U275" s="147" t="s">
        <v>1328</v>
      </c>
      <c r="V275" s="154">
        <v>30</v>
      </c>
      <c r="W275" s="147" t="s">
        <v>200</v>
      </c>
      <c r="X275" s="147" t="s">
        <v>869</v>
      </c>
      <c r="Y275" s="147"/>
    </row>
    <row r="276" spans="1:25" x14ac:dyDescent="0.35">
      <c r="A276" s="147">
        <v>274</v>
      </c>
      <c r="B276" s="241" t="s">
        <v>1336</v>
      </c>
      <c r="C276" s="147" t="s">
        <v>1219</v>
      </c>
      <c r="D276" s="147" t="s">
        <v>1336</v>
      </c>
      <c r="E276" s="147"/>
      <c r="F276" s="147"/>
      <c r="G276" s="147" t="s">
        <v>5782</v>
      </c>
      <c r="H276" s="147" t="s">
        <v>1337</v>
      </c>
      <c r="I276" s="147"/>
      <c r="J276" s="147"/>
      <c r="K276" s="147"/>
      <c r="L276" s="147" t="s">
        <v>1333</v>
      </c>
      <c r="M276" s="147">
        <v>12000</v>
      </c>
      <c r="N276" s="147">
        <v>605</v>
      </c>
      <c r="O276" s="147"/>
      <c r="P276" s="147"/>
      <c r="Q276" s="147" t="s">
        <v>2879</v>
      </c>
      <c r="R276" s="147" t="s">
        <v>1195</v>
      </c>
      <c r="S276" s="147"/>
      <c r="T276" s="147"/>
      <c r="U276" s="147" t="s">
        <v>1328</v>
      </c>
      <c r="V276" s="154">
        <v>30</v>
      </c>
      <c r="W276" s="147" t="s">
        <v>200</v>
      </c>
      <c r="X276" s="147" t="s">
        <v>869</v>
      </c>
      <c r="Y276" s="147"/>
    </row>
    <row r="277" spans="1:25" x14ac:dyDescent="0.35">
      <c r="A277" s="147">
        <v>275</v>
      </c>
      <c r="B277" s="241" t="s">
        <v>1338</v>
      </c>
      <c r="C277" s="147" t="s">
        <v>1219</v>
      </c>
      <c r="D277" s="147" t="s">
        <v>1338</v>
      </c>
      <c r="E277" s="147"/>
      <c r="F277" s="147"/>
      <c r="G277" s="147" t="s">
        <v>5783</v>
      </c>
      <c r="H277" s="147" t="s">
        <v>1339</v>
      </c>
      <c r="I277" s="147"/>
      <c r="J277" s="147"/>
      <c r="K277" s="147"/>
      <c r="L277" s="147" t="s">
        <v>1336</v>
      </c>
      <c r="M277" s="147">
        <v>14000</v>
      </c>
      <c r="N277" s="147">
        <v>675</v>
      </c>
      <c r="O277" s="147"/>
      <c r="P277" s="147"/>
      <c r="Q277" s="147" t="s">
        <v>2879</v>
      </c>
      <c r="R277" s="147" t="s">
        <v>1195</v>
      </c>
      <c r="S277" s="147"/>
      <c r="T277" s="147"/>
      <c r="U277" s="147" t="s">
        <v>1328</v>
      </c>
      <c r="V277" s="154">
        <v>30</v>
      </c>
      <c r="W277" s="147" t="s">
        <v>200</v>
      </c>
      <c r="X277" s="147" t="s">
        <v>869</v>
      </c>
      <c r="Y277" s="147"/>
    </row>
    <row r="278" spans="1:25" x14ac:dyDescent="0.35">
      <c r="A278" s="147">
        <v>276</v>
      </c>
      <c r="B278" s="241" t="s">
        <v>3553</v>
      </c>
      <c r="C278" s="147" t="s">
        <v>1219</v>
      </c>
      <c r="D278" s="147" t="s">
        <v>3553</v>
      </c>
      <c r="E278" s="147"/>
      <c r="F278" s="147"/>
      <c r="G278" s="147" t="s">
        <v>5784</v>
      </c>
      <c r="H278" s="147" t="s">
        <v>3554</v>
      </c>
      <c r="I278" s="147"/>
      <c r="J278" s="147"/>
      <c r="K278" s="147"/>
      <c r="L278" s="306" t="s">
        <v>8544</v>
      </c>
      <c r="M278" s="147">
        <v>31000</v>
      </c>
      <c r="N278" s="147">
        <v>1615</v>
      </c>
      <c r="O278" s="147"/>
      <c r="P278" s="147"/>
      <c r="Q278" s="147" t="s">
        <v>2879</v>
      </c>
      <c r="R278" s="147" t="s">
        <v>1195</v>
      </c>
      <c r="S278" s="147"/>
      <c r="T278" s="147"/>
      <c r="U278" s="147" t="s">
        <v>1328</v>
      </c>
      <c r="V278" s="154">
        <v>70</v>
      </c>
      <c r="W278" s="147" t="s">
        <v>200</v>
      </c>
      <c r="X278" s="147" t="s">
        <v>869</v>
      </c>
      <c r="Y278" s="147"/>
    </row>
    <row r="279" spans="1:25" x14ac:dyDescent="0.35">
      <c r="A279" s="147">
        <v>277</v>
      </c>
      <c r="B279" s="241" t="s">
        <v>1340</v>
      </c>
      <c r="C279" s="147" t="s">
        <v>861</v>
      </c>
      <c r="D279" s="147" t="s">
        <v>1340</v>
      </c>
      <c r="E279" s="147"/>
      <c r="F279" s="147">
        <v>1</v>
      </c>
      <c r="G279" s="147" t="s">
        <v>1341</v>
      </c>
      <c r="H279" s="306" t="s">
        <v>1342</v>
      </c>
      <c r="I279" s="147"/>
      <c r="J279" s="147"/>
      <c r="K279" s="147"/>
      <c r="L279" s="147" t="s">
        <v>2812</v>
      </c>
      <c r="M279" s="147">
        <v>4000</v>
      </c>
      <c r="N279" s="147">
        <v>230</v>
      </c>
      <c r="O279" s="147"/>
      <c r="P279" s="147" t="s">
        <v>5</v>
      </c>
      <c r="Q279" s="147"/>
      <c r="R279" s="147"/>
      <c r="S279" s="147"/>
      <c r="T279" s="147"/>
      <c r="U279" s="147"/>
      <c r="V279" s="154"/>
      <c r="W279" s="152"/>
      <c r="X279" s="147"/>
      <c r="Y279" s="147"/>
    </row>
    <row r="280" spans="1:25" x14ac:dyDescent="0.35">
      <c r="A280" s="147">
        <v>278</v>
      </c>
      <c r="B280" s="307"/>
      <c r="C280" s="147"/>
      <c r="D280" s="147"/>
      <c r="E280" s="147"/>
      <c r="F280" s="147"/>
      <c r="G280" s="147"/>
      <c r="H280" s="147"/>
      <c r="I280" s="147"/>
      <c r="J280" s="147"/>
      <c r="K280" s="147"/>
      <c r="L280" s="147"/>
      <c r="M280" s="147"/>
      <c r="N280" s="147"/>
      <c r="O280" s="152"/>
      <c r="P280" s="306" t="s">
        <v>8397</v>
      </c>
      <c r="Q280" s="147"/>
      <c r="R280" s="147"/>
      <c r="S280" s="147"/>
      <c r="T280" s="147"/>
      <c r="U280" s="147"/>
      <c r="V280" s="154"/>
      <c r="W280" s="152" t="s">
        <v>5</v>
      </c>
      <c r="X280" s="147"/>
      <c r="Y280" s="152"/>
    </row>
    <row r="281" spans="1:25" x14ac:dyDescent="0.35">
      <c r="A281" s="147">
        <v>279</v>
      </c>
      <c r="B281" s="241" t="s">
        <v>1343</v>
      </c>
      <c r="C281" s="147" t="s">
        <v>851</v>
      </c>
      <c r="D281" s="147" t="s">
        <v>1343</v>
      </c>
      <c r="E281" s="147" t="s">
        <v>1344</v>
      </c>
      <c r="F281" s="147">
        <v>1</v>
      </c>
      <c r="G281" s="147" t="s">
        <v>1345</v>
      </c>
      <c r="H281" s="147" t="s">
        <v>1346</v>
      </c>
      <c r="I281" s="147"/>
      <c r="J281" s="147"/>
      <c r="K281" s="147" t="s">
        <v>1347</v>
      </c>
      <c r="L281" s="147" t="s">
        <v>1305</v>
      </c>
      <c r="M281" s="147">
        <v>14400</v>
      </c>
      <c r="N281" s="147">
        <v>695</v>
      </c>
      <c r="O281" s="147"/>
      <c r="P281" s="147" t="s">
        <v>101</v>
      </c>
      <c r="Q281" s="147"/>
      <c r="R281" s="147"/>
      <c r="S281" s="147"/>
      <c r="T281" s="147"/>
      <c r="U281" s="147"/>
      <c r="V281" s="154"/>
      <c r="W281" s="147"/>
      <c r="X281" s="147" t="s">
        <v>1348</v>
      </c>
      <c r="Y281" s="147"/>
    </row>
    <row r="282" spans="1:25" x14ac:dyDescent="0.35">
      <c r="A282" s="147">
        <v>280</v>
      </c>
      <c r="B282" s="241" t="s">
        <v>1349</v>
      </c>
      <c r="C282" s="147" t="s">
        <v>1310</v>
      </c>
      <c r="D282" s="147" t="s">
        <v>1349</v>
      </c>
      <c r="E282" s="147"/>
      <c r="F282" s="147"/>
      <c r="G282" s="147" t="s">
        <v>1350</v>
      </c>
      <c r="H282" s="147" t="s">
        <v>1351</v>
      </c>
      <c r="I282" s="147"/>
      <c r="J282" s="147"/>
      <c r="K282" s="147"/>
      <c r="L282" s="147" t="s">
        <v>3328</v>
      </c>
      <c r="M282" s="147">
        <v>3600</v>
      </c>
      <c r="N282" s="147">
        <v>215</v>
      </c>
      <c r="O282" s="147" t="s">
        <v>269</v>
      </c>
      <c r="P282" s="147"/>
      <c r="Q282" s="147"/>
      <c r="R282" s="147"/>
      <c r="S282" s="147"/>
      <c r="T282" s="147"/>
      <c r="U282" s="147"/>
      <c r="V282" s="154"/>
      <c r="W282" s="147" t="s">
        <v>269</v>
      </c>
      <c r="X282" s="147"/>
      <c r="Y282" s="147"/>
    </row>
    <row r="283" spans="1:25" x14ac:dyDescent="0.35">
      <c r="A283" s="147">
        <v>281</v>
      </c>
      <c r="B283" s="241" t="s">
        <v>1354</v>
      </c>
      <c r="C283" s="147" t="s">
        <v>1310</v>
      </c>
      <c r="D283" s="147" t="s">
        <v>1354</v>
      </c>
      <c r="E283" s="147"/>
      <c r="F283" s="147"/>
      <c r="G283" s="147" t="s">
        <v>1355</v>
      </c>
      <c r="H283" s="147" t="s">
        <v>1356</v>
      </c>
      <c r="I283" s="147"/>
      <c r="J283" s="147"/>
      <c r="K283" s="147"/>
      <c r="L283" s="147" t="s">
        <v>1349</v>
      </c>
      <c r="M283" s="147">
        <v>4800</v>
      </c>
      <c r="N283" s="147">
        <v>275</v>
      </c>
      <c r="O283" s="147"/>
      <c r="P283" s="147" t="s">
        <v>1357</v>
      </c>
      <c r="Q283" s="147"/>
      <c r="R283" s="147"/>
      <c r="S283" s="147"/>
      <c r="T283" s="147"/>
      <c r="U283" s="147"/>
      <c r="V283" s="154"/>
      <c r="W283" s="147" t="s">
        <v>1357</v>
      </c>
      <c r="X283" s="147"/>
      <c r="Y283" s="147"/>
    </row>
    <row r="284" spans="1:25" x14ac:dyDescent="0.35">
      <c r="A284" s="147">
        <v>282</v>
      </c>
      <c r="B284" s="307" t="s">
        <v>1358</v>
      </c>
      <c r="C284" s="147" t="s">
        <v>1310</v>
      </c>
      <c r="D284" s="147" t="s">
        <v>1358</v>
      </c>
      <c r="E284" s="147" t="s">
        <v>1992</v>
      </c>
      <c r="F284" s="147">
        <v>1</v>
      </c>
      <c r="G284" s="147" t="s">
        <v>5928</v>
      </c>
      <c r="H284" s="306" t="s">
        <v>825</v>
      </c>
      <c r="I284" s="147"/>
      <c r="J284" s="147"/>
      <c r="K284" s="147"/>
      <c r="L284" s="306" t="s">
        <v>8744</v>
      </c>
      <c r="M284" s="147">
        <v>1200</v>
      </c>
      <c r="N284" s="147">
        <v>165</v>
      </c>
      <c r="O284" s="147" t="s">
        <v>320</v>
      </c>
      <c r="P284" s="147" t="s">
        <v>321</v>
      </c>
      <c r="Q284" s="147"/>
      <c r="R284" s="147"/>
      <c r="S284" s="147"/>
      <c r="T284" s="147"/>
      <c r="U284" s="147"/>
      <c r="V284" s="154"/>
      <c r="W284" s="147"/>
      <c r="X284" s="147" t="s">
        <v>869</v>
      </c>
      <c r="Y284" s="147"/>
    </row>
    <row r="285" spans="1:25" x14ac:dyDescent="0.35">
      <c r="A285" s="147">
        <v>283</v>
      </c>
      <c r="B285" s="241" t="s">
        <v>1361</v>
      </c>
      <c r="C285" s="147" t="s">
        <v>1310</v>
      </c>
      <c r="D285" s="147" t="s">
        <v>1361</v>
      </c>
      <c r="E285" s="147" t="s">
        <v>1992</v>
      </c>
      <c r="F285" s="147"/>
      <c r="G285" s="147" t="s">
        <v>5927</v>
      </c>
      <c r="H285" s="306" t="s">
        <v>8594</v>
      </c>
      <c r="I285" s="147"/>
      <c r="J285" s="147"/>
      <c r="K285" s="147"/>
      <c r="L285" s="306" t="s">
        <v>8588</v>
      </c>
      <c r="M285" s="147">
        <v>9500</v>
      </c>
      <c r="N285" s="147">
        <v>500</v>
      </c>
      <c r="O285" s="147"/>
      <c r="P285" s="147"/>
      <c r="Q285" s="147" t="s">
        <v>2879</v>
      </c>
      <c r="R285" s="147" t="s">
        <v>1363</v>
      </c>
      <c r="S285" s="147" t="s">
        <v>1364</v>
      </c>
      <c r="T285" s="147" t="s">
        <v>1365</v>
      </c>
      <c r="U285" s="147" t="s">
        <v>1366</v>
      </c>
      <c r="V285" s="154">
        <v>15</v>
      </c>
      <c r="W285" s="147"/>
      <c r="X285" s="147" t="s">
        <v>869</v>
      </c>
      <c r="Y285" s="147"/>
    </row>
    <row r="286" spans="1:25" x14ac:dyDescent="0.35">
      <c r="A286" s="147">
        <v>284</v>
      </c>
      <c r="B286" s="307" t="s">
        <v>990</v>
      </c>
      <c r="C286" s="147" t="s">
        <v>1310</v>
      </c>
      <c r="D286" s="147" t="s">
        <v>990</v>
      </c>
      <c r="E286" s="147" t="s">
        <v>1368</v>
      </c>
      <c r="F286" s="147">
        <v>1</v>
      </c>
      <c r="G286" s="147" t="s">
        <v>1369</v>
      </c>
      <c r="H286" s="147" t="s">
        <v>1370</v>
      </c>
      <c r="I286" s="147"/>
      <c r="J286" s="147"/>
      <c r="K286" s="147"/>
      <c r="L286" s="147"/>
      <c r="M286" s="147">
        <v>935</v>
      </c>
      <c r="N286" s="147">
        <v>170</v>
      </c>
      <c r="O286" s="147"/>
      <c r="P286" s="290" t="s">
        <v>44</v>
      </c>
      <c r="Q286" s="147"/>
      <c r="R286" s="147"/>
      <c r="S286" s="147"/>
      <c r="T286" s="147"/>
      <c r="U286" s="147"/>
      <c r="V286" s="154"/>
      <c r="W286" s="152"/>
      <c r="X286" s="147"/>
      <c r="Y286" s="147"/>
    </row>
    <row r="287" spans="1:25" x14ac:dyDescent="0.35">
      <c r="A287" s="147">
        <v>285</v>
      </c>
      <c r="B287" s="242"/>
      <c r="C287" s="147"/>
      <c r="D287" s="147"/>
      <c r="E287" s="147"/>
      <c r="F287" s="147"/>
      <c r="G287" s="147"/>
      <c r="H287" s="147"/>
      <c r="I287" s="147"/>
      <c r="J287" s="147"/>
      <c r="K287" s="147"/>
      <c r="L287" s="147"/>
      <c r="M287" s="147"/>
      <c r="N287" s="147"/>
      <c r="O287" s="152"/>
      <c r="P287" s="291" t="s">
        <v>8566</v>
      </c>
      <c r="Q287" s="147" t="s">
        <v>2879</v>
      </c>
      <c r="R287" s="147" t="s">
        <v>1371</v>
      </c>
      <c r="S287" s="147"/>
      <c r="T287" s="147"/>
      <c r="U287" s="147" t="s">
        <v>1372</v>
      </c>
      <c r="V287" s="154">
        <v>75</v>
      </c>
      <c r="W287" s="147"/>
      <c r="X287" s="147" t="s">
        <v>869</v>
      </c>
      <c r="Y287" s="152"/>
    </row>
    <row r="288" spans="1:25" x14ac:dyDescent="0.35">
      <c r="A288" s="147">
        <v>286</v>
      </c>
      <c r="B288" s="241" t="s">
        <v>1203</v>
      </c>
      <c r="C288" s="147" t="s">
        <v>1310</v>
      </c>
      <c r="D288" s="147" t="s">
        <v>1203</v>
      </c>
      <c r="E288" s="147" t="s">
        <v>1368</v>
      </c>
      <c r="F288" s="147">
        <v>1</v>
      </c>
      <c r="G288" s="147" t="s">
        <v>1373</v>
      </c>
      <c r="H288" s="147" t="s">
        <v>5707</v>
      </c>
      <c r="I288" s="147"/>
      <c r="J288" s="147"/>
      <c r="K288" s="147"/>
      <c r="L288" s="147" t="s">
        <v>5709</v>
      </c>
      <c r="M288" s="147">
        <v>4000</v>
      </c>
      <c r="N288" s="147">
        <v>280</v>
      </c>
      <c r="O288" s="147"/>
      <c r="P288" s="147" t="s">
        <v>6948</v>
      </c>
      <c r="Q288" s="147" t="s">
        <v>2879</v>
      </c>
      <c r="R288" s="147" t="s">
        <v>1371</v>
      </c>
      <c r="S288" s="147"/>
      <c r="T288" s="147"/>
      <c r="U288" s="147" t="s">
        <v>1372</v>
      </c>
      <c r="V288" s="154">
        <v>125</v>
      </c>
      <c r="W288" s="147"/>
      <c r="X288" s="147" t="s">
        <v>869</v>
      </c>
      <c r="Y288" s="147"/>
    </row>
    <row r="289" spans="1:25" x14ac:dyDescent="0.35">
      <c r="A289" s="147">
        <v>287</v>
      </c>
      <c r="B289" s="241" t="s">
        <v>1209</v>
      </c>
      <c r="C289" s="147" t="s">
        <v>1310</v>
      </c>
      <c r="D289" s="147" t="s">
        <v>1209</v>
      </c>
      <c r="E289" s="147" t="s">
        <v>1368</v>
      </c>
      <c r="F289" s="147">
        <v>1</v>
      </c>
      <c r="G289" s="147" t="s">
        <v>1375</v>
      </c>
      <c r="H289" s="147" t="s">
        <v>1374</v>
      </c>
      <c r="I289" s="147"/>
      <c r="J289" s="147"/>
      <c r="K289" s="147"/>
      <c r="L289" s="147" t="s">
        <v>5708</v>
      </c>
      <c r="M289" s="147">
        <v>4800</v>
      </c>
      <c r="N289" s="147">
        <v>405</v>
      </c>
      <c r="O289" s="147"/>
      <c r="P289" s="147"/>
      <c r="Q289" s="147" t="s">
        <v>2879</v>
      </c>
      <c r="R289" s="147" t="s">
        <v>1371</v>
      </c>
      <c r="S289" s="147"/>
      <c r="T289" s="147"/>
      <c r="U289" s="147" t="s">
        <v>1372</v>
      </c>
      <c r="V289" s="154">
        <v>50</v>
      </c>
      <c r="W289" s="147"/>
      <c r="X289" s="147" t="s">
        <v>869</v>
      </c>
      <c r="Y289" s="147"/>
    </row>
    <row r="290" spans="1:25" x14ac:dyDescent="0.35">
      <c r="A290" s="147">
        <v>288</v>
      </c>
      <c r="B290" s="241" t="s">
        <v>3541</v>
      </c>
      <c r="C290" s="147" t="s">
        <v>1310</v>
      </c>
      <c r="D290" s="147" t="s">
        <v>3541</v>
      </c>
      <c r="E290" s="147" t="s">
        <v>1368</v>
      </c>
      <c r="F290" s="147">
        <v>1</v>
      </c>
      <c r="G290" s="147" t="s">
        <v>5907</v>
      </c>
      <c r="H290" s="147" t="s">
        <v>1376</v>
      </c>
      <c r="I290" s="147"/>
      <c r="J290" s="147"/>
      <c r="K290" s="147"/>
      <c r="L290" s="147" t="s">
        <v>5706</v>
      </c>
      <c r="M290" s="147">
        <v>16000</v>
      </c>
      <c r="N290" s="147">
        <v>770</v>
      </c>
      <c r="O290" s="147"/>
      <c r="P290" s="147"/>
      <c r="Q290" s="147" t="s">
        <v>2879</v>
      </c>
      <c r="R290" s="147" t="s">
        <v>1371</v>
      </c>
      <c r="S290" s="147"/>
      <c r="T290" s="147"/>
      <c r="U290" s="147" t="s">
        <v>1372</v>
      </c>
      <c r="V290" s="154">
        <v>100</v>
      </c>
      <c r="W290" s="147"/>
      <c r="X290" s="147" t="s">
        <v>869</v>
      </c>
      <c r="Y290" s="147"/>
    </row>
    <row r="291" spans="1:25" x14ac:dyDescent="0.35">
      <c r="A291" s="147">
        <v>289</v>
      </c>
      <c r="B291" s="241" t="s">
        <v>5700</v>
      </c>
      <c r="C291" s="147" t="s">
        <v>1310</v>
      </c>
      <c r="D291" s="147" t="s">
        <v>5700</v>
      </c>
      <c r="E291" s="147" t="s">
        <v>1368</v>
      </c>
      <c r="F291" s="147">
        <v>1</v>
      </c>
      <c r="G291" s="147" t="s">
        <v>5908</v>
      </c>
      <c r="H291" s="147" t="s">
        <v>3570</v>
      </c>
      <c r="I291" s="147"/>
      <c r="J291" s="147"/>
      <c r="K291" s="147"/>
      <c r="L291" s="147" t="s">
        <v>5703</v>
      </c>
      <c r="M291" s="147">
        <v>34000</v>
      </c>
      <c r="N291" s="147">
        <v>1770</v>
      </c>
      <c r="O291" s="147"/>
      <c r="P291" s="147"/>
      <c r="Q291" s="147" t="s">
        <v>2879</v>
      </c>
      <c r="R291" s="147" t="s">
        <v>1371</v>
      </c>
      <c r="S291" s="147"/>
      <c r="T291" s="147"/>
      <c r="U291" s="147" t="s">
        <v>1372</v>
      </c>
      <c r="V291" s="154">
        <v>120</v>
      </c>
      <c r="W291" s="147"/>
      <c r="X291" s="147" t="s">
        <v>869</v>
      </c>
      <c r="Y291" s="147"/>
    </row>
    <row r="292" spans="1:25" x14ac:dyDescent="0.35">
      <c r="A292" s="147">
        <v>290</v>
      </c>
      <c r="B292" s="244" t="s">
        <v>1287</v>
      </c>
      <c r="C292" s="147" t="s">
        <v>1310</v>
      </c>
      <c r="D292" s="147" t="s">
        <v>1287</v>
      </c>
      <c r="E292" s="147"/>
      <c r="F292" s="147"/>
      <c r="G292" s="147" t="s">
        <v>1377</v>
      </c>
      <c r="H292" s="147" t="s">
        <v>1378</v>
      </c>
      <c r="I292" s="147"/>
      <c r="J292" s="147"/>
      <c r="K292" s="147"/>
      <c r="L292" s="147" t="s">
        <v>990</v>
      </c>
      <c r="M292" s="147">
        <v>800</v>
      </c>
      <c r="N292" s="147">
        <v>85</v>
      </c>
      <c r="O292" s="147"/>
      <c r="P292" s="290" t="s">
        <v>99</v>
      </c>
      <c r="Q292" s="147"/>
      <c r="R292" s="147"/>
      <c r="S292" s="147"/>
      <c r="T292" s="147"/>
      <c r="U292" s="147"/>
      <c r="V292" s="154"/>
      <c r="W292" s="147"/>
      <c r="X292" s="147"/>
      <c r="Y292" s="147"/>
    </row>
    <row r="293" spans="1:25" x14ac:dyDescent="0.35">
      <c r="A293" s="147">
        <v>291</v>
      </c>
      <c r="B293" s="247"/>
      <c r="C293" s="147"/>
      <c r="D293" s="147"/>
      <c r="E293" s="147"/>
      <c r="F293" s="147"/>
      <c r="G293" s="147"/>
      <c r="H293" s="147"/>
      <c r="I293" s="147"/>
      <c r="J293" s="147"/>
      <c r="K293" s="147"/>
      <c r="L293" s="147"/>
      <c r="M293" s="147"/>
      <c r="N293" s="147"/>
      <c r="O293" s="147"/>
      <c r="P293" s="147" t="s">
        <v>93</v>
      </c>
      <c r="Q293" s="147"/>
      <c r="R293" s="147"/>
      <c r="S293" s="147"/>
      <c r="T293" s="147"/>
      <c r="U293" s="147"/>
      <c r="V293" s="154"/>
      <c r="W293" s="152"/>
      <c r="X293" s="147"/>
      <c r="Y293" s="147"/>
    </row>
    <row r="294" spans="1:25" x14ac:dyDescent="0.35">
      <c r="A294" s="147">
        <v>292</v>
      </c>
      <c r="B294" s="307"/>
      <c r="C294" s="147"/>
      <c r="D294" s="147"/>
      <c r="E294" s="147"/>
      <c r="F294" s="147"/>
      <c r="G294" s="147"/>
      <c r="H294" s="147"/>
      <c r="I294" s="147"/>
      <c r="J294" s="147"/>
      <c r="K294" s="147"/>
      <c r="L294" s="147"/>
      <c r="M294" s="147"/>
      <c r="N294" s="147"/>
      <c r="O294" s="152"/>
      <c r="P294" s="291" t="s">
        <v>8475</v>
      </c>
      <c r="Q294" s="147"/>
      <c r="R294" s="147"/>
      <c r="S294" s="147"/>
      <c r="T294" s="147"/>
      <c r="U294" s="147"/>
      <c r="V294" s="154"/>
      <c r="W294" s="147" t="s">
        <v>93</v>
      </c>
      <c r="X294" s="147"/>
      <c r="Y294" s="152"/>
    </row>
    <row r="295" spans="1:25" x14ac:dyDescent="0.35">
      <c r="A295" s="147">
        <v>293</v>
      </c>
      <c r="B295" s="241" t="s">
        <v>1379</v>
      </c>
      <c r="C295" s="147" t="s">
        <v>1310</v>
      </c>
      <c r="D295" s="147" t="s">
        <v>1379</v>
      </c>
      <c r="E295" s="147"/>
      <c r="F295" s="147"/>
      <c r="G295" s="147" t="s">
        <v>1380</v>
      </c>
      <c r="H295" s="147" t="s">
        <v>847</v>
      </c>
      <c r="I295" s="147"/>
      <c r="J295" s="147"/>
      <c r="K295" s="147"/>
      <c r="L295" s="147" t="s">
        <v>1309</v>
      </c>
      <c r="M295" s="147">
        <v>6000</v>
      </c>
      <c r="N295" s="147">
        <v>355</v>
      </c>
      <c r="O295" s="147"/>
      <c r="P295" s="147" t="s">
        <v>97</v>
      </c>
      <c r="Q295" s="147"/>
      <c r="R295" s="147"/>
      <c r="S295" s="147"/>
      <c r="T295" s="147"/>
      <c r="U295" s="147"/>
      <c r="V295" s="154"/>
      <c r="W295" s="147" t="s">
        <v>97</v>
      </c>
      <c r="X295" s="147"/>
      <c r="Y295" s="147"/>
    </row>
    <row r="296" spans="1:25" x14ac:dyDescent="0.35">
      <c r="A296" s="147">
        <v>294</v>
      </c>
      <c r="B296" s="241" t="s">
        <v>1381</v>
      </c>
      <c r="C296" s="147" t="s">
        <v>1310</v>
      </c>
      <c r="D296" s="147" t="s">
        <v>1381</v>
      </c>
      <c r="E296" s="147"/>
      <c r="F296" s="147"/>
      <c r="G296" s="147" t="s">
        <v>1382</v>
      </c>
      <c r="H296" s="147" t="s">
        <v>1383</v>
      </c>
      <c r="I296" s="147"/>
      <c r="J296" s="147"/>
      <c r="K296" s="147"/>
      <c r="L296" s="147" t="s">
        <v>1352</v>
      </c>
      <c r="M296" s="147">
        <v>2000</v>
      </c>
      <c r="N296" s="147">
        <v>120</v>
      </c>
      <c r="O296" s="147" t="s">
        <v>318</v>
      </c>
      <c r="P296" s="147" t="s">
        <v>319</v>
      </c>
      <c r="Q296" s="147"/>
      <c r="R296" s="147"/>
      <c r="S296" s="147"/>
      <c r="T296" s="147"/>
      <c r="U296" s="147"/>
      <c r="V296" s="154"/>
      <c r="W296" s="147" t="s">
        <v>319</v>
      </c>
      <c r="X296" s="147"/>
      <c r="Y296" s="147"/>
    </row>
    <row r="297" spans="1:25" x14ac:dyDescent="0.35">
      <c r="A297" s="147">
        <v>295</v>
      </c>
      <c r="B297" s="244" t="s">
        <v>1384</v>
      </c>
      <c r="C297" s="147" t="s">
        <v>851</v>
      </c>
      <c r="D297" s="147" t="s">
        <v>1384</v>
      </c>
      <c r="E297" s="147" t="s">
        <v>1344</v>
      </c>
      <c r="F297" s="147">
        <v>1</v>
      </c>
      <c r="G297" s="147" t="s">
        <v>1385</v>
      </c>
      <c r="H297" s="147" t="s">
        <v>1386</v>
      </c>
      <c r="I297" s="147"/>
      <c r="J297" s="147"/>
      <c r="K297" s="147"/>
      <c r="L297" s="147" t="s">
        <v>1307</v>
      </c>
      <c r="M297" s="147">
        <v>14400</v>
      </c>
      <c r="N297" s="147">
        <v>695</v>
      </c>
      <c r="O297" s="147"/>
      <c r="P297" s="147"/>
      <c r="Q297" s="147" t="s">
        <v>2879</v>
      </c>
      <c r="R297" s="147" t="s">
        <v>1195</v>
      </c>
      <c r="S297" s="147" t="s">
        <v>111</v>
      </c>
      <c r="T297" s="147" t="s">
        <v>1245</v>
      </c>
      <c r="U297" s="147" t="s">
        <v>113</v>
      </c>
      <c r="V297" s="154">
        <v>500</v>
      </c>
      <c r="W297" s="147"/>
      <c r="X297" s="147"/>
      <c r="Y297" s="147"/>
    </row>
    <row r="298" spans="1:25" x14ac:dyDescent="0.35">
      <c r="A298" s="147">
        <v>296</v>
      </c>
      <c r="B298" s="247"/>
      <c r="C298" s="147"/>
      <c r="D298" s="147"/>
      <c r="E298" s="147"/>
      <c r="F298" s="147"/>
      <c r="G298" s="147"/>
      <c r="H298" s="147"/>
      <c r="I298" s="147"/>
      <c r="J298" s="147"/>
      <c r="K298" s="147"/>
      <c r="L298" s="147"/>
      <c r="M298" s="147"/>
      <c r="N298" s="147"/>
      <c r="O298" s="147"/>
      <c r="P298" s="147"/>
      <c r="Q298" s="147" t="s">
        <v>2879</v>
      </c>
      <c r="R298" s="147" t="s">
        <v>866</v>
      </c>
      <c r="S298" s="147" t="s">
        <v>867</v>
      </c>
      <c r="T298" s="147" t="s">
        <v>708</v>
      </c>
      <c r="U298" s="147" t="s">
        <v>113</v>
      </c>
      <c r="V298" s="154">
        <v>500</v>
      </c>
      <c r="W298" s="147"/>
      <c r="X298" s="147" t="s">
        <v>869</v>
      </c>
      <c r="Y298" s="147"/>
    </row>
    <row r="299" spans="1:25" x14ac:dyDescent="0.35">
      <c r="A299" s="147">
        <v>297</v>
      </c>
      <c r="B299" s="241" t="s">
        <v>1222</v>
      </c>
      <c r="C299" s="147" t="s">
        <v>1310</v>
      </c>
      <c r="D299" s="147" t="s">
        <v>1222</v>
      </c>
      <c r="E299" s="147"/>
      <c r="F299" s="147"/>
      <c r="G299" s="147" t="s">
        <v>1388</v>
      </c>
      <c r="H299" s="147" t="s">
        <v>1389</v>
      </c>
      <c r="I299" s="147"/>
      <c r="J299" s="147"/>
      <c r="K299" s="147"/>
      <c r="L299" s="147" t="s">
        <v>1390</v>
      </c>
      <c r="M299" s="147">
        <v>400</v>
      </c>
      <c r="N299" s="147">
        <v>50</v>
      </c>
      <c r="O299" s="147" t="s">
        <v>274</v>
      </c>
      <c r="P299" s="147"/>
      <c r="Q299" s="147"/>
      <c r="R299" s="147"/>
      <c r="S299" s="147"/>
      <c r="T299" s="147"/>
      <c r="U299" s="147"/>
      <c r="V299" s="154"/>
      <c r="W299" s="152"/>
      <c r="X299" s="147"/>
      <c r="Y299" s="147"/>
    </row>
    <row r="300" spans="1:25" x14ac:dyDescent="0.35">
      <c r="A300" s="147">
        <v>298</v>
      </c>
      <c r="B300" s="307"/>
      <c r="C300" s="147"/>
      <c r="D300" s="147"/>
      <c r="E300" s="147"/>
      <c r="F300" s="147"/>
      <c r="G300" s="147"/>
      <c r="H300" s="147"/>
      <c r="I300" s="147"/>
      <c r="J300" s="147"/>
      <c r="K300" s="147"/>
      <c r="L300" s="147"/>
      <c r="M300" s="147"/>
      <c r="N300" s="147"/>
      <c r="O300" s="152" t="s">
        <v>8651</v>
      </c>
      <c r="P300" s="147"/>
      <c r="Q300" s="147"/>
      <c r="R300" s="147"/>
      <c r="S300" s="147"/>
      <c r="T300" s="147"/>
      <c r="U300" s="147"/>
      <c r="V300" s="154"/>
      <c r="W300" s="147" t="s">
        <v>274</v>
      </c>
      <c r="X300" s="147"/>
      <c r="Y300" s="152"/>
    </row>
    <row r="301" spans="1:25" x14ac:dyDescent="0.35">
      <c r="A301" s="147">
        <v>299</v>
      </c>
      <c r="B301" s="307" t="s">
        <v>1391</v>
      </c>
      <c r="C301" s="147" t="s">
        <v>1310</v>
      </c>
      <c r="D301" s="147" t="s">
        <v>1391</v>
      </c>
      <c r="E301" s="147"/>
      <c r="F301" s="147">
        <v>1</v>
      </c>
      <c r="G301" s="147" t="s">
        <v>1392</v>
      </c>
      <c r="H301" s="147" t="s">
        <v>1393</v>
      </c>
      <c r="I301" s="147"/>
      <c r="J301" s="147" t="s">
        <v>274</v>
      </c>
      <c r="K301" s="147"/>
      <c r="L301" s="147"/>
      <c r="M301" s="147"/>
      <c r="N301" s="147"/>
      <c r="O301" s="152"/>
      <c r="P301" s="147"/>
      <c r="Q301" s="147"/>
      <c r="R301" s="147"/>
      <c r="S301" s="147"/>
      <c r="T301" s="147"/>
      <c r="U301" s="147"/>
      <c r="V301" s="154"/>
      <c r="W301" s="152"/>
      <c r="X301" s="147"/>
      <c r="Y301" s="147"/>
    </row>
    <row r="302" spans="1:25" x14ac:dyDescent="0.35">
      <c r="A302" s="147">
        <v>300</v>
      </c>
      <c r="B302" s="307"/>
      <c r="C302" s="147"/>
      <c r="D302" s="147"/>
      <c r="E302" s="147"/>
      <c r="F302" s="147"/>
      <c r="G302" s="147"/>
      <c r="H302" s="147"/>
      <c r="I302" s="147"/>
      <c r="J302" s="152" t="s">
        <v>8651</v>
      </c>
      <c r="K302" s="147"/>
      <c r="L302" s="147" t="s">
        <v>2813</v>
      </c>
      <c r="M302" s="147">
        <v>1200</v>
      </c>
      <c r="N302" s="147">
        <v>70</v>
      </c>
      <c r="O302" s="147" t="s">
        <v>276</v>
      </c>
      <c r="P302" s="147"/>
      <c r="Q302" s="147"/>
      <c r="R302" s="147"/>
      <c r="S302" s="147"/>
      <c r="T302" s="147"/>
      <c r="U302" s="147"/>
      <c r="V302" s="154"/>
      <c r="W302" s="147" t="s">
        <v>276</v>
      </c>
      <c r="X302" s="147"/>
      <c r="Y302" s="152"/>
    </row>
    <row r="303" spans="1:25" x14ac:dyDescent="0.35">
      <c r="A303" s="147">
        <v>301</v>
      </c>
      <c r="B303" s="307" t="s">
        <v>8596</v>
      </c>
      <c r="C303" s="147" t="s">
        <v>1310</v>
      </c>
      <c r="D303" s="306" t="s">
        <v>8596</v>
      </c>
      <c r="E303" s="147"/>
      <c r="F303" s="147">
        <v>1</v>
      </c>
      <c r="G303" s="147" t="s">
        <v>1392</v>
      </c>
      <c r="H303" s="306" t="s">
        <v>8597</v>
      </c>
      <c r="I303" s="147"/>
      <c r="J303" s="147"/>
      <c r="K303" s="147"/>
      <c r="L303" s="306" t="s">
        <v>8693</v>
      </c>
      <c r="M303" s="147">
        <v>2800</v>
      </c>
      <c r="N303" s="147">
        <v>175</v>
      </c>
      <c r="O303" s="306" t="s">
        <v>8595</v>
      </c>
      <c r="P303" s="147"/>
      <c r="Q303" s="147"/>
      <c r="R303" s="147"/>
      <c r="S303" s="147"/>
      <c r="T303" s="147"/>
      <c r="U303" s="147"/>
      <c r="V303" s="154"/>
      <c r="W303" s="306" t="s">
        <v>8595</v>
      </c>
      <c r="X303" s="147"/>
      <c r="Y303" s="147"/>
    </row>
    <row r="304" spans="1:25" x14ac:dyDescent="0.35">
      <c r="A304" s="147">
        <v>302</v>
      </c>
      <c r="B304" s="241" t="s">
        <v>1390</v>
      </c>
      <c r="C304" s="147" t="s">
        <v>1310</v>
      </c>
      <c r="D304" s="147" t="s">
        <v>1390</v>
      </c>
      <c r="E304" s="147"/>
      <c r="F304" s="147"/>
      <c r="G304" s="147" t="s">
        <v>1394</v>
      </c>
      <c r="H304" s="147" t="s">
        <v>1395</v>
      </c>
      <c r="I304" s="147"/>
      <c r="J304" s="147"/>
      <c r="K304" s="147"/>
      <c r="L304" s="147"/>
      <c r="M304" s="147">
        <v>735</v>
      </c>
      <c r="N304" s="147">
        <v>150</v>
      </c>
      <c r="O304" s="147"/>
      <c r="P304" s="147" t="s">
        <v>275</v>
      </c>
      <c r="Q304" s="147" t="s">
        <v>2879</v>
      </c>
      <c r="R304" s="147" t="s">
        <v>1401</v>
      </c>
      <c r="S304" s="147"/>
      <c r="T304" s="147"/>
      <c r="U304" s="147" t="s">
        <v>1366</v>
      </c>
      <c r="V304" s="154">
        <v>65</v>
      </c>
      <c r="W304" s="147" t="s">
        <v>275</v>
      </c>
      <c r="X304" s="147" t="s">
        <v>869</v>
      </c>
      <c r="Y304" s="147"/>
    </row>
    <row r="305" spans="1:25" x14ac:dyDescent="0.35">
      <c r="A305" s="147">
        <v>303</v>
      </c>
      <c r="B305" s="241" t="s">
        <v>3610</v>
      </c>
      <c r="C305" s="147" t="s">
        <v>1310</v>
      </c>
      <c r="D305" s="147" t="s">
        <v>3610</v>
      </c>
      <c r="E305" s="147" t="s">
        <v>1399</v>
      </c>
      <c r="F305" s="147">
        <v>1</v>
      </c>
      <c r="G305" s="147"/>
      <c r="H305" s="147" t="s">
        <v>3611</v>
      </c>
      <c r="I305" s="147"/>
      <c r="J305" s="147"/>
      <c r="K305" s="147"/>
      <c r="L305" s="147"/>
      <c r="M305" s="147"/>
      <c r="N305" s="147"/>
      <c r="O305" s="147"/>
      <c r="P305" s="147"/>
      <c r="Q305" s="147" t="s">
        <v>2879</v>
      </c>
      <c r="R305" s="147" t="s">
        <v>1401</v>
      </c>
      <c r="S305" s="147"/>
      <c r="T305" s="147"/>
      <c r="U305" s="147" t="s">
        <v>1366</v>
      </c>
      <c r="V305" s="154">
        <v>-65</v>
      </c>
      <c r="W305" s="147"/>
      <c r="X305" s="147" t="s">
        <v>869</v>
      </c>
      <c r="Y305" s="147"/>
    </row>
    <row r="306" spans="1:25" x14ac:dyDescent="0.35">
      <c r="A306" s="147">
        <v>304</v>
      </c>
      <c r="B306" s="241" t="s">
        <v>1352</v>
      </c>
      <c r="C306" s="147" t="s">
        <v>1310</v>
      </c>
      <c r="D306" s="147" t="s">
        <v>1352</v>
      </c>
      <c r="E306" s="147" t="s">
        <v>1399</v>
      </c>
      <c r="F306" s="147">
        <v>1</v>
      </c>
      <c r="G306" s="147" t="s">
        <v>1359</v>
      </c>
      <c r="H306" s="147" t="s">
        <v>1400</v>
      </c>
      <c r="I306" s="147"/>
      <c r="J306" s="147"/>
      <c r="K306" s="147"/>
      <c r="L306" s="147" t="s">
        <v>3333</v>
      </c>
      <c r="M306" s="147">
        <v>2400</v>
      </c>
      <c r="N306" s="147">
        <v>290</v>
      </c>
      <c r="O306" s="147"/>
      <c r="P306" s="147"/>
      <c r="Q306" s="147" t="s">
        <v>2879</v>
      </c>
      <c r="R306" s="147" t="s">
        <v>1401</v>
      </c>
      <c r="S306" s="147"/>
      <c r="T306" s="147"/>
      <c r="U306" s="147" t="s">
        <v>1366</v>
      </c>
      <c r="V306" s="154">
        <v>25</v>
      </c>
      <c r="W306" s="147"/>
      <c r="X306" s="147" t="s">
        <v>869</v>
      </c>
      <c r="Y306" s="147"/>
    </row>
    <row r="307" spans="1:25" x14ac:dyDescent="0.35">
      <c r="A307" s="147">
        <v>305</v>
      </c>
      <c r="B307" s="241" t="s">
        <v>1402</v>
      </c>
      <c r="C307" s="147" t="s">
        <v>1310</v>
      </c>
      <c r="D307" s="147" t="s">
        <v>1402</v>
      </c>
      <c r="E307" s="147" t="s">
        <v>1399</v>
      </c>
      <c r="F307" s="147">
        <v>1</v>
      </c>
      <c r="G307" s="147" t="s">
        <v>1403</v>
      </c>
      <c r="H307" s="147" t="s">
        <v>1404</v>
      </c>
      <c r="I307" s="147"/>
      <c r="J307" s="147"/>
      <c r="K307" s="147"/>
      <c r="L307" s="147" t="s">
        <v>1352</v>
      </c>
      <c r="M307" s="147">
        <v>7800</v>
      </c>
      <c r="N307" s="147">
        <v>415</v>
      </c>
      <c r="O307" s="147"/>
      <c r="P307" s="147"/>
      <c r="Q307" s="147" t="s">
        <v>2879</v>
      </c>
      <c r="R307" s="147" t="s">
        <v>1401</v>
      </c>
      <c r="S307" s="147"/>
      <c r="T307" s="147"/>
      <c r="U307" s="147" t="s">
        <v>1366</v>
      </c>
      <c r="V307" s="154">
        <v>15</v>
      </c>
      <c r="W307" s="147"/>
      <c r="X307" s="147" t="s">
        <v>869</v>
      </c>
      <c r="Y307" s="147"/>
    </row>
    <row r="308" spans="1:25" x14ac:dyDescent="0.35">
      <c r="A308" s="147">
        <v>306</v>
      </c>
      <c r="B308" s="241" t="s">
        <v>1367</v>
      </c>
      <c r="C308" s="147" t="s">
        <v>1310</v>
      </c>
      <c r="D308" s="147" t="s">
        <v>1367</v>
      </c>
      <c r="E308" s="147" t="s">
        <v>1399</v>
      </c>
      <c r="F308" s="147">
        <v>1</v>
      </c>
      <c r="G308" s="147" t="s">
        <v>1405</v>
      </c>
      <c r="H308" s="147" t="s">
        <v>1406</v>
      </c>
      <c r="I308" s="147"/>
      <c r="J308" s="147"/>
      <c r="K308" s="147"/>
      <c r="L308" s="147" t="s">
        <v>2814</v>
      </c>
      <c r="M308" s="147">
        <v>10000</v>
      </c>
      <c r="N308" s="147">
        <v>595</v>
      </c>
      <c r="O308" s="147"/>
      <c r="P308" s="147"/>
      <c r="Q308" s="147" t="s">
        <v>2879</v>
      </c>
      <c r="R308" s="147" t="s">
        <v>1401</v>
      </c>
      <c r="S308" s="147"/>
      <c r="T308" s="147"/>
      <c r="U308" s="147" t="s">
        <v>1366</v>
      </c>
      <c r="V308" s="154">
        <v>15</v>
      </c>
      <c r="W308" s="147"/>
      <c r="X308" s="147" t="s">
        <v>869</v>
      </c>
      <c r="Y308" s="147"/>
    </row>
    <row r="309" spans="1:25" x14ac:dyDescent="0.35">
      <c r="A309" s="147">
        <v>307</v>
      </c>
      <c r="B309" s="241" t="s">
        <v>1396</v>
      </c>
      <c r="C309" s="147" t="s">
        <v>1310</v>
      </c>
      <c r="D309" s="147" t="s">
        <v>1396</v>
      </c>
      <c r="E309" s="147"/>
      <c r="F309" s="147">
        <v>1</v>
      </c>
      <c r="G309" s="147" t="s">
        <v>1397</v>
      </c>
      <c r="H309" s="147" t="s">
        <v>1398</v>
      </c>
      <c r="I309" s="147"/>
      <c r="J309" s="147"/>
      <c r="K309" s="147"/>
      <c r="L309" s="147" t="s">
        <v>3383</v>
      </c>
      <c r="M309" s="147">
        <v>28800</v>
      </c>
      <c r="N309" s="147">
        <v>1390</v>
      </c>
      <c r="O309" s="147" t="s">
        <v>192</v>
      </c>
      <c r="P309" s="147"/>
      <c r="Q309" s="147"/>
      <c r="R309" s="147"/>
      <c r="S309" s="147"/>
      <c r="T309" s="147"/>
      <c r="U309" s="147"/>
      <c r="V309" s="154"/>
      <c r="W309" s="147" t="s">
        <v>192</v>
      </c>
      <c r="X309" s="147"/>
      <c r="Y309" s="147"/>
    </row>
    <row r="310" spans="1:25" x14ac:dyDescent="0.35">
      <c r="A310" s="147">
        <v>308</v>
      </c>
      <c r="B310" s="241" t="s">
        <v>1407</v>
      </c>
      <c r="C310" s="147" t="s">
        <v>1310</v>
      </c>
      <c r="D310" s="147" t="s">
        <v>1407</v>
      </c>
      <c r="E310" s="147"/>
      <c r="F310" s="147">
        <v>1</v>
      </c>
      <c r="G310" s="147" t="s">
        <v>1408</v>
      </c>
      <c r="H310" s="147" t="s">
        <v>1409</v>
      </c>
      <c r="I310" s="147"/>
      <c r="J310" s="147"/>
      <c r="K310" s="147"/>
      <c r="L310" s="147" t="s">
        <v>3334</v>
      </c>
      <c r="M310" s="147">
        <v>14400</v>
      </c>
      <c r="N310" s="147">
        <v>695</v>
      </c>
      <c r="O310" s="147"/>
      <c r="P310" s="147" t="s">
        <v>278</v>
      </c>
      <c r="Q310" s="147"/>
      <c r="R310" s="147"/>
      <c r="S310" s="147"/>
      <c r="T310" s="147"/>
      <c r="U310" s="147"/>
      <c r="V310" s="154"/>
      <c r="W310" s="147" t="s">
        <v>278</v>
      </c>
      <c r="X310" s="147"/>
      <c r="Y310" s="147"/>
    </row>
    <row r="311" spans="1:25" x14ac:dyDescent="0.35">
      <c r="A311" s="147">
        <v>309</v>
      </c>
      <c r="B311" s="241" t="s">
        <v>1387</v>
      </c>
      <c r="C311" s="147" t="s">
        <v>1310</v>
      </c>
      <c r="D311" s="147" t="s">
        <v>1387</v>
      </c>
      <c r="E311" s="147"/>
      <c r="F311" s="147">
        <v>1</v>
      </c>
      <c r="G311" s="147" t="s">
        <v>1412</v>
      </c>
      <c r="H311" s="147" t="s">
        <v>1413</v>
      </c>
      <c r="I311" s="147"/>
      <c r="J311" s="147"/>
      <c r="K311" s="147"/>
      <c r="L311" s="147" t="s">
        <v>1407</v>
      </c>
      <c r="M311" s="147">
        <v>16400</v>
      </c>
      <c r="N311" s="147">
        <v>790</v>
      </c>
      <c r="O311" s="147" t="s">
        <v>277</v>
      </c>
      <c r="P311" s="147"/>
      <c r="Q311" s="147"/>
      <c r="R311" s="147"/>
      <c r="S311" s="147"/>
      <c r="T311" s="147"/>
      <c r="U311" s="147"/>
      <c r="V311" s="154"/>
      <c r="W311" s="152"/>
      <c r="X311" s="147"/>
      <c r="Y311" s="147"/>
    </row>
    <row r="312" spans="1:25" x14ac:dyDescent="0.35">
      <c r="A312" s="147">
        <v>310</v>
      </c>
      <c r="B312" s="307"/>
      <c r="C312" s="147"/>
      <c r="D312" s="147"/>
      <c r="E312" s="147"/>
      <c r="F312" s="147"/>
      <c r="G312" s="147"/>
      <c r="H312" s="147"/>
      <c r="I312" s="147"/>
      <c r="J312" s="147"/>
      <c r="K312" s="147"/>
      <c r="L312" s="147"/>
      <c r="M312" s="147"/>
      <c r="N312" s="147"/>
      <c r="O312" s="306" t="s">
        <v>8653</v>
      </c>
      <c r="P312" s="147"/>
      <c r="Q312" s="147"/>
      <c r="R312" s="147"/>
      <c r="S312" s="147"/>
      <c r="T312" s="147"/>
      <c r="U312" s="147"/>
      <c r="V312" s="154"/>
      <c r="W312" s="147" t="s">
        <v>277</v>
      </c>
      <c r="X312" s="147"/>
      <c r="Y312" s="152"/>
    </row>
    <row r="313" spans="1:25" x14ac:dyDescent="0.35">
      <c r="A313" s="147">
        <v>311</v>
      </c>
      <c r="B313" s="241" t="s">
        <v>1414</v>
      </c>
      <c r="C313" s="147" t="s">
        <v>1310</v>
      </c>
      <c r="D313" s="147" t="s">
        <v>1414</v>
      </c>
      <c r="E313" s="147"/>
      <c r="F313" s="147">
        <v>1</v>
      </c>
      <c r="G313" s="147" t="s">
        <v>5787</v>
      </c>
      <c r="H313" s="147" t="s">
        <v>1415</v>
      </c>
      <c r="I313" s="147"/>
      <c r="J313" s="147"/>
      <c r="K313" s="147"/>
      <c r="L313" s="147" t="s">
        <v>1414</v>
      </c>
      <c r="M313" s="147">
        <v>10</v>
      </c>
      <c r="N313" s="147"/>
      <c r="O313" s="147"/>
      <c r="P313" s="147" t="s">
        <v>43</v>
      </c>
      <c r="Q313" s="147"/>
      <c r="R313" s="147"/>
      <c r="S313" s="147"/>
      <c r="T313" s="147"/>
      <c r="U313" s="147"/>
      <c r="V313" s="154"/>
      <c r="W313" s="147" t="s">
        <v>43</v>
      </c>
      <c r="X313" s="147"/>
      <c r="Y313" s="147"/>
    </row>
    <row r="314" spans="1:25" x14ac:dyDescent="0.35">
      <c r="A314" s="147">
        <v>312</v>
      </c>
      <c r="B314" s="241" t="s">
        <v>1416</v>
      </c>
      <c r="C314" s="147" t="s">
        <v>1310</v>
      </c>
      <c r="D314" s="147" t="s">
        <v>1416</v>
      </c>
      <c r="E314" s="147" t="s">
        <v>919</v>
      </c>
      <c r="F314" s="147">
        <v>1</v>
      </c>
      <c r="G314" s="147" t="s">
        <v>5785</v>
      </c>
      <c r="H314" s="147" t="s">
        <v>1417</v>
      </c>
      <c r="I314" s="147"/>
      <c r="J314" s="147"/>
      <c r="K314" s="147"/>
      <c r="L314" s="306" t="s">
        <v>1418</v>
      </c>
      <c r="M314" s="147">
        <v>7200</v>
      </c>
      <c r="N314" s="147">
        <v>395</v>
      </c>
      <c r="O314" s="147" t="s">
        <v>279</v>
      </c>
      <c r="P314" s="147"/>
      <c r="Q314" s="147"/>
      <c r="R314" s="147"/>
      <c r="S314" s="147"/>
      <c r="T314" s="147"/>
      <c r="U314" s="147"/>
      <c r="V314" s="154"/>
      <c r="W314" s="152"/>
      <c r="X314" s="147"/>
      <c r="Y314" s="147"/>
    </row>
    <row r="315" spans="1:25" x14ac:dyDescent="0.35">
      <c r="A315" s="147">
        <v>313</v>
      </c>
      <c r="B315" s="307"/>
      <c r="C315" s="147"/>
      <c r="D315" s="147"/>
      <c r="E315" s="147"/>
      <c r="F315" s="147"/>
      <c r="G315" s="147"/>
      <c r="H315" s="147"/>
      <c r="I315" s="147"/>
      <c r="J315" s="147"/>
      <c r="K315" s="147"/>
      <c r="L315" s="177"/>
      <c r="M315" s="147"/>
      <c r="N315" s="147"/>
      <c r="O315" s="306" t="s">
        <v>8654</v>
      </c>
      <c r="P315" s="147"/>
      <c r="Q315" s="147"/>
      <c r="R315" s="147"/>
      <c r="S315" s="147"/>
      <c r="T315" s="147"/>
      <c r="U315" s="147"/>
      <c r="V315" s="154"/>
      <c r="W315" s="147" t="s">
        <v>279</v>
      </c>
      <c r="X315" s="147"/>
      <c r="Y315" s="152"/>
    </row>
    <row r="316" spans="1:25" x14ac:dyDescent="0.35">
      <c r="A316" s="147">
        <v>314</v>
      </c>
      <c r="B316" s="241" t="s">
        <v>1418</v>
      </c>
      <c r="C316" s="147" t="s">
        <v>1310</v>
      </c>
      <c r="D316" s="147" t="s">
        <v>1418</v>
      </c>
      <c r="E316" s="147" t="s">
        <v>919</v>
      </c>
      <c r="F316" s="147">
        <v>1</v>
      </c>
      <c r="G316" s="147" t="s">
        <v>1419</v>
      </c>
      <c r="H316" s="147" t="s">
        <v>1420</v>
      </c>
      <c r="I316" s="147"/>
      <c r="J316" s="147"/>
      <c r="K316" s="147"/>
      <c r="L316" s="147" t="s">
        <v>1305</v>
      </c>
      <c r="M316" s="147">
        <v>14400</v>
      </c>
      <c r="N316" s="147">
        <v>695</v>
      </c>
      <c r="O316" s="147"/>
      <c r="P316" s="147" t="s">
        <v>377</v>
      </c>
      <c r="Q316" s="147"/>
      <c r="R316" s="147"/>
      <c r="S316" s="147"/>
      <c r="T316" s="147"/>
      <c r="U316" s="147"/>
      <c r="V316" s="154"/>
      <c r="W316" s="152"/>
      <c r="X316" s="147"/>
      <c r="Y316" s="147"/>
    </row>
    <row r="317" spans="1:25" x14ac:dyDescent="0.35">
      <c r="A317" s="147">
        <v>315</v>
      </c>
      <c r="B317" s="307"/>
      <c r="C317" s="147"/>
      <c r="D317" s="147"/>
      <c r="E317" s="147"/>
      <c r="F317" s="147"/>
      <c r="G317" s="147"/>
      <c r="H317" s="147"/>
      <c r="I317" s="147"/>
      <c r="J317" s="147"/>
      <c r="K317" s="147"/>
      <c r="L317" s="147"/>
      <c r="M317" s="147"/>
      <c r="N317" s="147"/>
      <c r="O317" s="152"/>
      <c r="P317" s="185" t="s">
        <v>8279</v>
      </c>
      <c r="Q317" s="147"/>
      <c r="R317" s="147"/>
      <c r="S317" s="147"/>
      <c r="T317" s="147"/>
      <c r="U317" s="147"/>
      <c r="V317" s="154"/>
      <c r="W317" s="152"/>
      <c r="X317" s="147"/>
      <c r="Y317" s="152"/>
    </row>
    <row r="318" spans="1:25" x14ac:dyDescent="0.35">
      <c r="A318" s="147">
        <v>316</v>
      </c>
      <c r="B318" s="307"/>
      <c r="C318" s="147"/>
      <c r="D318" s="147"/>
      <c r="E318" s="147"/>
      <c r="F318" s="147"/>
      <c r="G318" s="147"/>
      <c r="H318" s="147"/>
      <c r="I318" s="147"/>
      <c r="J318" s="147"/>
      <c r="K318" s="147"/>
      <c r="L318" s="147"/>
      <c r="M318" s="147"/>
      <c r="N318" s="147"/>
      <c r="O318" s="152"/>
      <c r="P318" s="185" t="s">
        <v>6760</v>
      </c>
      <c r="Q318" s="147"/>
      <c r="R318" s="147"/>
      <c r="S318" s="147"/>
      <c r="T318" s="147"/>
      <c r="U318" s="147"/>
      <c r="V318" s="154"/>
      <c r="W318" s="147" t="s">
        <v>377</v>
      </c>
      <c r="X318" s="147"/>
      <c r="Y318" s="152"/>
    </row>
    <row r="319" spans="1:25" x14ac:dyDescent="0.35">
      <c r="A319" s="147">
        <v>317</v>
      </c>
      <c r="B319" s="307" t="s">
        <v>3981</v>
      </c>
      <c r="C319" s="147" t="s">
        <v>1310</v>
      </c>
      <c r="D319" s="147" t="s">
        <v>3981</v>
      </c>
      <c r="E319" s="147" t="s">
        <v>919</v>
      </c>
      <c r="F319" s="147">
        <v>1</v>
      </c>
      <c r="G319" s="147" t="s">
        <v>5786</v>
      </c>
      <c r="H319" s="306" t="s">
        <v>8560</v>
      </c>
      <c r="I319" s="147"/>
      <c r="J319" s="147"/>
      <c r="K319" s="147"/>
      <c r="L319" s="147" t="s">
        <v>3982</v>
      </c>
      <c r="M319" s="147">
        <v>24000</v>
      </c>
      <c r="N319" s="147">
        <v>925</v>
      </c>
      <c r="O319" s="147"/>
      <c r="P319" s="147"/>
      <c r="Q319" s="147" t="s">
        <v>2879</v>
      </c>
      <c r="R319" s="147" t="s">
        <v>1363</v>
      </c>
      <c r="S319" s="147" t="s">
        <v>1364</v>
      </c>
      <c r="T319" s="147" t="s">
        <v>380</v>
      </c>
      <c r="U319" s="147" t="s">
        <v>3474</v>
      </c>
      <c r="V319" s="154">
        <v>50</v>
      </c>
      <c r="W319" s="147" t="s">
        <v>377</v>
      </c>
      <c r="X319" s="147" t="s">
        <v>869</v>
      </c>
      <c r="Y319" s="147"/>
    </row>
    <row r="320" spans="1:25" x14ac:dyDescent="0.35">
      <c r="A320" s="147">
        <v>318</v>
      </c>
      <c r="B320" s="241" t="s">
        <v>1410</v>
      </c>
      <c r="C320" s="147" t="s">
        <v>1310</v>
      </c>
      <c r="D320" s="147" t="s">
        <v>1410</v>
      </c>
      <c r="E320" s="147"/>
      <c r="F320" s="147">
        <v>1</v>
      </c>
      <c r="G320" s="147" t="s">
        <v>1421</v>
      </c>
      <c r="H320" s="147" t="s">
        <v>1422</v>
      </c>
      <c r="I320" s="147"/>
      <c r="J320" s="147"/>
      <c r="K320" s="147"/>
      <c r="L320" s="306" t="s">
        <v>8695</v>
      </c>
      <c r="M320" s="147">
        <v>7200</v>
      </c>
      <c r="N320" s="147">
        <v>395</v>
      </c>
      <c r="O320" s="147" t="s">
        <v>280</v>
      </c>
      <c r="P320" s="147"/>
      <c r="Q320" s="147"/>
      <c r="R320" s="147"/>
      <c r="S320" s="147"/>
      <c r="T320" s="147"/>
      <c r="U320" s="147"/>
      <c r="V320" s="154"/>
      <c r="W320" s="147" t="s">
        <v>280</v>
      </c>
      <c r="X320" s="147"/>
      <c r="Y320" s="147"/>
    </row>
    <row r="321" spans="1:25" x14ac:dyDescent="0.35">
      <c r="A321" s="147">
        <v>319</v>
      </c>
      <c r="B321" s="241" t="s">
        <v>1423</v>
      </c>
      <c r="C321" s="147" t="s">
        <v>1310</v>
      </c>
      <c r="D321" s="147" t="s">
        <v>1423</v>
      </c>
      <c r="E321" s="147"/>
      <c r="F321" s="147"/>
      <c r="G321" s="147" t="s">
        <v>1424</v>
      </c>
      <c r="H321" s="147" t="s">
        <v>1425</v>
      </c>
      <c r="I321" s="147"/>
      <c r="J321" s="147"/>
      <c r="K321" s="147"/>
      <c r="L321" s="252" t="s">
        <v>3336</v>
      </c>
      <c r="M321" s="147">
        <v>8400</v>
      </c>
      <c r="N321" s="147">
        <v>450</v>
      </c>
      <c r="O321" s="147"/>
      <c r="P321" s="147" t="s">
        <v>1426</v>
      </c>
      <c r="Q321" s="147"/>
      <c r="R321" s="147"/>
      <c r="S321" s="147"/>
      <c r="T321" s="147"/>
      <c r="U321" s="147"/>
      <c r="V321" s="154"/>
      <c r="W321" s="147" t="s">
        <v>1426</v>
      </c>
      <c r="X321" s="147"/>
      <c r="Y321" s="147"/>
    </row>
    <row r="322" spans="1:25" x14ac:dyDescent="0.35">
      <c r="A322" s="147">
        <v>320</v>
      </c>
      <c r="B322" s="241" t="s">
        <v>1411</v>
      </c>
      <c r="C322" s="147" t="s">
        <v>1310</v>
      </c>
      <c r="D322" s="147" t="s">
        <v>1411</v>
      </c>
      <c r="E322" s="147"/>
      <c r="F322" s="147"/>
      <c r="G322" s="147" t="s">
        <v>1427</v>
      </c>
      <c r="H322" s="147" t="s">
        <v>1428</v>
      </c>
      <c r="I322" s="147"/>
      <c r="J322" s="147"/>
      <c r="K322" s="147"/>
      <c r="L322" s="306" t="s">
        <v>8694</v>
      </c>
      <c r="M322" s="147">
        <v>7200</v>
      </c>
      <c r="N322" s="147">
        <v>395</v>
      </c>
      <c r="O322" s="147" t="s">
        <v>281</v>
      </c>
      <c r="P322" s="147"/>
      <c r="Q322" s="147"/>
      <c r="R322" s="147"/>
      <c r="S322" s="147"/>
      <c r="T322" s="147"/>
      <c r="U322" s="147"/>
      <c r="V322" s="154"/>
      <c r="W322" s="147" t="s">
        <v>281</v>
      </c>
      <c r="X322" s="147"/>
      <c r="Y322" s="147"/>
    </row>
    <row r="323" spans="1:25" x14ac:dyDescent="0.35">
      <c r="A323" s="147">
        <v>321</v>
      </c>
      <c r="B323" s="241" t="s">
        <v>1429</v>
      </c>
      <c r="C323" s="147" t="s">
        <v>1310</v>
      </c>
      <c r="D323" s="147" t="s">
        <v>1429</v>
      </c>
      <c r="E323" s="147"/>
      <c r="F323" s="147"/>
      <c r="G323" s="147" t="s">
        <v>1430</v>
      </c>
      <c r="H323" s="147" t="s">
        <v>1431</v>
      </c>
      <c r="I323" s="147"/>
      <c r="J323" s="147"/>
      <c r="K323" s="147"/>
      <c r="L323" s="306" t="s">
        <v>3338</v>
      </c>
      <c r="M323" s="147">
        <v>7200</v>
      </c>
      <c r="N323" s="147">
        <v>395</v>
      </c>
      <c r="O323" s="147"/>
      <c r="P323" s="147" t="s">
        <v>1432</v>
      </c>
      <c r="Q323" s="147"/>
      <c r="R323" s="147"/>
      <c r="S323" s="147"/>
      <c r="T323" s="147"/>
      <c r="U323" s="147"/>
      <c r="V323" s="154"/>
      <c r="W323" s="147" t="s">
        <v>1432</v>
      </c>
      <c r="X323" s="147"/>
      <c r="Y323" s="147"/>
    </row>
    <row r="324" spans="1:25" x14ac:dyDescent="0.35">
      <c r="A324" s="147">
        <v>322</v>
      </c>
      <c r="B324" s="241" t="s">
        <v>1433</v>
      </c>
      <c r="C324" s="147" t="s">
        <v>1434</v>
      </c>
      <c r="D324" s="147" t="s">
        <v>1433</v>
      </c>
      <c r="E324" s="147" t="s">
        <v>862</v>
      </c>
      <c r="F324" s="147"/>
      <c r="G324" s="147" t="s">
        <v>1435</v>
      </c>
      <c r="H324" s="147" t="s">
        <v>1436</v>
      </c>
      <c r="I324" s="147"/>
      <c r="J324" s="147"/>
      <c r="K324" s="147"/>
      <c r="L324" s="306" t="s">
        <v>1472</v>
      </c>
      <c r="M324" s="147">
        <v>5200</v>
      </c>
      <c r="N324" s="147">
        <v>275</v>
      </c>
      <c r="O324" s="147"/>
      <c r="P324" s="147"/>
      <c r="Q324" s="147" t="s">
        <v>2879</v>
      </c>
      <c r="R324" s="147" t="s">
        <v>866</v>
      </c>
      <c r="S324" s="147" t="s">
        <v>867</v>
      </c>
      <c r="T324" s="147" t="s">
        <v>708</v>
      </c>
      <c r="U324" s="147" t="s">
        <v>868</v>
      </c>
      <c r="V324" s="154">
        <v>40</v>
      </c>
      <c r="W324" s="147"/>
      <c r="X324" s="147" t="s">
        <v>869</v>
      </c>
      <c r="Y324" s="147"/>
    </row>
    <row r="325" spans="1:25" x14ac:dyDescent="0.35">
      <c r="A325" s="147">
        <v>323</v>
      </c>
      <c r="B325" s="241" t="s">
        <v>1438</v>
      </c>
      <c r="C325" s="147" t="s">
        <v>1434</v>
      </c>
      <c r="D325" s="147" t="s">
        <v>1438</v>
      </c>
      <c r="E325" s="147" t="s">
        <v>862</v>
      </c>
      <c r="F325" s="147"/>
      <c r="G325" s="147" t="s">
        <v>5788</v>
      </c>
      <c r="H325" s="147" t="s">
        <v>1439</v>
      </c>
      <c r="I325" s="147"/>
      <c r="J325" s="147"/>
      <c r="K325" s="147"/>
      <c r="L325" s="147" t="s">
        <v>1433</v>
      </c>
      <c r="M325" s="147">
        <v>7600</v>
      </c>
      <c r="N325" s="147">
        <v>390</v>
      </c>
      <c r="O325" s="147"/>
      <c r="P325" s="147"/>
      <c r="Q325" s="147" t="s">
        <v>2879</v>
      </c>
      <c r="R325" s="147" t="s">
        <v>866</v>
      </c>
      <c r="S325" s="147" t="s">
        <v>867</v>
      </c>
      <c r="T325" s="147" t="s">
        <v>708</v>
      </c>
      <c r="U325" s="147" t="s">
        <v>868</v>
      </c>
      <c r="V325" s="154">
        <v>40</v>
      </c>
      <c r="W325" s="147"/>
      <c r="X325" s="147" t="s">
        <v>869</v>
      </c>
      <c r="Y325" s="147"/>
    </row>
    <row r="326" spans="1:25" x14ac:dyDescent="0.35">
      <c r="A326" s="147">
        <v>324</v>
      </c>
      <c r="B326" s="241" t="s">
        <v>1440</v>
      </c>
      <c r="C326" s="147" t="s">
        <v>1434</v>
      </c>
      <c r="D326" s="147" t="s">
        <v>1440</v>
      </c>
      <c r="E326" s="147" t="s">
        <v>862</v>
      </c>
      <c r="F326" s="147"/>
      <c r="G326" s="147" t="s">
        <v>5789</v>
      </c>
      <c r="H326" s="147" t="s">
        <v>1441</v>
      </c>
      <c r="I326" s="147"/>
      <c r="J326" s="147"/>
      <c r="K326" s="147"/>
      <c r="L326" s="147" t="s">
        <v>1438</v>
      </c>
      <c r="M326" s="147">
        <v>10000</v>
      </c>
      <c r="N326" s="147">
        <v>475</v>
      </c>
      <c r="O326" s="147"/>
      <c r="P326" s="147"/>
      <c r="Q326" s="147" t="s">
        <v>2879</v>
      </c>
      <c r="R326" s="147" t="s">
        <v>866</v>
      </c>
      <c r="S326" s="147" t="s">
        <v>867</v>
      </c>
      <c r="T326" s="147" t="s">
        <v>708</v>
      </c>
      <c r="U326" s="147" t="s">
        <v>868</v>
      </c>
      <c r="V326" s="154">
        <v>40</v>
      </c>
      <c r="W326" s="147"/>
      <c r="X326" s="147" t="s">
        <v>869</v>
      </c>
      <c r="Y326" s="147"/>
    </row>
    <row r="327" spans="1:25" x14ac:dyDescent="0.35">
      <c r="A327" s="147">
        <v>325</v>
      </c>
      <c r="B327" s="241" t="s">
        <v>1442</v>
      </c>
      <c r="C327" s="147" t="s">
        <v>1434</v>
      </c>
      <c r="D327" s="147" t="s">
        <v>1442</v>
      </c>
      <c r="E327" s="147" t="s">
        <v>862</v>
      </c>
      <c r="F327" s="147"/>
      <c r="G327" s="147" t="s">
        <v>1443</v>
      </c>
      <c r="H327" s="147" t="s">
        <v>1444</v>
      </c>
      <c r="I327" s="147"/>
      <c r="J327" s="147"/>
      <c r="K327" s="147"/>
      <c r="L327" s="147" t="s">
        <v>3382</v>
      </c>
      <c r="M327" s="147">
        <v>12000</v>
      </c>
      <c r="N327" s="147">
        <v>555</v>
      </c>
      <c r="O327" s="147"/>
      <c r="P327" s="147"/>
      <c r="Q327" s="147" t="s">
        <v>2879</v>
      </c>
      <c r="R327" s="147" t="s">
        <v>866</v>
      </c>
      <c r="S327" s="147" t="s">
        <v>867</v>
      </c>
      <c r="T327" s="147" t="s">
        <v>708</v>
      </c>
      <c r="U327" s="147" t="s">
        <v>868</v>
      </c>
      <c r="V327" s="154">
        <v>40</v>
      </c>
      <c r="W327" s="147"/>
      <c r="X327" s="147" t="s">
        <v>869</v>
      </c>
      <c r="Y327" s="147"/>
    </row>
    <row r="328" spans="1:25" x14ac:dyDescent="0.35">
      <c r="A328" s="147">
        <v>326</v>
      </c>
      <c r="B328" s="241" t="s">
        <v>1446</v>
      </c>
      <c r="C328" s="147" t="s">
        <v>1434</v>
      </c>
      <c r="D328" s="147" t="s">
        <v>1446</v>
      </c>
      <c r="E328" s="147" t="s">
        <v>862</v>
      </c>
      <c r="F328" s="147"/>
      <c r="G328" s="147" t="s">
        <v>5790</v>
      </c>
      <c r="H328" s="147" t="s">
        <v>1447</v>
      </c>
      <c r="I328" s="147"/>
      <c r="J328" s="147"/>
      <c r="K328" s="147"/>
      <c r="L328" s="147" t="s">
        <v>1442</v>
      </c>
      <c r="M328" s="147">
        <v>14000</v>
      </c>
      <c r="N328" s="147">
        <v>625</v>
      </c>
      <c r="O328" s="147"/>
      <c r="P328" s="147"/>
      <c r="Q328" s="147" t="s">
        <v>2879</v>
      </c>
      <c r="R328" s="147" t="s">
        <v>866</v>
      </c>
      <c r="S328" s="147" t="s">
        <v>867</v>
      </c>
      <c r="T328" s="147" t="s">
        <v>708</v>
      </c>
      <c r="U328" s="147" t="s">
        <v>868</v>
      </c>
      <c r="V328" s="154">
        <v>40</v>
      </c>
      <c r="W328" s="147"/>
      <c r="X328" s="147" t="s">
        <v>869</v>
      </c>
      <c r="Y328" s="147"/>
    </row>
    <row r="329" spans="1:25" x14ac:dyDescent="0.35">
      <c r="A329" s="147">
        <v>327</v>
      </c>
      <c r="B329" s="241" t="s">
        <v>1448</v>
      </c>
      <c r="C329" s="147" t="s">
        <v>1434</v>
      </c>
      <c r="D329" s="147" t="s">
        <v>1448</v>
      </c>
      <c r="E329" s="147" t="s">
        <v>862</v>
      </c>
      <c r="F329" s="147"/>
      <c r="G329" s="147" t="s">
        <v>5791</v>
      </c>
      <c r="H329" s="147" t="s">
        <v>1449</v>
      </c>
      <c r="I329" s="147"/>
      <c r="J329" s="147"/>
      <c r="K329" s="147"/>
      <c r="L329" s="147" t="s">
        <v>1446</v>
      </c>
      <c r="M329" s="147">
        <v>17000</v>
      </c>
      <c r="N329" s="147">
        <v>720</v>
      </c>
      <c r="O329" s="147"/>
      <c r="P329" s="147"/>
      <c r="Q329" s="147" t="s">
        <v>2879</v>
      </c>
      <c r="R329" s="147" t="s">
        <v>866</v>
      </c>
      <c r="S329" s="147" t="s">
        <v>867</v>
      </c>
      <c r="T329" s="147" t="s">
        <v>708</v>
      </c>
      <c r="U329" s="147" t="s">
        <v>868</v>
      </c>
      <c r="V329" s="154">
        <v>40</v>
      </c>
      <c r="W329" s="147"/>
      <c r="X329" s="147" t="s">
        <v>869</v>
      </c>
      <c r="Y329" s="147"/>
    </row>
    <row r="330" spans="1:25" x14ac:dyDescent="0.35">
      <c r="A330" s="147">
        <v>328</v>
      </c>
      <c r="B330" s="241" t="s">
        <v>1450</v>
      </c>
      <c r="C330" s="147" t="s">
        <v>1434</v>
      </c>
      <c r="D330" s="147" t="s">
        <v>1450</v>
      </c>
      <c r="E330" s="147" t="s">
        <v>862</v>
      </c>
      <c r="F330" s="147"/>
      <c r="G330" s="147" t="s">
        <v>1451</v>
      </c>
      <c r="H330" s="147" t="s">
        <v>1452</v>
      </c>
      <c r="I330" s="147"/>
      <c r="J330" s="147"/>
      <c r="K330" s="147"/>
      <c r="L330" s="147" t="s">
        <v>1448</v>
      </c>
      <c r="M330" s="147">
        <v>22000</v>
      </c>
      <c r="N330" s="147">
        <v>1055</v>
      </c>
      <c r="O330" s="147"/>
      <c r="P330" s="147"/>
      <c r="Q330" s="147" t="s">
        <v>2879</v>
      </c>
      <c r="R330" s="147" t="s">
        <v>866</v>
      </c>
      <c r="S330" s="147" t="s">
        <v>867</v>
      </c>
      <c r="T330" s="147" t="s">
        <v>708</v>
      </c>
      <c r="U330" s="147" t="s">
        <v>868</v>
      </c>
      <c r="V330" s="154">
        <v>40</v>
      </c>
      <c r="W330" s="147"/>
      <c r="X330" s="147" t="s">
        <v>869</v>
      </c>
      <c r="Y330" s="147"/>
    </row>
    <row r="331" spans="1:25" x14ac:dyDescent="0.35">
      <c r="A331" s="147">
        <v>329</v>
      </c>
      <c r="B331" s="241" t="s">
        <v>1453</v>
      </c>
      <c r="C331" s="147" t="s">
        <v>1434</v>
      </c>
      <c r="D331" s="147" t="s">
        <v>1453</v>
      </c>
      <c r="E331" s="147" t="s">
        <v>862</v>
      </c>
      <c r="F331" s="147"/>
      <c r="G331" s="147" t="s">
        <v>5792</v>
      </c>
      <c r="H331" s="147" t="s">
        <v>1454</v>
      </c>
      <c r="I331" s="147"/>
      <c r="J331" s="147"/>
      <c r="K331" s="147"/>
      <c r="L331" s="147" t="s">
        <v>1450</v>
      </c>
      <c r="M331" s="147">
        <v>24000</v>
      </c>
      <c r="N331" s="147">
        <v>1155</v>
      </c>
      <c r="O331" s="147"/>
      <c r="P331" s="147"/>
      <c r="Q331" s="147" t="s">
        <v>2879</v>
      </c>
      <c r="R331" s="147" t="s">
        <v>866</v>
      </c>
      <c r="S331" s="147" t="s">
        <v>867</v>
      </c>
      <c r="T331" s="147" t="s">
        <v>708</v>
      </c>
      <c r="U331" s="147" t="s">
        <v>868</v>
      </c>
      <c r="V331" s="154">
        <v>40</v>
      </c>
      <c r="W331" s="147"/>
      <c r="X331" s="147" t="s">
        <v>869</v>
      </c>
      <c r="Y331" s="147"/>
    </row>
    <row r="332" spans="1:25" x14ac:dyDescent="0.35">
      <c r="A332" s="147">
        <v>330</v>
      </c>
      <c r="B332" s="241" t="s">
        <v>1455</v>
      </c>
      <c r="C332" s="147" t="s">
        <v>1434</v>
      </c>
      <c r="D332" s="147" t="s">
        <v>1455</v>
      </c>
      <c r="E332" s="147" t="s">
        <v>862</v>
      </c>
      <c r="F332" s="147"/>
      <c r="G332" s="147" t="s">
        <v>5793</v>
      </c>
      <c r="H332" s="147" t="s">
        <v>1456</v>
      </c>
      <c r="I332" s="147"/>
      <c r="J332" s="147"/>
      <c r="K332" s="147"/>
      <c r="L332" s="147" t="s">
        <v>1453</v>
      </c>
      <c r="M332" s="147">
        <v>24000</v>
      </c>
      <c r="N332" s="147">
        <v>1250</v>
      </c>
      <c r="O332" s="147"/>
      <c r="P332" s="147"/>
      <c r="Q332" s="147" t="s">
        <v>2879</v>
      </c>
      <c r="R332" s="147" t="s">
        <v>866</v>
      </c>
      <c r="S332" s="147" t="s">
        <v>867</v>
      </c>
      <c r="T332" s="147" t="s">
        <v>708</v>
      </c>
      <c r="U332" s="147" t="s">
        <v>868</v>
      </c>
      <c r="V332" s="154">
        <v>40</v>
      </c>
      <c r="W332" s="147"/>
      <c r="X332" s="147" t="s">
        <v>869</v>
      </c>
      <c r="Y332" s="147"/>
    </row>
    <row r="333" spans="1:25" x14ac:dyDescent="0.35">
      <c r="A333" s="147">
        <v>331</v>
      </c>
      <c r="B333" s="244" t="s">
        <v>3579</v>
      </c>
      <c r="C333" s="147" t="s">
        <v>1434</v>
      </c>
      <c r="D333" s="147" t="s">
        <v>3579</v>
      </c>
      <c r="E333" s="147" t="s">
        <v>862</v>
      </c>
      <c r="F333" s="147"/>
      <c r="G333" s="147" t="s">
        <v>5794</v>
      </c>
      <c r="H333" s="147" t="s">
        <v>3580</v>
      </c>
      <c r="I333" s="147"/>
      <c r="J333" s="147"/>
      <c r="K333" s="147"/>
      <c r="L333" s="147" t="s">
        <v>3583</v>
      </c>
      <c r="M333" s="147">
        <v>46000</v>
      </c>
      <c r="N333" s="147">
        <v>2395</v>
      </c>
      <c r="O333" s="147"/>
      <c r="P333" s="147"/>
      <c r="Q333" s="147" t="s">
        <v>2879</v>
      </c>
      <c r="R333" s="147" t="s">
        <v>866</v>
      </c>
      <c r="S333" s="147" t="s">
        <v>867</v>
      </c>
      <c r="T333" s="147" t="s">
        <v>708</v>
      </c>
      <c r="U333" s="147" t="s">
        <v>868</v>
      </c>
      <c r="V333" s="154">
        <v>100</v>
      </c>
      <c r="W333" s="147"/>
      <c r="X333" s="147"/>
      <c r="Y333" s="147"/>
    </row>
    <row r="334" spans="1:25" x14ac:dyDescent="0.35">
      <c r="A334" s="147">
        <v>332</v>
      </c>
      <c r="B334" s="247"/>
      <c r="C334" s="147"/>
      <c r="D334" s="147"/>
      <c r="E334" s="147"/>
      <c r="F334" s="147"/>
      <c r="G334" s="147"/>
      <c r="H334" s="147"/>
      <c r="I334" s="147"/>
      <c r="J334" s="147"/>
      <c r="K334" s="147"/>
      <c r="L334" s="147"/>
      <c r="M334" s="147"/>
      <c r="N334" s="147"/>
      <c r="O334" s="147"/>
      <c r="P334" s="147"/>
      <c r="Q334" s="147" t="s">
        <v>2879</v>
      </c>
      <c r="R334" s="147" t="s">
        <v>866</v>
      </c>
      <c r="S334" s="147" t="s">
        <v>867</v>
      </c>
      <c r="T334" s="147" t="s">
        <v>808</v>
      </c>
      <c r="U334" s="147" t="s">
        <v>868</v>
      </c>
      <c r="V334" s="154">
        <v>80</v>
      </c>
      <c r="W334" s="147"/>
      <c r="X334" s="147" t="s">
        <v>869</v>
      </c>
      <c r="Y334" s="147"/>
    </row>
    <row r="335" spans="1:25" x14ac:dyDescent="0.35">
      <c r="A335" s="147">
        <v>333</v>
      </c>
      <c r="B335" s="241" t="s">
        <v>1457</v>
      </c>
      <c r="C335" s="147" t="s">
        <v>1434</v>
      </c>
      <c r="D335" s="147" t="s">
        <v>1457</v>
      </c>
      <c r="E335" s="147"/>
      <c r="F335" s="147"/>
      <c r="G335" s="147" t="s">
        <v>1458</v>
      </c>
      <c r="H335" s="147" t="s">
        <v>1459</v>
      </c>
      <c r="I335" s="147"/>
      <c r="J335" s="147"/>
      <c r="K335" s="147"/>
      <c r="L335" s="147"/>
      <c r="M335" s="147">
        <v>600</v>
      </c>
      <c r="N335" s="147">
        <v>100</v>
      </c>
      <c r="O335" s="147"/>
      <c r="P335" s="147" t="s">
        <v>25</v>
      </c>
      <c r="Q335" s="147"/>
      <c r="R335" s="147"/>
      <c r="S335" s="147"/>
      <c r="T335" s="147"/>
      <c r="U335" s="147"/>
      <c r="V335" s="154"/>
      <c r="W335" s="147"/>
      <c r="X335" s="147"/>
      <c r="Y335" s="147"/>
    </row>
    <row r="336" spans="1:25" x14ac:dyDescent="0.35">
      <c r="A336" s="147">
        <v>334</v>
      </c>
      <c r="B336" s="245" t="s">
        <v>1460</v>
      </c>
      <c r="C336" s="147" t="s">
        <v>1434</v>
      </c>
      <c r="D336" s="147" t="s">
        <v>1460</v>
      </c>
      <c r="E336" s="147"/>
      <c r="F336" s="147">
        <v>1</v>
      </c>
      <c r="G336" s="147" t="s">
        <v>1461</v>
      </c>
      <c r="H336" s="147" t="s">
        <v>1462</v>
      </c>
      <c r="I336" s="147"/>
      <c r="J336" s="147"/>
      <c r="K336" s="147"/>
      <c r="L336" s="147" t="s">
        <v>1463</v>
      </c>
      <c r="M336" s="147">
        <v>3000</v>
      </c>
      <c r="N336" s="147">
        <v>330</v>
      </c>
      <c r="O336" s="147"/>
      <c r="P336" s="147" t="s">
        <v>24</v>
      </c>
      <c r="Q336" s="147"/>
      <c r="R336" s="147"/>
      <c r="S336" s="147"/>
      <c r="T336" s="147"/>
      <c r="U336" s="147"/>
      <c r="V336" s="154"/>
      <c r="W336" s="147"/>
      <c r="X336" s="147"/>
      <c r="Y336" s="147"/>
    </row>
    <row r="337" spans="1:25" x14ac:dyDescent="0.35">
      <c r="A337" s="147">
        <v>335</v>
      </c>
      <c r="B337" s="247"/>
      <c r="C337" s="147"/>
      <c r="D337" s="147"/>
      <c r="E337" s="147"/>
      <c r="F337" s="147"/>
      <c r="G337" s="147"/>
      <c r="H337" s="147"/>
      <c r="I337" s="147"/>
      <c r="J337" s="147"/>
      <c r="K337" s="147"/>
      <c r="L337" s="147"/>
      <c r="M337" s="147"/>
      <c r="N337" s="147"/>
      <c r="O337" s="147"/>
      <c r="P337" s="306" t="s">
        <v>8202</v>
      </c>
      <c r="Q337" s="147"/>
      <c r="R337" s="147"/>
      <c r="S337" s="147"/>
      <c r="T337" s="147"/>
      <c r="U337" s="147"/>
      <c r="V337" s="154"/>
      <c r="W337" s="147" t="s">
        <v>24</v>
      </c>
      <c r="X337" s="147"/>
      <c r="Y337" s="147"/>
    </row>
    <row r="338" spans="1:25" x14ac:dyDescent="0.35">
      <c r="A338" s="147">
        <v>336</v>
      </c>
      <c r="B338" s="241" t="s">
        <v>1464</v>
      </c>
      <c r="C338" s="147" t="s">
        <v>1434</v>
      </c>
      <c r="D338" s="147" t="s">
        <v>1464</v>
      </c>
      <c r="E338" s="147"/>
      <c r="F338" s="147">
        <v>1</v>
      </c>
      <c r="G338" s="147" t="s">
        <v>1465</v>
      </c>
      <c r="H338" s="147" t="s">
        <v>1466</v>
      </c>
      <c r="I338" s="147"/>
      <c r="J338" s="147"/>
      <c r="K338" s="147"/>
      <c r="L338" s="147" t="s">
        <v>3379</v>
      </c>
      <c r="M338" s="147">
        <v>9600</v>
      </c>
      <c r="N338" s="147">
        <v>1000</v>
      </c>
      <c r="O338" s="147"/>
      <c r="P338" s="147" t="s">
        <v>22</v>
      </c>
      <c r="Q338" s="147"/>
      <c r="R338" s="147"/>
      <c r="S338" s="147"/>
      <c r="T338" s="147"/>
      <c r="U338" s="147"/>
      <c r="V338" s="154"/>
      <c r="W338" s="147" t="s">
        <v>22</v>
      </c>
      <c r="X338" s="147"/>
      <c r="Y338" s="147"/>
    </row>
    <row r="339" spans="1:25" x14ac:dyDescent="0.35">
      <c r="A339" s="147">
        <v>337</v>
      </c>
      <c r="B339" s="307" t="s">
        <v>1469</v>
      </c>
      <c r="C339" s="147" t="s">
        <v>1434</v>
      </c>
      <c r="D339" s="147" t="s">
        <v>1469</v>
      </c>
      <c r="E339" s="147"/>
      <c r="F339" s="147">
        <v>1</v>
      </c>
      <c r="G339" s="147" t="s">
        <v>1470</v>
      </c>
      <c r="H339" s="147" t="s">
        <v>1471</v>
      </c>
      <c r="I339" s="147"/>
      <c r="J339" s="147"/>
      <c r="K339" s="147"/>
      <c r="L339" s="147" t="s">
        <v>1472</v>
      </c>
      <c r="M339" s="147">
        <v>1200</v>
      </c>
      <c r="N339" s="147">
        <v>190</v>
      </c>
      <c r="O339" s="147"/>
      <c r="P339" s="147" t="s">
        <v>20</v>
      </c>
      <c r="Q339" s="147"/>
      <c r="R339" s="147"/>
      <c r="S339" s="147"/>
      <c r="T339" s="147"/>
      <c r="U339" s="147"/>
      <c r="V339" s="154"/>
      <c r="W339" s="152"/>
      <c r="X339" s="147"/>
      <c r="Y339" s="147"/>
    </row>
    <row r="340" spans="1:25" x14ac:dyDescent="0.35">
      <c r="A340" s="147">
        <v>338</v>
      </c>
      <c r="B340" s="242"/>
      <c r="C340" s="147"/>
      <c r="D340" s="147"/>
      <c r="E340" s="147"/>
      <c r="F340" s="147"/>
      <c r="G340" s="147"/>
      <c r="H340" s="147"/>
      <c r="I340" s="147"/>
      <c r="J340" s="147"/>
      <c r="K340" s="147"/>
      <c r="L340" s="147"/>
      <c r="M340" s="147"/>
      <c r="N340" s="147"/>
      <c r="O340" s="152"/>
      <c r="P340" s="147" t="s">
        <v>8170</v>
      </c>
      <c r="Q340" s="147"/>
      <c r="R340" s="147"/>
      <c r="S340" s="147"/>
      <c r="T340" s="147"/>
      <c r="U340" s="147"/>
      <c r="V340" s="154"/>
      <c r="W340" s="147" t="s">
        <v>20</v>
      </c>
      <c r="X340" s="147"/>
      <c r="Y340" s="152"/>
    </row>
    <row r="341" spans="1:25" x14ac:dyDescent="0.35">
      <c r="A341" s="147">
        <v>339</v>
      </c>
      <c r="B341" s="245" t="s">
        <v>1473</v>
      </c>
      <c r="C341" s="147" t="s">
        <v>1434</v>
      </c>
      <c r="D341" s="147" t="s">
        <v>1473</v>
      </c>
      <c r="E341" s="147"/>
      <c r="F341" s="147"/>
      <c r="G341" s="147" t="s">
        <v>1474</v>
      </c>
      <c r="H341" s="147" t="s">
        <v>1475</v>
      </c>
      <c r="I341" s="147"/>
      <c r="J341" s="147"/>
      <c r="K341" s="147"/>
      <c r="L341" s="306" t="s">
        <v>8385</v>
      </c>
      <c r="M341" s="147">
        <v>1200</v>
      </c>
      <c r="N341" s="147">
        <v>220</v>
      </c>
      <c r="O341" s="147"/>
      <c r="P341" s="147" t="s">
        <v>19</v>
      </c>
      <c r="Q341" s="147"/>
      <c r="R341" s="147"/>
      <c r="S341" s="147"/>
      <c r="T341" s="147"/>
      <c r="U341" s="147"/>
      <c r="V341" s="154"/>
      <c r="W341" s="147"/>
      <c r="X341" s="147"/>
      <c r="Y341" s="147"/>
    </row>
    <row r="342" spans="1:25" x14ac:dyDescent="0.35">
      <c r="A342" s="147">
        <v>340</v>
      </c>
      <c r="B342" s="247"/>
      <c r="C342" s="147"/>
      <c r="D342" s="147"/>
      <c r="E342" s="147"/>
      <c r="F342" s="147"/>
      <c r="G342" s="147"/>
      <c r="H342" s="147"/>
      <c r="I342" s="147"/>
      <c r="J342" s="147"/>
      <c r="K342" s="147"/>
      <c r="L342" s="177"/>
      <c r="M342" s="147"/>
      <c r="N342" s="147"/>
      <c r="O342" s="147"/>
      <c r="P342" s="306" t="s">
        <v>8205</v>
      </c>
      <c r="Q342" s="147"/>
      <c r="R342" s="147"/>
      <c r="S342" s="147"/>
      <c r="T342" s="147"/>
      <c r="U342" s="147"/>
      <c r="V342" s="154"/>
      <c r="W342" s="147" t="s">
        <v>19</v>
      </c>
      <c r="X342" s="147"/>
      <c r="Y342" s="147"/>
    </row>
    <row r="343" spans="1:25" x14ac:dyDescent="0.35">
      <c r="A343" s="147">
        <v>341</v>
      </c>
      <c r="B343" s="307" t="s">
        <v>1476</v>
      </c>
      <c r="C343" s="147" t="s">
        <v>1434</v>
      </c>
      <c r="D343" s="147" t="s">
        <v>1476</v>
      </c>
      <c r="E343" s="147"/>
      <c r="F343" s="147">
        <v>1</v>
      </c>
      <c r="G343" s="147" t="s">
        <v>1477</v>
      </c>
      <c r="H343" s="147" t="s">
        <v>1478</v>
      </c>
      <c r="I343" s="147"/>
      <c r="J343" s="147"/>
      <c r="K343" s="147"/>
      <c r="L343" s="147" t="s">
        <v>2815</v>
      </c>
      <c r="M343" s="147">
        <v>10200</v>
      </c>
      <c r="N343" s="147">
        <v>625</v>
      </c>
      <c r="O343" s="147"/>
      <c r="P343" s="147" t="s">
        <v>18</v>
      </c>
      <c r="Q343" s="147"/>
      <c r="R343" s="147"/>
      <c r="S343" s="147"/>
      <c r="T343" s="147"/>
      <c r="U343" s="147"/>
      <c r="V343" s="154"/>
      <c r="W343" s="152"/>
      <c r="X343" s="147"/>
      <c r="Y343" s="147"/>
    </row>
    <row r="344" spans="1:25" x14ac:dyDescent="0.35">
      <c r="A344" s="147">
        <v>342</v>
      </c>
      <c r="B344" s="242"/>
      <c r="C344" s="147"/>
      <c r="D344" s="147"/>
      <c r="E344" s="147"/>
      <c r="F344" s="147"/>
      <c r="G344" s="147"/>
      <c r="H344" s="147"/>
      <c r="I344" s="147"/>
      <c r="J344" s="147"/>
      <c r="K344" s="147"/>
      <c r="L344" s="147"/>
      <c r="M344" s="147"/>
      <c r="N344" s="147"/>
      <c r="O344" s="152"/>
      <c r="P344" s="306" t="s">
        <v>8207</v>
      </c>
      <c r="Q344" s="147"/>
      <c r="R344" s="147"/>
      <c r="S344" s="147"/>
      <c r="T344" s="147"/>
      <c r="U344" s="147"/>
      <c r="V344" s="154"/>
      <c r="W344" s="147" t="s">
        <v>18</v>
      </c>
      <c r="X344" s="147"/>
      <c r="Y344" s="152"/>
    </row>
    <row r="345" spans="1:25" x14ac:dyDescent="0.35">
      <c r="A345" s="147">
        <v>343</v>
      </c>
      <c r="B345" s="244" t="s">
        <v>1479</v>
      </c>
      <c r="C345" s="147" t="s">
        <v>1434</v>
      </c>
      <c r="D345" s="147" t="s">
        <v>1479</v>
      </c>
      <c r="E345" s="147"/>
      <c r="F345" s="147"/>
      <c r="G345" s="147" t="s">
        <v>1480</v>
      </c>
      <c r="H345" s="147" t="s">
        <v>1481</v>
      </c>
      <c r="I345" s="147"/>
      <c r="J345" s="147"/>
      <c r="K345" s="147"/>
      <c r="L345" s="147" t="s">
        <v>3380</v>
      </c>
      <c r="M345" s="147">
        <v>15000</v>
      </c>
      <c r="N345" s="147">
        <v>1445</v>
      </c>
      <c r="O345" s="147"/>
      <c r="P345" s="147" t="s">
        <v>17</v>
      </c>
      <c r="Q345" s="147"/>
      <c r="R345" s="147"/>
      <c r="S345" s="147"/>
      <c r="T345" s="147"/>
      <c r="U345" s="147"/>
      <c r="V345" s="154"/>
      <c r="W345" s="147"/>
      <c r="X345" s="147"/>
      <c r="Y345" s="147"/>
    </row>
    <row r="346" spans="1:25" x14ac:dyDescent="0.35">
      <c r="A346" s="147">
        <v>344</v>
      </c>
      <c r="B346" s="247"/>
      <c r="C346" s="147"/>
      <c r="D346" s="147"/>
      <c r="E346" s="147"/>
      <c r="F346" s="147"/>
      <c r="G346" s="147"/>
      <c r="H346" s="147"/>
      <c r="I346" s="147"/>
      <c r="J346" s="147"/>
      <c r="K346" s="147"/>
      <c r="L346" s="147"/>
      <c r="M346" s="147"/>
      <c r="N346" s="147"/>
      <c r="O346" s="147"/>
      <c r="P346" s="147" t="s">
        <v>6978</v>
      </c>
      <c r="Q346" s="147"/>
      <c r="R346" s="147"/>
      <c r="S346" s="147"/>
      <c r="T346" s="147"/>
      <c r="U346" s="147"/>
      <c r="V346" s="154"/>
      <c r="W346" s="147" t="s">
        <v>17</v>
      </c>
      <c r="X346" s="147"/>
      <c r="Y346" s="147"/>
    </row>
    <row r="347" spans="1:25" x14ac:dyDescent="0.35">
      <c r="A347" s="147">
        <v>345</v>
      </c>
      <c r="B347" s="307" t="s">
        <v>1484</v>
      </c>
      <c r="C347" s="147" t="s">
        <v>1434</v>
      </c>
      <c r="D347" s="147" t="s">
        <v>1484</v>
      </c>
      <c r="E347" s="147"/>
      <c r="F347" s="147"/>
      <c r="G347" s="147" t="s">
        <v>1485</v>
      </c>
      <c r="H347" s="147" t="s">
        <v>1486</v>
      </c>
      <c r="I347" s="147"/>
      <c r="J347" s="147"/>
      <c r="K347" s="147"/>
      <c r="L347" s="147" t="s">
        <v>2816</v>
      </c>
      <c r="M347" s="147">
        <v>4000</v>
      </c>
      <c r="N347" s="147">
        <v>425</v>
      </c>
      <c r="O347" s="147"/>
      <c r="P347" s="147" t="s">
        <v>15</v>
      </c>
      <c r="Q347" s="147"/>
      <c r="R347" s="147"/>
      <c r="S347" s="147"/>
      <c r="T347" s="147"/>
      <c r="U347" s="147"/>
      <c r="V347" s="154"/>
      <c r="W347" s="152"/>
      <c r="X347" s="147"/>
      <c r="Y347" s="147"/>
    </row>
    <row r="348" spans="1:25" x14ac:dyDescent="0.35">
      <c r="A348" s="147">
        <v>346</v>
      </c>
      <c r="B348" s="242"/>
      <c r="C348" s="147"/>
      <c r="D348" s="147"/>
      <c r="E348" s="147"/>
      <c r="F348" s="147"/>
      <c r="G348" s="147"/>
      <c r="H348" s="147"/>
      <c r="I348" s="147"/>
      <c r="J348" s="147"/>
      <c r="K348" s="147"/>
      <c r="L348" s="147"/>
      <c r="M348" s="147"/>
      <c r="N348" s="147"/>
      <c r="O348" s="152"/>
      <c r="P348" s="147" t="s">
        <v>8122</v>
      </c>
      <c r="Q348" s="147"/>
      <c r="R348" s="147"/>
      <c r="S348" s="147"/>
      <c r="T348" s="147"/>
      <c r="U348" s="147"/>
      <c r="V348" s="154"/>
      <c r="W348" s="147" t="s">
        <v>15</v>
      </c>
      <c r="X348" s="147"/>
      <c r="Y348" s="152"/>
    </row>
    <row r="349" spans="1:25" x14ac:dyDescent="0.35">
      <c r="A349" s="147">
        <v>347</v>
      </c>
      <c r="B349" s="241" t="s">
        <v>1488</v>
      </c>
      <c r="C349" s="147" t="s">
        <v>1434</v>
      </c>
      <c r="D349" s="147" t="s">
        <v>1488</v>
      </c>
      <c r="E349" s="147"/>
      <c r="F349" s="147"/>
      <c r="G349" s="147" t="s">
        <v>1489</v>
      </c>
      <c r="H349" s="147" t="s">
        <v>1490</v>
      </c>
      <c r="I349" s="147"/>
      <c r="J349" s="147"/>
      <c r="K349" s="147"/>
      <c r="L349" s="147" t="s">
        <v>3341</v>
      </c>
      <c r="M349" s="147">
        <v>8400</v>
      </c>
      <c r="N349" s="147">
        <v>940</v>
      </c>
      <c r="O349" s="147"/>
      <c r="P349" s="147" t="s">
        <v>13</v>
      </c>
      <c r="Q349" s="147"/>
      <c r="R349" s="147"/>
      <c r="S349" s="147"/>
      <c r="T349" s="147"/>
      <c r="U349" s="147"/>
      <c r="V349" s="154"/>
      <c r="W349" s="152"/>
      <c r="X349" s="147"/>
      <c r="Y349" s="147"/>
    </row>
    <row r="350" spans="1:25" x14ac:dyDescent="0.35">
      <c r="A350" s="147">
        <v>348</v>
      </c>
      <c r="B350" s="307"/>
      <c r="C350" s="147"/>
      <c r="D350" s="147"/>
      <c r="E350" s="147"/>
      <c r="F350" s="147"/>
      <c r="G350" s="147"/>
      <c r="H350" s="147"/>
      <c r="I350" s="147"/>
      <c r="J350" s="147"/>
      <c r="K350" s="147"/>
      <c r="L350" s="147"/>
      <c r="M350" s="147"/>
      <c r="N350" s="147"/>
      <c r="O350" s="152"/>
      <c r="P350" s="147" t="s">
        <v>8211</v>
      </c>
      <c r="Q350" s="147"/>
      <c r="R350" s="147"/>
      <c r="S350" s="147"/>
      <c r="T350" s="147"/>
      <c r="U350" s="147"/>
      <c r="V350" s="154"/>
      <c r="W350" s="147" t="s">
        <v>13</v>
      </c>
      <c r="X350" s="147"/>
      <c r="Y350" s="152"/>
    </row>
    <row r="351" spans="1:25" x14ac:dyDescent="0.35">
      <c r="A351" s="147">
        <v>349</v>
      </c>
      <c r="B351" s="241" t="s">
        <v>1492</v>
      </c>
      <c r="C351" s="147" t="s">
        <v>1434</v>
      </c>
      <c r="D351" s="147" t="s">
        <v>1492</v>
      </c>
      <c r="E351" s="147"/>
      <c r="F351" s="147"/>
      <c r="G351" s="147" t="s">
        <v>1493</v>
      </c>
      <c r="H351" s="147" t="s">
        <v>1494</v>
      </c>
      <c r="I351" s="147"/>
      <c r="J351" s="147"/>
      <c r="K351" s="147"/>
      <c r="L351" s="147" t="s">
        <v>3387</v>
      </c>
      <c r="M351" s="147">
        <v>20000</v>
      </c>
      <c r="N351" s="147">
        <v>1925</v>
      </c>
      <c r="O351" s="147"/>
      <c r="P351" s="147" t="s">
        <v>33</v>
      </c>
      <c r="Q351" s="147"/>
      <c r="R351" s="147"/>
      <c r="S351" s="147"/>
      <c r="T351" s="147"/>
      <c r="U351" s="147"/>
      <c r="V351" s="154"/>
      <c r="W351" s="147" t="s">
        <v>33</v>
      </c>
      <c r="X351" s="147"/>
      <c r="Y351" s="147"/>
    </row>
    <row r="352" spans="1:25" x14ac:dyDescent="0.35">
      <c r="A352" s="147">
        <v>350</v>
      </c>
      <c r="B352" s="245" t="s">
        <v>1491</v>
      </c>
      <c r="C352" s="147" t="s">
        <v>1434</v>
      </c>
      <c r="D352" s="147" t="s">
        <v>1491</v>
      </c>
      <c r="E352" s="147"/>
      <c r="F352" s="147"/>
      <c r="G352" s="147" t="s">
        <v>1497</v>
      </c>
      <c r="H352" s="147" t="s">
        <v>1498</v>
      </c>
      <c r="I352" s="147"/>
      <c r="J352" s="147"/>
      <c r="K352" s="147"/>
      <c r="L352" s="147" t="s">
        <v>2817</v>
      </c>
      <c r="M352" s="147">
        <v>4000</v>
      </c>
      <c r="N352" s="147">
        <v>425</v>
      </c>
      <c r="O352" s="147"/>
      <c r="P352" s="147" t="s">
        <v>31</v>
      </c>
      <c r="Q352" s="147"/>
      <c r="R352" s="147"/>
      <c r="S352" s="147"/>
      <c r="T352" s="147"/>
      <c r="U352" s="147"/>
      <c r="V352" s="154"/>
      <c r="W352" s="147"/>
      <c r="X352" s="147"/>
      <c r="Y352" s="147"/>
    </row>
    <row r="353" spans="1:25" x14ac:dyDescent="0.35">
      <c r="A353" s="147">
        <v>351</v>
      </c>
      <c r="B353" s="247"/>
      <c r="C353" s="147"/>
      <c r="D353" s="147"/>
      <c r="E353" s="147"/>
      <c r="F353" s="147"/>
      <c r="G353" s="147"/>
      <c r="H353" s="147"/>
      <c r="I353" s="147"/>
      <c r="J353" s="147"/>
      <c r="K353" s="147"/>
      <c r="L353" s="147"/>
      <c r="M353" s="147"/>
      <c r="N353" s="147"/>
      <c r="O353" s="147"/>
      <c r="P353" s="306" t="s">
        <v>8199</v>
      </c>
      <c r="Q353" s="147"/>
      <c r="R353" s="147"/>
      <c r="S353" s="147"/>
      <c r="T353" s="147"/>
      <c r="U353" s="147"/>
      <c r="V353" s="154"/>
      <c r="W353" s="147"/>
      <c r="X353" s="147"/>
      <c r="Y353" s="147"/>
    </row>
    <row r="354" spans="1:25" x14ac:dyDescent="0.35">
      <c r="A354" s="147">
        <v>352</v>
      </c>
      <c r="B354" s="247"/>
      <c r="C354" s="147"/>
      <c r="D354" s="147"/>
      <c r="E354" s="147"/>
      <c r="F354" s="147"/>
      <c r="G354" s="147"/>
      <c r="H354" s="147"/>
      <c r="I354" s="147"/>
      <c r="J354" s="147"/>
      <c r="K354" s="147"/>
      <c r="L354" s="147"/>
      <c r="M354" s="147"/>
      <c r="N354" s="147"/>
      <c r="O354" s="147"/>
      <c r="P354" s="147" t="s">
        <v>6968</v>
      </c>
      <c r="Q354" s="147"/>
      <c r="R354" s="147"/>
      <c r="S354" s="147"/>
      <c r="T354" s="147"/>
      <c r="U354" s="147"/>
      <c r="V354" s="154"/>
      <c r="W354" s="147" t="s">
        <v>31</v>
      </c>
      <c r="X354" s="147"/>
      <c r="Y354" s="147"/>
    </row>
    <row r="355" spans="1:25" x14ac:dyDescent="0.35">
      <c r="A355" s="147">
        <v>353</v>
      </c>
      <c r="B355" s="245" t="s">
        <v>1499</v>
      </c>
      <c r="C355" s="147" t="s">
        <v>1434</v>
      </c>
      <c r="D355" s="147" t="s">
        <v>1499</v>
      </c>
      <c r="E355" s="147"/>
      <c r="F355" s="147">
        <v>1</v>
      </c>
      <c r="G355" s="147" t="s">
        <v>1500</v>
      </c>
      <c r="H355" s="147" t="s">
        <v>1501</v>
      </c>
      <c r="I355" s="147"/>
      <c r="J355" s="147"/>
      <c r="K355" s="147"/>
      <c r="L355" s="147" t="s">
        <v>2818</v>
      </c>
      <c r="M355" s="147">
        <v>4200</v>
      </c>
      <c r="N355" s="147">
        <v>450</v>
      </c>
      <c r="O355" s="147"/>
      <c r="P355" s="147" t="s">
        <v>30</v>
      </c>
      <c r="Q355" s="147"/>
      <c r="R355" s="147"/>
      <c r="S355" s="147"/>
      <c r="T355" s="147"/>
      <c r="U355" s="147"/>
      <c r="V355" s="154"/>
      <c r="W355" s="147"/>
      <c r="X355" s="147"/>
      <c r="Y355" s="147"/>
    </row>
    <row r="356" spans="1:25" x14ac:dyDescent="0.35">
      <c r="A356" s="147">
        <v>354</v>
      </c>
      <c r="B356" s="247"/>
      <c r="C356" s="147"/>
      <c r="D356" s="147"/>
      <c r="E356" s="147"/>
      <c r="F356" s="147"/>
      <c r="G356" s="147"/>
      <c r="H356" s="147"/>
      <c r="I356" s="147"/>
      <c r="J356" s="147"/>
      <c r="K356" s="147"/>
      <c r="L356" s="147"/>
      <c r="M356" s="147"/>
      <c r="N356" s="147"/>
      <c r="O356" s="147"/>
      <c r="P356" s="147" t="s">
        <v>6970</v>
      </c>
      <c r="Q356" s="147"/>
      <c r="R356" s="147"/>
      <c r="S356" s="147"/>
      <c r="T356" s="147"/>
      <c r="U356" s="147"/>
      <c r="V356" s="154"/>
      <c r="W356" s="152"/>
      <c r="X356" s="147"/>
      <c r="Y356" s="147"/>
    </row>
    <row r="357" spans="1:25" x14ac:dyDescent="0.35">
      <c r="A357" s="147">
        <v>355</v>
      </c>
      <c r="B357" s="307"/>
      <c r="C357" s="147"/>
      <c r="D357" s="147"/>
      <c r="E357" s="147"/>
      <c r="F357" s="147"/>
      <c r="G357" s="147"/>
      <c r="H357" s="147"/>
      <c r="I357" s="147"/>
      <c r="J357" s="147"/>
      <c r="K357" s="147"/>
      <c r="L357" s="147"/>
      <c r="M357" s="147"/>
      <c r="N357" s="147"/>
      <c r="O357" s="152"/>
      <c r="P357" s="147" t="s">
        <v>8173</v>
      </c>
      <c r="Q357" s="147"/>
      <c r="R357" s="147"/>
      <c r="S357" s="147"/>
      <c r="T357" s="147"/>
      <c r="U357" s="147"/>
      <c r="V357" s="154"/>
      <c r="W357" s="152" t="s">
        <v>30</v>
      </c>
      <c r="X357" s="147"/>
      <c r="Y357" s="152"/>
    </row>
    <row r="358" spans="1:25" x14ac:dyDescent="0.35">
      <c r="A358" s="147">
        <v>356</v>
      </c>
      <c r="B358" s="241" t="s">
        <v>1503</v>
      </c>
      <c r="C358" s="147" t="s">
        <v>1434</v>
      </c>
      <c r="D358" s="147" t="s">
        <v>1503</v>
      </c>
      <c r="E358" s="147"/>
      <c r="F358" s="147">
        <v>1</v>
      </c>
      <c r="G358" s="147" t="s">
        <v>1504</v>
      </c>
      <c r="H358" s="147" t="s">
        <v>1505</v>
      </c>
      <c r="I358" s="147"/>
      <c r="J358" s="147"/>
      <c r="K358" s="147"/>
      <c r="L358" s="306" t="s">
        <v>3381</v>
      </c>
      <c r="M358" s="147">
        <v>20000</v>
      </c>
      <c r="N358" s="147">
        <v>1925</v>
      </c>
      <c r="O358" s="147"/>
      <c r="P358" s="147" t="s">
        <v>29</v>
      </c>
      <c r="Q358" s="147"/>
      <c r="R358" s="147"/>
      <c r="S358" s="147"/>
      <c r="T358" s="147"/>
      <c r="U358" s="147"/>
      <c r="V358" s="154"/>
      <c r="W358" s="147" t="s">
        <v>29</v>
      </c>
      <c r="X358" s="147"/>
      <c r="Y358" s="147"/>
    </row>
    <row r="359" spans="1:25" x14ac:dyDescent="0.35">
      <c r="A359" s="147">
        <v>357</v>
      </c>
      <c r="B359" s="241" t="s">
        <v>1507</v>
      </c>
      <c r="C359" s="147" t="s">
        <v>1434</v>
      </c>
      <c r="D359" s="147" t="s">
        <v>1507</v>
      </c>
      <c r="E359" s="147"/>
      <c r="F359" s="147">
        <v>1</v>
      </c>
      <c r="G359" s="147" t="s">
        <v>1508</v>
      </c>
      <c r="H359" s="306" t="s">
        <v>8392</v>
      </c>
      <c r="I359" s="147"/>
      <c r="J359" s="147"/>
      <c r="K359" s="147"/>
      <c r="L359" s="147" t="s">
        <v>3459</v>
      </c>
      <c r="M359" s="147">
        <v>20000</v>
      </c>
      <c r="N359" s="147">
        <v>2500</v>
      </c>
      <c r="O359" s="147"/>
      <c r="P359" s="147" t="s">
        <v>27</v>
      </c>
      <c r="Q359" s="147"/>
      <c r="R359" s="147"/>
      <c r="S359" s="147"/>
      <c r="T359" s="147"/>
      <c r="U359" s="147"/>
      <c r="V359" s="154"/>
      <c r="W359" s="147" t="s">
        <v>27</v>
      </c>
      <c r="X359" s="147"/>
      <c r="Y359" s="147"/>
    </row>
    <row r="360" spans="1:25" x14ac:dyDescent="0.35">
      <c r="A360" s="147">
        <v>358</v>
      </c>
      <c r="B360" s="307" t="s">
        <v>6989</v>
      </c>
      <c r="C360" s="147" t="s">
        <v>1434</v>
      </c>
      <c r="D360" s="147" t="s">
        <v>6989</v>
      </c>
      <c r="E360" s="147"/>
      <c r="F360" s="147"/>
      <c r="G360" s="147" t="s">
        <v>6996</v>
      </c>
      <c r="H360" s="177" t="s">
        <v>8393</v>
      </c>
      <c r="I360" s="147"/>
      <c r="J360" s="147"/>
      <c r="K360" s="147"/>
      <c r="L360" s="306" t="s">
        <v>7594</v>
      </c>
      <c r="M360" s="147">
        <v>9200</v>
      </c>
      <c r="N360" s="147">
        <v>600</v>
      </c>
      <c r="O360" s="147"/>
      <c r="P360" s="147" t="s">
        <v>6952</v>
      </c>
      <c r="Q360" s="147"/>
      <c r="R360" s="147"/>
      <c r="S360" s="147"/>
      <c r="T360" s="147"/>
      <c r="U360" s="147"/>
      <c r="V360" s="154"/>
      <c r="W360" s="147" t="s">
        <v>6952</v>
      </c>
      <c r="X360" s="147"/>
      <c r="Y360" s="147"/>
    </row>
    <row r="361" spans="1:25" x14ac:dyDescent="0.35">
      <c r="A361" s="147">
        <v>359</v>
      </c>
      <c r="B361" s="242" t="s">
        <v>6990</v>
      </c>
      <c r="C361" s="147" t="s">
        <v>1434</v>
      </c>
      <c r="D361" s="147" t="s">
        <v>6990</v>
      </c>
      <c r="E361" s="147"/>
      <c r="F361" s="147"/>
      <c r="G361" s="147" t="s">
        <v>6997</v>
      </c>
      <c r="H361" s="147" t="s">
        <v>7005</v>
      </c>
      <c r="I361" s="147"/>
      <c r="J361" s="147"/>
      <c r="K361" s="147"/>
      <c r="L361" s="177" t="s">
        <v>7595</v>
      </c>
      <c r="M361" s="147">
        <v>13000</v>
      </c>
      <c r="N361" s="147">
        <v>900</v>
      </c>
      <c r="O361" s="147"/>
      <c r="P361" s="147" t="s">
        <v>6954</v>
      </c>
      <c r="Q361" s="147"/>
      <c r="R361" s="147"/>
      <c r="S361" s="147"/>
      <c r="T361" s="147"/>
      <c r="U361" s="147"/>
      <c r="V361" s="154"/>
      <c r="W361" s="147" t="s">
        <v>6954</v>
      </c>
      <c r="X361" s="147"/>
      <c r="Y361" s="147"/>
    </row>
    <row r="362" spans="1:25" x14ac:dyDescent="0.35">
      <c r="A362" s="147">
        <v>360</v>
      </c>
      <c r="B362" s="242" t="s">
        <v>6991</v>
      </c>
      <c r="C362" s="147" t="s">
        <v>1434</v>
      </c>
      <c r="D362" s="147" t="s">
        <v>6991</v>
      </c>
      <c r="E362" s="147"/>
      <c r="F362" s="147"/>
      <c r="G362" s="147" t="s">
        <v>6998</v>
      </c>
      <c r="H362" s="147" t="s">
        <v>7013</v>
      </c>
      <c r="I362" s="147"/>
      <c r="J362" s="147"/>
      <c r="K362" s="147"/>
      <c r="L362" s="177" t="s">
        <v>1433</v>
      </c>
      <c r="M362" s="147">
        <v>600</v>
      </c>
      <c r="N362" s="147">
        <v>150</v>
      </c>
      <c r="O362" s="147"/>
      <c r="P362" s="147" t="s">
        <v>6956</v>
      </c>
      <c r="Q362" s="147"/>
      <c r="R362" s="147"/>
      <c r="S362" s="147"/>
      <c r="T362" s="147"/>
      <c r="U362" s="147"/>
      <c r="V362" s="154"/>
      <c r="W362" s="147" t="s">
        <v>6956</v>
      </c>
      <c r="X362" s="147"/>
      <c r="Y362" s="147"/>
    </row>
    <row r="363" spans="1:25" x14ac:dyDescent="0.35">
      <c r="A363" s="147">
        <v>361</v>
      </c>
      <c r="B363" s="242" t="s">
        <v>6992</v>
      </c>
      <c r="C363" s="147" t="s">
        <v>1434</v>
      </c>
      <c r="D363" s="147" t="s">
        <v>6992</v>
      </c>
      <c r="E363" s="147"/>
      <c r="F363" s="147"/>
      <c r="G363" s="147" t="s">
        <v>6999</v>
      </c>
      <c r="H363" s="147" t="s">
        <v>7007</v>
      </c>
      <c r="I363" s="147"/>
      <c r="J363" s="147"/>
      <c r="K363" s="147"/>
      <c r="L363" s="177" t="s">
        <v>7002</v>
      </c>
      <c r="M363" s="147">
        <v>2000</v>
      </c>
      <c r="N363" s="147">
        <v>210</v>
      </c>
      <c r="O363" s="147"/>
      <c r="P363" s="147" t="s">
        <v>6958</v>
      </c>
      <c r="Q363" s="147"/>
      <c r="R363" s="147"/>
      <c r="S363" s="147"/>
      <c r="T363" s="147"/>
      <c r="U363" s="147"/>
      <c r="V363" s="154"/>
      <c r="W363" s="147" t="s">
        <v>6958</v>
      </c>
      <c r="X363" s="147"/>
      <c r="Y363" s="147"/>
    </row>
    <row r="364" spans="1:25" x14ac:dyDescent="0.35">
      <c r="A364" s="147">
        <v>362</v>
      </c>
      <c r="B364" s="245" t="s">
        <v>6993</v>
      </c>
      <c r="C364" s="147" t="s">
        <v>1434</v>
      </c>
      <c r="D364" s="147" t="s">
        <v>6993</v>
      </c>
      <c r="E364" s="147"/>
      <c r="F364" s="147"/>
      <c r="G364" s="147" t="s">
        <v>7000</v>
      </c>
      <c r="H364" s="147" t="s">
        <v>7008</v>
      </c>
      <c r="I364" s="147"/>
      <c r="J364" s="147"/>
      <c r="K364" s="147"/>
      <c r="L364" s="177" t="s">
        <v>7003</v>
      </c>
      <c r="M364" s="147">
        <v>2100</v>
      </c>
      <c r="N364" s="147">
        <v>225</v>
      </c>
      <c r="O364" s="147"/>
      <c r="P364" s="147" t="s">
        <v>6960</v>
      </c>
      <c r="Q364" s="147"/>
      <c r="R364" s="147"/>
      <c r="S364" s="147"/>
      <c r="T364" s="147"/>
      <c r="U364" s="147"/>
      <c r="V364" s="154"/>
      <c r="W364" s="147"/>
      <c r="X364" s="147"/>
      <c r="Y364" s="147"/>
    </row>
    <row r="365" spans="1:25" x14ac:dyDescent="0.35">
      <c r="A365" s="147">
        <v>363</v>
      </c>
      <c r="B365" s="248"/>
      <c r="C365" s="147"/>
      <c r="D365" s="147"/>
      <c r="E365" s="147"/>
      <c r="F365" s="147"/>
      <c r="G365" s="147"/>
      <c r="H365" s="147"/>
      <c r="I365" s="147"/>
      <c r="J365" s="147"/>
      <c r="K365" s="147"/>
      <c r="L365" s="177"/>
      <c r="M365" s="147"/>
      <c r="N365" s="147"/>
      <c r="O365" s="147"/>
      <c r="P365" s="147" t="s">
        <v>6974</v>
      </c>
      <c r="Q365" s="147"/>
      <c r="R365" s="147"/>
      <c r="S365" s="147"/>
      <c r="T365" s="147"/>
      <c r="U365" s="147"/>
      <c r="V365" s="154"/>
      <c r="W365" s="147" t="s">
        <v>6960</v>
      </c>
      <c r="X365" s="147"/>
      <c r="Y365" s="147"/>
    </row>
    <row r="366" spans="1:25" x14ac:dyDescent="0.35">
      <c r="A366" s="147">
        <v>364</v>
      </c>
      <c r="B366" s="307" t="s">
        <v>6994</v>
      </c>
      <c r="C366" s="147" t="s">
        <v>1434</v>
      </c>
      <c r="D366" s="147" t="s">
        <v>6994</v>
      </c>
      <c r="E366" s="147"/>
      <c r="F366" s="147"/>
      <c r="G366" s="147" t="s">
        <v>7001</v>
      </c>
      <c r="H366" s="306" t="s">
        <v>7012</v>
      </c>
      <c r="I366" s="147"/>
      <c r="J366" s="147"/>
      <c r="K366" s="147"/>
      <c r="L366" s="177" t="s">
        <v>8191</v>
      </c>
      <c r="M366" s="147">
        <v>1400</v>
      </c>
      <c r="N366" s="147">
        <v>180</v>
      </c>
      <c r="O366" s="147"/>
      <c r="P366" s="147" t="s">
        <v>6962</v>
      </c>
      <c r="Q366" s="147"/>
      <c r="R366" s="147"/>
      <c r="S366" s="147"/>
      <c r="T366" s="147"/>
      <c r="U366" s="147"/>
      <c r="V366" s="154"/>
      <c r="W366" s="147" t="s">
        <v>6962</v>
      </c>
      <c r="X366" s="147"/>
      <c r="Y366" s="147"/>
    </row>
    <row r="367" spans="1:25" x14ac:dyDescent="0.35">
      <c r="A367" s="147">
        <v>365</v>
      </c>
      <c r="B367" s="242" t="s">
        <v>6995</v>
      </c>
      <c r="C367" s="147" t="s">
        <v>1434</v>
      </c>
      <c r="D367" s="147" t="s">
        <v>6995</v>
      </c>
      <c r="E367" s="147"/>
      <c r="F367" s="147"/>
      <c r="G367" s="147" t="s">
        <v>7001</v>
      </c>
      <c r="H367" s="177" t="s">
        <v>7010</v>
      </c>
      <c r="I367" s="147"/>
      <c r="J367" s="147"/>
      <c r="K367" s="147"/>
      <c r="L367" s="177" t="s">
        <v>8180</v>
      </c>
      <c r="M367" s="147">
        <v>1200</v>
      </c>
      <c r="N367" s="147">
        <v>220</v>
      </c>
      <c r="O367" s="147"/>
      <c r="P367" s="306" t="s">
        <v>6964</v>
      </c>
      <c r="Q367" s="147"/>
      <c r="R367" s="147"/>
      <c r="S367" s="147"/>
      <c r="T367" s="147"/>
      <c r="U367" s="147"/>
      <c r="V367" s="154"/>
      <c r="W367" s="306" t="s">
        <v>6964</v>
      </c>
      <c r="X367" s="147"/>
      <c r="Y367" s="147"/>
    </row>
    <row r="368" spans="1:25" x14ac:dyDescent="0.35">
      <c r="A368" s="147">
        <v>366</v>
      </c>
      <c r="B368" s="242" t="s">
        <v>8178</v>
      </c>
      <c r="C368" s="147" t="s">
        <v>1434</v>
      </c>
      <c r="D368" s="147" t="s">
        <v>8178</v>
      </c>
      <c r="E368" s="147"/>
      <c r="F368" s="147"/>
      <c r="G368" s="147" t="s">
        <v>7001</v>
      </c>
      <c r="H368" s="177" t="s">
        <v>7011</v>
      </c>
      <c r="I368" s="147"/>
      <c r="J368" s="147"/>
      <c r="K368" s="147"/>
      <c r="L368" s="177" t="s">
        <v>8181</v>
      </c>
      <c r="M368" s="147">
        <v>3200</v>
      </c>
      <c r="N368" s="147">
        <v>275</v>
      </c>
      <c r="O368" s="147"/>
      <c r="P368" s="147" t="s">
        <v>6966</v>
      </c>
      <c r="Q368" s="147"/>
      <c r="R368" s="147"/>
      <c r="S368" s="147"/>
      <c r="T368" s="147"/>
      <c r="U368" s="147"/>
      <c r="V368" s="154"/>
      <c r="W368" s="152"/>
      <c r="X368" s="147"/>
      <c r="Y368" s="147"/>
    </row>
    <row r="369" spans="1:25" x14ac:dyDescent="0.35">
      <c r="A369" s="147">
        <v>367</v>
      </c>
      <c r="B369" s="242"/>
      <c r="C369" s="147"/>
      <c r="D369" s="147"/>
      <c r="E369" s="147"/>
      <c r="F369" s="147"/>
      <c r="G369" s="147"/>
      <c r="H369" s="177"/>
      <c r="I369" s="147"/>
      <c r="J369" s="147"/>
      <c r="K369" s="147"/>
      <c r="L369" s="177"/>
      <c r="M369" s="147"/>
      <c r="N369" s="147"/>
      <c r="O369" s="152"/>
      <c r="P369" s="147" t="s">
        <v>6976</v>
      </c>
      <c r="Q369" s="147"/>
      <c r="R369" s="147"/>
      <c r="S369" s="147"/>
      <c r="T369" s="147"/>
      <c r="U369" s="147"/>
      <c r="V369" s="154"/>
      <c r="W369" s="147" t="s">
        <v>6966</v>
      </c>
      <c r="X369" s="147"/>
      <c r="Y369" s="152"/>
    </row>
    <row r="370" spans="1:25" x14ac:dyDescent="0.35">
      <c r="A370" s="147">
        <v>368</v>
      </c>
      <c r="B370" s="242" t="s">
        <v>8182</v>
      </c>
      <c r="C370" s="147" t="s">
        <v>1434</v>
      </c>
      <c r="D370" s="147" t="s">
        <v>8179</v>
      </c>
      <c r="E370" s="147"/>
      <c r="F370" s="147"/>
      <c r="G370" s="147" t="s">
        <v>7001</v>
      </c>
      <c r="H370" s="177" t="s">
        <v>8183</v>
      </c>
      <c r="I370" s="147"/>
      <c r="J370" s="147"/>
      <c r="K370" s="147"/>
      <c r="L370" s="177" t="s">
        <v>8190</v>
      </c>
      <c r="M370" s="147">
        <v>635</v>
      </c>
      <c r="N370" s="147">
        <v>150</v>
      </c>
      <c r="O370" s="147"/>
      <c r="P370" s="147" t="s">
        <v>8176</v>
      </c>
      <c r="Q370" s="147"/>
      <c r="R370" s="147"/>
      <c r="S370" s="147"/>
      <c r="T370" s="147"/>
      <c r="U370" s="147"/>
      <c r="V370" s="154"/>
      <c r="W370" s="147" t="s">
        <v>8176</v>
      </c>
      <c r="X370" s="147"/>
      <c r="Y370" s="147"/>
    </row>
    <row r="371" spans="1:25" x14ac:dyDescent="0.35">
      <c r="A371" s="147">
        <v>369</v>
      </c>
      <c r="B371" s="241" t="s">
        <v>1283</v>
      </c>
      <c r="C371" s="147" t="s">
        <v>1434</v>
      </c>
      <c r="D371" s="147" t="s">
        <v>1283</v>
      </c>
      <c r="E371" s="147" t="s">
        <v>1510</v>
      </c>
      <c r="F371" s="147">
        <v>1</v>
      </c>
      <c r="G371" s="147" t="s">
        <v>1511</v>
      </c>
      <c r="H371" s="147" t="s">
        <v>1512</v>
      </c>
      <c r="I371" s="147"/>
      <c r="J371" s="147"/>
      <c r="K371" s="147"/>
      <c r="L371" s="147"/>
      <c r="M371" s="147">
        <v>1135</v>
      </c>
      <c r="N371" s="147">
        <v>190</v>
      </c>
      <c r="O371" s="147"/>
      <c r="P371" s="147"/>
      <c r="Q371" s="147" t="s">
        <v>2879</v>
      </c>
      <c r="R371" s="147" t="s">
        <v>866</v>
      </c>
      <c r="S371" s="147" t="s">
        <v>867</v>
      </c>
      <c r="T371" s="147" t="s">
        <v>708</v>
      </c>
      <c r="U371" s="147" t="s">
        <v>1513</v>
      </c>
      <c r="V371" s="154">
        <v>30</v>
      </c>
      <c r="W371" s="147"/>
      <c r="X371" s="147" t="s">
        <v>869</v>
      </c>
      <c r="Y371" s="147"/>
    </row>
    <row r="372" spans="1:25" x14ac:dyDescent="0.35">
      <c r="A372" s="147">
        <v>370</v>
      </c>
      <c r="B372" s="241" t="s">
        <v>1514</v>
      </c>
      <c r="C372" s="147" t="s">
        <v>1434</v>
      </c>
      <c r="D372" s="147" t="s">
        <v>1514</v>
      </c>
      <c r="E372" s="147" t="s">
        <v>1510</v>
      </c>
      <c r="F372" s="147">
        <v>1</v>
      </c>
      <c r="G372" s="147" t="s">
        <v>5795</v>
      </c>
      <c r="H372" s="147" t="s">
        <v>1515</v>
      </c>
      <c r="I372" s="147"/>
      <c r="J372" s="147"/>
      <c r="K372" s="147"/>
      <c r="L372" s="147" t="s">
        <v>1283</v>
      </c>
      <c r="M372" s="147">
        <v>2400</v>
      </c>
      <c r="N372" s="147">
        <v>190</v>
      </c>
      <c r="O372" s="147"/>
      <c r="P372" s="147"/>
      <c r="Q372" s="147" t="s">
        <v>2879</v>
      </c>
      <c r="R372" s="147" t="s">
        <v>866</v>
      </c>
      <c r="S372" s="147" t="s">
        <v>867</v>
      </c>
      <c r="T372" s="147" t="s">
        <v>708</v>
      </c>
      <c r="U372" s="147" t="s">
        <v>1513</v>
      </c>
      <c r="V372" s="154">
        <v>20</v>
      </c>
      <c r="W372" s="147"/>
      <c r="X372" s="147" t="s">
        <v>869</v>
      </c>
      <c r="Y372" s="147"/>
    </row>
    <row r="373" spans="1:25" x14ac:dyDescent="0.35">
      <c r="A373" s="147">
        <v>371</v>
      </c>
      <c r="B373" s="241" t="s">
        <v>1516</v>
      </c>
      <c r="C373" s="147" t="s">
        <v>1434</v>
      </c>
      <c r="D373" s="147" t="s">
        <v>1516</v>
      </c>
      <c r="E373" s="147" t="s">
        <v>1510</v>
      </c>
      <c r="F373" s="147">
        <v>1</v>
      </c>
      <c r="G373" s="147" t="s">
        <v>5796</v>
      </c>
      <c r="H373" s="147" t="s">
        <v>1517</v>
      </c>
      <c r="I373" s="147"/>
      <c r="J373" s="147"/>
      <c r="K373" s="147"/>
      <c r="L373" s="147" t="s">
        <v>1514</v>
      </c>
      <c r="M373" s="147">
        <v>4800</v>
      </c>
      <c r="N373" s="147">
        <v>315</v>
      </c>
      <c r="O373" s="147"/>
      <c r="P373" s="147"/>
      <c r="Q373" s="147" t="s">
        <v>2879</v>
      </c>
      <c r="R373" s="147" t="s">
        <v>866</v>
      </c>
      <c r="S373" s="147" t="s">
        <v>867</v>
      </c>
      <c r="T373" s="147" t="s">
        <v>708</v>
      </c>
      <c r="U373" s="147" t="s">
        <v>1513</v>
      </c>
      <c r="V373" s="154">
        <v>10</v>
      </c>
      <c r="W373" s="147"/>
      <c r="X373" s="147" t="s">
        <v>869</v>
      </c>
      <c r="Y373" s="147"/>
    </row>
    <row r="374" spans="1:25" x14ac:dyDescent="0.35">
      <c r="A374" s="147">
        <v>372</v>
      </c>
      <c r="B374" s="241" t="s">
        <v>1502</v>
      </c>
      <c r="C374" s="147" t="s">
        <v>1434</v>
      </c>
      <c r="D374" s="147" t="s">
        <v>1502</v>
      </c>
      <c r="E374" s="147" t="s">
        <v>1510</v>
      </c>
      <c r="F374" s="147"/>
      <c r="G374" s="147" t="s">
        <v>1518</v>
      </c>
      <c r="H374" s="147" t="s">
        <v>1519</v>
      </c>
      <c r="I374" s="147"/>
      <c r="J374" s="147"/>
      <c r="K374" s="147"/>
      <c r="L374" s="147" t="s">
        <v>2819</v>
      </c>
      <c r="M374" s="147">
        <v>7000</v>
      </c>
      <c r="N374" s="147">
        <v>390</v>
      </c>
      <c r="O374" s="147"/>
      <c r="P374" s="147"/>
      <c r="Q374" s="147" t="s">
        <v>2879</v>
      </c>
      <c r="R374" s="147" t="s">
        <v>866</v>
      </c>
      <c r="S374" s="147" t="s">
        <v>867</v>
      </c>
      <c r="T374" s="147" t="s">
        <v>708</v>
      </c>
      <c r="U374" s="147" t="s">
        <v>1513</v>
      </c>
      <c r="V374" s="154">
        <v>5</v>
      </c>
      <c r="W374" s="147"/>
      <c r="X374" s="147" t="s">
        <v>869</v>
      </c>
      <c r="Y374" s="147"/>
    </row>
    <row r="375" spans="1:25" x14ac:dyDescent="0.35">
      <c r="A375" s="147">
        <v>373</v>
      </c>
      <c r="B375" s="241" t="s">
        <v>1468</v>
      </c>
      <c r="C375" s="147" t="s">
        <v>1434</v>
      </c>
      <c r="D375" s="147" t="s">
        <v>1468</v>
      </c>
      <c r="E375" s="147" t="s">
        <v>1510</v>
      </c>
      <c r="F375" s="147"/>
      <c r="G375" s="147" t="s">
        <v>5797</v>
      </c>
      <c r="H375" s="147" t="s">
        <v>1520</v>
      </c>
      <c r="I375" s="147"/>
      <c r="J375" s="147"/>
      <c r="K375" s="147"/>
      <c r="L375" s="147" t="s">
        <v>1502</v>
      </c>
      <c r="M375" s="147">
        <v>9000</v>
      </c>
      <c r="N375" s="147">
        <v>515</v>
      </c>
      <c r="O375" s="147"/>
      <c r="P375" s="147"/>
      <c r="Q375" s="147" t="s">
        <v>2879</v>
      </c>
      <c r="R375" s="147" t="s">
        <v>866</v>
      </c>
      <c r="S375" s="147" t="s">
        <v>867</v>
      </c>
      <c r="T375" s="147" t="s">
        <v>708</v>
      </c>
      <c r="U375" s="147" t="s">
        <v>1513</v>
      </c>
      <c r="V375" s="154">
        <v>5</v>
      </c>
      <c r="W375" s="147"/>
      <c r="X375" s="147" t="s">
        <v>869</v>
      </c>
      <c r="Y375" s="147"/>
    </row>
    <row r="376" spans="1:25" x14ac:dyDescent="0.35">
      <c r="A376" s="147">
        <v>374</v>
      </c>
      <c r="B376" s="241" t="s">
        <v>1482</v>
      </c>
      <c r="C376" s="147" t="s">
        <v>1434</v>
      </c>
      <c r="D376" s="147" t="s">
        <v>1482</v>
      </c>
      <c r="E376" s="147" t="s">
        <v>1510</v>
      </c>
      <c r="F376" s="147"/>
      <c r="G376" s="147" t="s">
        <v>5798</v>
      </c>
      <c r="H376" s="147" t="s">
        <v>1521</v>
      </c>
      <c r="I376" s="147"/>
      <c r="J376" s="147"/>
      <c r="K376" s="147"/>
      <c r="L376" s="147" t="s">
        <v>1468</v>
      </c>
      <c r="M376" s="147">
        <v>16000</v>
      </c>
      <c r="N376" s="147">
        <v>770</v>
      </c>
      <c r="O376" s="147"/>
      <c r="P376" s="147"/>
      <c r="Q376" s="147" t="s">
        <v>2879</v>
      </c>
      <c r="R376" s="147" t="s">
        <v>866</v>
      </c>
      <c r="S376" s="147" t="s">
        <v>867</v>
      </c>
      <c r="T376" s="147" t="s">
        <v>708</v>
      </c>
      <c r="U376" s="147" t="s">
        <v>1513</v>
      </c>
      <c r="V376" s="154">
        <v>5</v>
      </c>
      <c r="W376" s="147"/>
      <c r="X376" s="147" t="s">
        <v>869</v>
      </c>
      <c r="Y376" s="147"/>
    </row>
    <row r="377" spans="1:25" x14ac:dyDescent="0.35">
      <c r="A377" s="147">
        <v>375</v>
      </c>
      <c r="B377" s="241" t="s">
        <v>1496</v>
      </c>
      <c r="C377" s="147" t="s">
        <v>1434</v>
      </c>
      <c r="D377" s="147" t="s">
        <v>1496</v>
      </c>
      <c r="E377" s="147" t="s">
        <v>1510</v>
      </c>
      <c r="F377" s="147"/>
      <c r="G377" s="147" t="s">
        <v>1522</v>
      </c>
      <c r="H377" s="147" t="s">
        <v>1523</v>
      </c>
      <c r="I377" s="147"/>
      <c r="J377" s="147"/>
      <c r="K377" s="147"/>
      <c r="L377" s="147" t="s">
        <v>2820</v>
      </c>
      <c r="M377" s="147">
        <v>13000</v>
      </c>
      <c r="N377" s="147">
        <v>875</v>
      </c>
      <c r="O377" s="147"/>
      <c r="P377" s="147"/>
      <c r="Q377" s="147" t="s">
        <v>2879</v>
      </c>
      <c r="R377" s="147" t="s">
        <v>866</v>
      </c>
      <c r="S377" s="147" t="s">
        <v>867</v>
      </c>
      <c r="T377" s="147" t="s">
        <v>708</v>
      </c>
      <c r="U377" s="147" t="s">
        <v>1513</v>
      </c>
      <c r="V377" s="154">
        <v>5</v>
      </c>
      <c r="W377" s="147"/>
      <c r="X377" s="147" t="s">
        <v>869</v>
      </c>
      <c r="Y377" s="147"/>
    </row>
    <row r="378" spans="1:25" x14ac:dyDescent="0.35">
      <c r="A378" s="147">
        <v>376</v>
      </c>
      <c r="B378" s="241" t="s">
        <v>1524</v>
      </c>
      <c r="C378" s="147" t="s">
        <v>1434</v>
      </c>
      <c r="D378" s="147" t="s">
        <v>1524</v>
      </c>
      <c r="E378" s="147" t="s">
        <v>1510</v>
      </c>
      <c r="F378" s="147"/>
      <c r="G378" s="147" t="s">
        <v>5801</v>
      </c>
      <c r="H378" s="147" t="s">
        <v>1525</v>
      </c>
      <c r="I378" s="147"/>
      <c r="J378" s="147"/>
      <c r="K378" s="147"/>
      <c r="L378" s="147" t="s">
        <v>2821</v>
      </c>
      <c r="M378" s="147">
        <v>15000</v>
      </c>
      <c r="N378" s="147">
        <v>1065</v>
      </c>
      <c r="O378" s="147"/>
      <c r="P378" s="147"/>
      <c r="Q378" s="147" t="s">
        <v>2879</v>
      </c>
      <c r="R378" s="147" t="s">
        <v>866</v>
      </c>
      <c r="S378" s="147" t="s">
        <v>867</v>
      </c>
      <c r="T378" s="147" t="s">
        <v>708</v>
      </c>
      <c r="U378" s="147" t="s">
        <v>1513</v>
      </c>
      <c r="V378" s="154">
        <v>5</v>
      </c>
      <c r="W378" s="147"/>
      <c r="X378" s="147" t="s">
        <v>869</v>
      </c>
      <c r="Y378" s="147"/>
    </row>
    <row r="379" spans="1:25" x14ac:dyDescent="0.35">
      <c r="A379" s="147">
        <v>377</v>
      </c>
      <c r="B379" s="241" t="s">
        <v>1506</v>
      </c>
      <c r="C379" s="147" t="s">
        <v>1434</v>
      </c>
      <c r="D379" s="147" t="s">
        <v>1506</v>
      </c>
      <c r="E379" s="147" t="s">
        <v>1510</v>
      </c>
      <c r="F379" s="147"/>
      <c r="G379" s="147" t="s">
        <v>5799</v>
      </c>
      <c r="H379" s="147" t="s">
        <v>1526</v>
      </c>
      <c r="I379" s="147"/>
      <c r="J379" s="147"/>
      <c r="K379" s="147"/>
      <c r="L379" s="147" t="s">
        <v>3385</v>
      </c>
      <c r="M379" s="147">
        <v>30000</v>
      </c>
      <c r="N379" s="147">
        <v>1875</v>
      </c>
      <c r="O379" s="147"/>
      <c r="P379" s="147"/>
      <c r="Q379" s="147" t="s">
        <v>2879</v>
      </c>
      <c r="R379" s="147" t="s">
        <v>866</v>
      </c>
      <c r="S379" s="147" t="s">
        <v>867</v>
      </c>
      <c r="T379" s="147" t="s">
        <v>708</v>
      </c>
      <c r="U379" s="147" t="s">
        <v>1513</v>
      </c>
      <c r="V379" s="154">
        <v>15</v>
      </c>
      <c r="W379" s="147"/>
      <c r="X379" s="147" t="s">
        <v>869</v>
      </c>
      <c r="Y379" s="147"/>
    </row>
    <row r="380" spans="1:25" x14ac:dyDescent="0.35">
      <c r="A380" s="147">
        <v>378</v>
      </c>
      <c r="B380" s="241" t="s">
        <v>3592</v>
      </c>
      <c r="C380" s="147" t="s">
        <v>1434</v>
      </c>
      <c r="D380" s="147" t="s">
        <v>3592</v>
      </c>
      <c r="E380" s="147" t="s">
        <v>1510</v>
      </c>
      <c r="F380" s="147"/>
      <c r="G380" s="147" t="s">
        <v>5800</v>
      </c>
      <c r="H380" s="147" t="s">
        <v>3594</v>
      </c>
      <c r="I380" s="147"/>
      <c r="J380" s="147"/>
      <c r="K380" s="147"/>
      <c r="L380" s="147" t="s">
        <v>3595</v>
      </c>
      <c r="M380" s="147">
        <v>35000</v>
      </c>
      <c r="N380" s="147">
        <v>2500</v>
      </c>
      <c r="O380" s="147"/>
      <c r="P380" s="147"/>
      <c r="Q380" s="147" t="s">
        <v>2879</v>
      </c>
      <c r="R380" s="147" t="s">
        <v>866</v>
      </c>
      <c r="S380" s="147" t="s">
        <v>867</v>
      </c>
      <c r="T380" s="147" t="s">
        <v>708</v>
      </c>
      <c r="U380" s="147" t="s">
        <v>1513</v>
      </c>
      <c r="V380" s="154">
        <v>20</v>
      </c>
      <c r="W380" s="147"/>
      <c r="X380" s="147" t="s">
        <v>869</v>
      </c>
      <c r="Y380" s="147"/>
    </row>
    <row r="381" spans="1:25" x14ac:dyDescent="0.35">
      <c r="A381" s="147">
        <v>379</v>
      </c>
      <c r="B381" s="244" t="s">
        <v>1472</v>
      </c>
      <c r="C381" s="147" t="s">
        <v>1434</v>
      </c>
      <c r="D381" s="147" t="s">
        <v>1472</v>
      </c>
      <c r="E381" s="147" t="s">
        <v>919</v>
      </c>
      <c r="F381" s="147">
        <v>1</v>
      </c>
      <c r="G381" s="147" t="s">
        <v>1527</v>
      </c>
      <c r="H381" s="147" t="s">
        <v>1528</v>
      </c>
      <c r="I381" s="147"/>
      <c r="J381" s="147"/>
      <c r="K381" s="147"/>
      <c r="L381" s="147" t="s">
        <v>2775</v>
      </c>
      <c r="M381" s="147">
        <v>1400</v>
      </c>
      <c r="N381" s="147">
        <v>210</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7"/>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7391</v>
      </c>
      <c r="V382" s="154">
        <v>30</v>
      </c>
      <c r="W382" s="147"/>
      <c r="X382" s="147" t="s">
        <v>869</v>
      </c>
      <c r="Y382" s="147"/>
    </row>
    <row r="383" spans="1:25" x14ac:dyDescent="0.35">
      <c r="A383" s="147">
        <v>381</v>
      </c>
      <c r="B383" s="244" t="s">
        <v>1487</v>
      </c>
      <c r="C383" s="147" t="s">
        <v>1434</v>
      </c>
      <c r="D383" s="147" t="s">
        <v>1487</v>
      </c>
      <c r="E383" s="147" t="s">
        <v>919</v>
      </c>
      <c r="F383" s="147"/>
      <c r="G383" s="147" t="s">
        <v>5802</v>
      </c>
      <c r="H383" s="147" t="s">
        <v>1529</v>
      </c>
      <c r="I383" s="147"/>
      <c r="J383" s="147"/>
      <c r="K383" s="147"/>
      <c r="L383" s="147" t="s">
        <v>1472</v>
      </c>
      <c r="M383" s="147">
        <v>4000</v>
      </c>
      <c r="N383" s="147">
        <v>250</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7"/>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7391</v>
      </c>
      <c r="V384" s="154">
        <v>30</v>
      </c>
      <c r="W384" s="147"/>
      <c r="X384" s="147" t="s">
        <v>869</v>
      </c>
      <c r="Y384" s="147"/>
    </row>
    <row r="385" spans="1:25" x14ac:dyDescent="0.35">
      <c r="A385" s="147">
        <v>383</v>
      </c>
      <c r="B385" s="244" t="s">
        <v>1437</v>
      </c>
      <c r="C385" s="147" t="s">
        <v>1434</v>
      </c>
      <c r="D385" s="147" t="s">
        <v>1437</v>
      </c>
      <c r="E385" s="147" t="s">
        <v>919</v>
      </c>
      <c r="F385" s="147">
        <v>1</v>
      </c>
      <c r="G385" s="147" t="s">
        <v>5803</v>
      </c>
      <c r="H385" s="147" t="s">
        <v>1530</v>
      </c>
      <c r="I385" s="147"/>
      <c r="J385" s="147"/>
      <c r="K385" s="147"/>
      <c r="L385" s="147" t="s">
        <v>1487</v>
      </c>
      <c r="M385" s="147">
        <v>5400</v>
      </c>
      <c r="N385" s="147">
        <v>375</v>
      </c>
      <c r="O385" s="147"/>
      <c r="P385" s="147"/>
      <c r="Q385" s="147" t="s">
        <v>2879</v>
      </c>
      <c r="R385" s="147" t="s">
        <v>866</v>
      </c>
      <c r="S385" s="147" t="s">
        <v>867</v>
      </c>
      <c r="T385" s="147" t="s">
        <v>708</v>
      </c>
      <c r="U385" s="147" t="s">
        <v>112</v>
      </c>
      <c r="V385" s="154">
        <v>30</v>
      </c>
      <c r="W385" s="147"/>
      <c r="X385" s="147"/>
      <c r="Y385" s="147"/>
    </row>
    <row r="386" spans="1:25" x14ac:dyDescent="0.35">
      <c r="A386" s="147">
        <v>384</v>
      </c>
      <c r="B386" s="247"/>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7391</v>
      </c>
      <c r="V386" s="154">
        <v>30</v>
      </c>
      <c r="W386" s="147"/>
      <c r="X386" s="147" t="s">
        <v>869</v>
      </c>
      <c r="Y386" s="147"/>
    </row>
    <row r="387" spans="1:25" x14ac:dyDescent="0.35">
      <c r="A387" s="147">
        <v>385</v>
      </c>
      <c r="B387" s="244" t="s">
        <v>1463</v>
      </c>
      <c r="C387" s="147" t="s">
        <v>1434</v>
      </c>
      <c r="D387" s="147" t="s">
        <v>1463</v>
      </c>
      <c r="E387" s="147" t="s">
        <v>919</v>
      </c>
      <c r="F387" s="147"/>
      <c r="G387" s="147" t="s">
        <v>1531</v>
      </c>
      <c r="H387" s="147" t="s">
        <v>1532</v>
      </c>
      <c r="I387" s="147"/>
      <c r="J387" s="147"/>
      <c r="K387" s="147"/>
      <c r="L387" s="147" t="s">
        <v>2822</v>
      </c>
      <c r="M387" s="147">
        <v>7600</v>
      </c>
      <c r="N387" s="147">
        <v>500</v>
      </c>
      <c r="O387" s="147"/>
      <c r="P387" s="147"/>
      <c r="Q387" s="147" t="s">
        <v>2879</v>
      </c>
      <c r="R387" s="147" t="s">
        <v>866</v>
      </c>
      <c r="S387" s="147" t="s">
        <v>867</v>
      </c>
      <c r="T387" s="147" t="s">
        <v>708</v>
      </c>
      <c r="U387" s="147" t="s">
        <v>112</v>
      </c>
      <c r="V387" s="154">
        <v>30</v>
      </c>
      <c r="W387" s="147"/>
      <c r="X387" s="147"/>
      <c r="Y387" s="147"/>
    </row>
    <row r="388" spans="1:25" x14ac:dyDescent="0.35">
      <c r="A388" s="147">
        <v>386</v>
      </c>
      <c r="B388" s="247"/>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7391</v>
      </c>
      <c r="V388" s="154">
        <v>30</v>
      </c>
      <c r="W388" s="147"/>
      <c r="X388" s="147" t="s">
        <v>869</v>
      </c>
      <c r="Y388" s="147"/>
    </row>
    <row r="389" spans="1:25" x14ac:dyDescent="0.35">
      <c r="A389" s="147">
        <v>387</v>
      </c>
      <c r="B389" s="244" t="s">
        <v>1533</v>
      </c>
      <c r="C389" s="147" t="s">
        <v>1434</v>
      </c>
      <c r="D389" s="147" t="s">
        <v>1533</v>
      </c>
      <c r="E389" s="147" t="s">
        <v>919</v>
      </c>
      <c r="F389" s="147"/>
      <c r="G389" s="147" t="s">
        <v>5804</v>
      </c>
      <c r="H389" s="147" t="s">
        <v>1534</v>
      </c>
      <c r="I389" s="147"/>
      <c r="J389" s="147"/>
      <c r="K389" s="147"/>
      <c r="L389" s="147" t="s">
        <v>1463</v>
      </c>
      <c r="M389" s="147">
        <v>9600</v>
      </c>
      <c r="N389" s="147">
        <v>625</v>
      </c>
      <c r="O389" s="147"/>
      <c r="P389" s="147"/>
      <c r="Q389" s="147" t="s">
        <v>2879</v>
      </c>
      <c r="R389" s="147" t="s">
        <v>866</v>
      </c>
      <c r="S389" s="147" t="s">
        <v>867</v>
      </c>
      <c r="T389" s="147" t="s">
        <v>708</v>
      </c>
      <c r="U389" s="147" t="s">
        <v>112</v>
      </c>
      <c r="V389" s="154">
        <v>30</v>
      </c>
      <c r="W389" s="147"/>
      <c r="X389" s="147"/>
      <c r="Y389" s="147"/>
    </row>
    <row r="390" spans="1:25" x14ac:dyDescent="0.35">
      <c r="A390" s="147">
        <v>388</v>
      </c>
      <c r="B390" s="247"/>
      <c r="C390" s="147"/>
      <c r="D390" s="147"/>
      <c r="E390" s="147"/>
      <c r="F390" s="147"/>
      <c r="G390" s="147"/>
      <c r="H390" s="147"/>
      <c r="I390" s="147"/>
      <c r="J390" s="147"/>
      <c r="K390" s="147"/>
      <c r="L390" s="147"/>
      <c r="M390" s="147"/>
      <c r="N390" s="147"/>
      <c r="O390" s="147"/>
      <c r="P390" s="147"/>
      <c r="Q390" s="147" t="s">
        <v>2879</v>
      </c>
      <c r="R390" s="147" t="s">
        <v>866</v>
      </c>
      <c r="S390" s="147" t="s">
        <v>867</v>
      </c>
      <c r="T390" s="147" t="s">
        <v>708</v>
      </c>
      <c r="U390" s="147" t="s">
        <v>7391</v>
      </c>
      <c r="V390" s="154">
        <v>30</v>
      </c>
      <c r="W390" s="147"/>
      <c r="X390" s="147" t="s">
        <v>869</v>
      </c>
      <c r="Y390" s="147"/>
    </row>
    <row r="391" spans="1:25" x14ac:dyDescent="0.35">
      <c r="A391" s="147">
        <v>389</v>
      </c>
      <c r="B391" s="244" t="s">
        <v>1445</v>
      </c>
      <c r="C391" s="147" t="s">
        <v>1434</v>
      </c>
      <c r="D391" s="147" t="s">
        <v>1445</v>
      </c>
      <c r="E391" s="147" t="s">
        <v>919</v>
      </c>
      <c r="F391" s="147"/>
      <c r="G391" s="147" t="s">
        <v>5805</v>
      </c>
      <c r="H391" s="147" t="s">
        <v>1535</v>
      </c>
      <c r="I391" s="147"/>
      <c r="J391" s="147"/>
      <c r="K391" s="147"/>
      <c r="L391" s="147" t="s">
        <v>1533</v>
      </c>
      <c r="M391" s="147">
        <v>11600</v>
      </c>
      <c r="N391" s="147">
        <v>750</v>
      </c>
      <c r="O391" s="147"/>
      <c r="P391" s="147"/>
      <c r="Q391" s="147" t="s">
        <v>2879</v>
      </c>
      <c r="R391" s="147" t="s">
        <v>866</v>
      </c>
      <c r="S391" s="147" t="s">
        <v>867</v>
      </c>
      <c r="T391" s="147" t="s">
        <v>708</v>
      </c>
      <c r="U391" s="147" t="s">
        <v>112</v>
      </c>
      <c r="V391" s="154">
        <v>30</v>
      </c>
      <c r="W391" s="147"/>
      <c r="X391" s="147"/>
      <c r="Y391" s="147"/>
    </row>
    <row r="392" spans="1:25" x14ac:dyDescent="0.35">
      <c r="A392" s="147">
        <v>390</v>
      </c>
      <c r="B392" s="247"/>
      <c r="C392" s="147"/>
      <c r="D392" s="147"/>
      <c r="E392" s="147"/>
      <c r="F392" s="147"/>
      <c r="G392" s="147"/>
      <c r="H392" s="147"/>
      <c r="I392" s="147"/>
      <c r="J392" s="147"/>
      <c r="K392" s="147"/>
      <c r="L392" s="147"/>
      <c r="M392" s="147"/>
      <c r="N392" s="147"/>
      <c r="O392" s="147"/>
      <c r="P392" s="147"/>
      <c r="Q392" s="147" t="s">
        <v>2879</v>
      </c>
      <c r="R392" s="147" t="s">
        <v>866</v>
      </c>
      <c r="S392" s="147" t="s">
        <v>867</v>
      </c>
      <c r="T392" s="147" t="s">
        <v>708</v>
      </c>
      <c r="U392" s="147" t="s">
        <v>7391</v>
      </c>
      <c r="V392" s="154">
        <v>30</v>
      </c>
      <c r="W392" s="147"/>
      <c r="X392" s="147" t="s">
        <v>869</v>
      </c>
      <c r="Y392" s="147"/>
    </row>
    <row r="393" spans="1:25" x14ac:dyDescent="0.35">
      <c r="A393" s="147">
        <v>391</v>
      </c>
      <c r="B393" s="244" t="s">
        <v>1467</v>
      </c>
      <c r="C393" s="147" t="s">
        <v>1434</v>
      </c>
      <c r="D393" s="147" t="s">
        <v>1467</v>
      </c>
      <c r="E393" s="147" t="s">
        <v>919</v>
      </c>
      <c r="F393" s="147"/>
      <c r="G393" s="147" t="s">
        <v>1536</v>
      </c>
      <c r="H393" s="147" t="s">
        <v>1537</v>
      </c>
      <c r="I393" s="147"/>
      <c r="J393" s="147"/>
      <c r="K393" s="147"/>
      <c r="L393" s="147" t="s">
        <v>2823</v>
      </c>
      <c r="M393" s="147">
        <v>13600</v>
      </c>
      <c r="N393" s="147">
        <v>875</v>
      </c>
      <c r="O393" s="147"/>
      <c r="P393" s="147"/>
      <c r="Q393" s="147" t="s">
        <v>2879</v>
      </c>
      <c r="R393" s="147" t="s">
        <v>866</v>
      </c>
      <c r="S393" s="147" t="s">
        <v>867</v>
      </c>
      <c r="T393" s="147" t="s">
        <v>708</v>
      </c>
      <c r="U393" s="147" t="s">
        <v>112</v>
      </c>
      <c r="V393" s="154">
        <v>30</v>
      </c>
      <c r="W393" s="147"/>
      <c r="X393" s="147"/>
      <c r="Y393" s="147"/>
    </row>
    <row r="394" spans="1:25" x14ac:dyDescent="0.35">
      <c r="A394" s="147">
        <v>392</v>
      </c>
      <c r="B394" s="247"/>
      <c r="C394" s="147"/>
      <c r="D394" s="147"/>
      <c r="E394" s="147"/>
      <c r="F394" s="147"/>
      <c r="G394" s="147"/>
      <c r="H394" s="147"/>
      <c r="I394" s="147"/>
      <c r="J394" s="147"/>
      <c r="K394" s="147"/>
      <c r="L394" s="147"/>
      <c r="M394" s="147"/>
      <c r="N394" s="147"/>
      <c r="O394" s="147"/>
      <c r="P394" s="147"/>
      <c r="Q394" s="147" t="s">
        <v>2879</v>
      </c>
      <c r="R394" s="147" t="s">
        <v>866</v>
      </c>
      <c r="S394" s="147" t="s">
        <v>867</v>
      </c>
      <c r="T394" s="147" t="s">
        <v>708</v>
      </c>
      <c r="U394" s="147" t="s">
        <v>7391</v>
      </c>
      <c r="V394" s="154">
        <v>30</v>
      </c>
      <c r="W394" s="147"/>
      <c r="X394" s="147" t="s">
        <v>869</v>
      </c>
      <c r="Y394" s="147"/>
    </row>
    <row r="395" spans="1:25" x14ac:dyDescent="0.35">
      <c r="A395" s="147">
        <v>393</v>
      </c>
      <c r="B395" s="244" t="s">
        <v>1483</v>
      </c>
      <c r="C395" s="147" t="s">
        <v>1434</v>
      </c>
      <c r="D395" s="147" t="s">
        <v>1483</v>
      </c>
      <c r="E395" s="147" t="s">
        <v>919</v>
      </c>
      <c r="F395" s="147"/>
      <c r="G395" s="147" t="s">
        <v>5806</v>
      </c>
      <c r="H395" s="147" t="s">
        <v>1538</v>
      </c>
      <c r="I395" s="147"/>
      <c r="J395" s="147"/>
      <c r="K395" s="147"/>
      <c r="L395" s="147" t="s">
        <v>1467</v>
      </c>
      <c r="M395" s="147">
        <v>18000</v>
      </c>
      <c r="N395" s="147">
        <v>1000</v>
      </c>
      <c r="O395" s="147"/>
      <c r="P395" s="147"/>
      <c r="Q395" s="147" t="s">
        <v>2879</v>
      </c>
      <c r="R395" s="147" t="s">
        <v>866</v>
      </c>
      <c r="S395" s="147" t="s">
        <v>867</v>
      </c>
      <c r="T395" s="147" t="s">
        <v>708</v>
      </c>
      <c r="U395" s="147" t="s">
        <v>112</v>
      </c>
      <c r="V395" s="154">
        <v>30</v>
      </c>
      <c r="W395" s="147"/>
      <c r="X395" s="147"/>
      <c r="Y395" s="147"/>
    </row>
    <row r="396" spans="1:25" x14ac:dyDescent="0.35">
      <c r="A396" s="147">
        <v>394</v>
      </c>
      <c r="B396" s="247"/>
      <c r="C396" s="147"/>
      <c r="D396" s="147"/>
      <c r="E396" s="147"/>
      <c r="F396" s="147"/>
      <c r="G396" s="147"/>
      <c r="H396" s="147"/>
      <c r="I396" s="147"/>
      <c r="J396" s="147"/>
      <c r="K396" s="147"/>
      <c r="L396" s="147"/>
      <c r="M396" s="147"/>
      <c r="N396" s="147"/>
      <c r="O396" s="147"/>
      <c r="P396" s="147"/>
      <c r="Q396" s="147" t="s">
        <v>2879</v>
      </c>
      <c r="R396" s="147" t="s">
        <v>866</v>
      </c>
      <c r="S396" s="147" t="s">
        <v>867</v>
      </c>
      <c r="T396" s="147" t="s">
        <v>708</v>
      </c>
      <c r="U396" s="147" t="s">
        <v>7391</v>
      </c>
      <c r="V396" s="154">
        <v>30</v>
      </c>
      <c r="W396" s="147"/>
      <c r="X396" s="147" t="s">
        <v>869</v>
      </c>
      <c r="Y396" s="147"/>
    </row>
    <row r="397" spans="1:25" x14ac:dyDescent="0.35">
      <c r="A397" s="147">
        <v>395</v>
      </c>
      <c r="B397" s="244" t="s">
        <v>1495</v>
      </c>
      <c r="C397" s="147" t="s">
        <v>1434</v>
      </c>
      <c r="D397" s="147" t="s">
        <v>1495</v>
      </c>
      <c r="E397" s="147" t="s">
        <v>919</v>
      </c>
      <c r="F397" s="147"/>
      <c r="G397" s="147" t="s">
        <v>5807</v>
      </c>
      <c r="H397" s="147" t="s">
        <v>1539</v>
      </c>
      <c r="I397" s="147"/>
      <c r="J397" s="147"/>
      <c r="K397" s="147"/>
      <c r="L397" s="147" t="s">
        <v>1483</v>
      </c>
      <c r="M397" s="147">
        <v>22000</v>
      </c>
      <c r="N397" s="147">
        <v>1125</v>
      </c>
      <c r="O397" s="147"/>
      <c r="P397" s="147"/>
      <c r="Q397" s="147" t="s">
        <v>2879</v>
      </c>
      <c r="R397" s="147" t="s">
        <v>866</v>
      </c>
      <c r="S397" s="147" t="s">
        <v>867</v>
      </c>
      <c r="T397" s="147" t="s">
        <v>708</v>
      </c>
      <c r="U397" s="147" t="s">
        <v>112</v>
      </c>
      <c r="V397" s="154">
        <v>30</v>
      </c>
      <c r="W397" s="147"/>
      <c r="X397" s="147"/>
      <c r="Y397" s="147"/>
    </row>
    <row r="398" spans="1:25" x14ac:dyDescent="0.35">
      <c r="A398" s="147">
        <v>396</v>
      </c>
      <c r="B398" s="247"/>
      <c r="C398" s="147"/>
      <c r="D398" s="147"/>
      <c r="E398" s="147"/>
      <c r="F398" s="147"/>
      <c r="G398" s="147"/>
      <c r="H398" s="147"/>
      <c r="I398" s="147"/>
      <c r="J398" s="147"/>
      <c r="K398" s="147"/>
      <c r="L398" s="147"/>
      <c r="M398" s="147"/>
      <c r="N398" s="147"/>
      <c r="O398" s="147"/>
      <c r="P398" s="147"/>
      <c r="Q398" s="147" t="s">
        <v>2879</v>
      </c>
      <c r="R398" s="147" t="s">
        <v>866</v>
      </c>
      <c r="S398" s="147" t="s">
        <v>867</v>
      </c>
      <c r="T398" s="147" t="s">
        <v>708</v>
      </c>
      <c r="U398" s="147" t="s">
        <v>7391</v>
      </c>
      <c r="V398" s="154">
        <v>30</v>
      </c>
      <c r="W398" s="147"/>
      <c r="X398" s="147" t="s">
        <v>869</v>
      </c>
      <c r="Y398" s="147"/>
    </row>
    <row r="399" spans="1:25" x14ac:dyDescent="0.35">
      <c r="A399" s="147">
        <v>397</v>
      </c>
      <c r="B399" s="244" t="s">
        <v>3581</v>
      </c>
      <c r="C399" s="147" t="s">
        <v>1434</v>
      </c>
      <c r="D399" s="147" t="s">
        <v>3581</v>
      </c>
      <c r="E399" s="147" t="s">
        <v>919</v>
      </c>
      <c r="F399" s="147"/>
      <c r="G399" s="147" t="s">
        <v>5808</v>
      </c>
      <c r="H399" s="147" t="s">
        <v>3585</v>
      </c>
      <c r="I399" s="147"/>
      <c r="J399" s="147"/>
      <c r="K399" s="147"/>
      <c r="L399" s="147" t="s">
        <v>3582</v>
      </c>
      <c r="M399" s="147">
        <v>50000</v>
      </c>
      <c r="N399" s="147">
        <v>2845</v>
      </c>
      <c r="O399" s="147"/>
      <c r="P399" s="147"/>
      <c r="Q399" s="147" t="s">
        <v>2879</v>
      </c>
      <c r="R399" s="147" t="s">
        <v>866</v>
      </c>
      <c r="S399" s="147" t="s">
        <v>867</v>
      </c>
      <c r="T399" s="147" t="s">
        <v>708</v>
      </c>
      <c r="U399" s="147" t="s">
        <v>112</v>
      </c>
      <c r="V399" s="154">
        <v>75</v>
      </c>
      <c r="W399" s="147"/>
      <c r="X399" s="147"/>
      <c r="Y399" s="147"/>
    </row>
    <row r="400" spans="1:25" x14ac:dyDescent="0.35">
      <c r="A400" s="147">
        <v>398</v>
      </c>
      <c r="B400" s="247"/>
      <c r="C400" s="147"/>
      <c r="D400" s="147"/>
      <c r="E400" s="147"/>
      <c r="F400" s="147"/>
      <c r="G400" s="147"/>
      <c r="H400" s="147"/>
      <c r="I400" s="147"/>
      <c r="J400" s="147"/>
      <c r="K400" s="147"/>
      <c r="L400" s="147"/>
      <c r="M400" s="147"/>
      <c r="N400" s="147"/>
      <c r="O400" s="147"/>
      <c r="P400" s="147"/>
      <c r="Q400" s="147" t="s">
        <v>2879</v>
      </c>
      <c r="R400" s="147" t="s">
        <v>866</v>
      </c>
      <c r="S400" s="147" t="s">
        <v>867</v>
      </c>
      <c r="T400" s="147" t="s">
        <v>708</v>
      </c>
      <c r="U400" s="147" t="s">
        <v>7391</v>
      </c>
      <c r="V400" s="154">
        <v>60</v>
      </c>
      <c r="W400" s="147"/>
      <c r="X400" s="147" t="s">
        <v>869</v>
      </c>
      <c r="Y400" s="147"/>
    </row>
    <row r="401" spans="1:25" x14ac:dyDescent="0.35">
      <c r="A401" s="147">
        <v>399</v>
      </c>
      <c r="B401" s="307" t="s">
        <v>1540</v>
      </c>
      <c r="C401" s="147" t="s">
        <v>1434</v>
      </c>
      <c r="D401" s="147" t="s">
        <v>1540</v>
      </c>
      <c r="E401" s="147"/>
      <c r="F401" s="147">
        <v>1</v>
      </c>
      <c r="G401" s="147" t="s">
        <v>1541</v>
      </c>
      <c r="H401" s="147" t="s">
        <v>1542</v>
      </c>
      <c r="I401" s="147"/>
      <c r="J401" s="147"/>
      <c r="K401" s="147"/>
      <c r="L401" s="306" t="s">
        <v>990</v>
      </c>
      <c r="M401" s="147">
        <v>1400</v>
      </c>
      <c r="N401" s="147">
        <v>135</v>
      </c>
      <c r="O401" s="147"/>
      <c r="P401" s="147" t="s">
        <v>80</v>
      </c>
      <c r="Q401" s="147"/>
      <c r="R401" s="147"/>
      <c r="S401" s="147"/>
      <c r="T401" s="147"/>
      <c r="U401" s="147"/>
      <c r="V401" s="154"/>
      <c r="W401" s="152"/>
      <c r="X401" s="147"/>
      <c r="Y401" s="147"/>
    </row>
    <row r="402" spans="1:25" x14ac:dyDescent="0.35">
      <c r="A402" s="147">
        <v>400</v>
      </c>
      <c r="B402" s="242"/>
      <c r="C402" s="147"/>
      <c r="D402" s="147"/>
      <c r="E402" s="147"/>
      <c r="F402" s="147"/>
      <c r="G402" s="147"/>
      <c r="H402" s="147"/>
      <c r="I402" s="147"/>
      <c r="J402" s="147"/>
      <c r="K402" s="147"/>
      <c r="L402" s="177"/>
      <c r="M402" s="147"/>
      <c r="N402" s="147"/>
      <c r="O402" s="152"/>
      <c r="P402" s="306" t="s">
        <v>8161</v>
      </c>
      <c r="Q402" s="147"/>
      <c r="R402" s="147"/>
      <c r="S402" s="147"/>
      <c r="T402" s="147"/>
      <c r="U402" s="147"/>
      <c r="V402" s="154"/>
      <c r="W402" s="152" t="s">
        <v>80</v>
      </c>
      <c r="X402" s="147"/>
      <c r="Y402" s="152"/>
    </row>
    <row r="403" spans="1:25" x14ac:dyDescent="0.35">
      <c r="A403" s="147">
        <v>401</v>
      </c>
      <c r="B403" s="241" t="s">
        <v>3470</v>
      </c>
      <c r="C403" s="147" t="s">
        <v>1434</v>
      </c>
      <c r="D403" s="147" t="s">
        <v>3470</v>
      </c>
      <c r="E403" s="147" t="s">
        <v>831</v>
      </c>
      <c r="F403" s="147">
        <v>1</v>
      </c>
      <c r="G403" s="147" t="s">
        <v>5909</v>
      </c>
      <c r="H403" s="147" t="s">
        <v>3471</v>
      </c>
      <c r="I403" s="147"/>
      <c r="J403" s="147"/>
      <c r="K403" s="147"/>
      <c r="L403" s="147" t="s">
        <v>2824</v>
      </c>
      <c r="M403" s="147">
        <v>3400</v>
      </c>
      <c r="N403" s="147">
        <v>230</v>
      </c>
      <c r="O403" s="147"/>
      <c r="P403" s="147" t="s">
        <v>713</v>
      </c>
      <c r="Q403" s="147"/>
      <c r="R403" s="147"/>
      <c r="S403" s="147"/>
      <c r="T403" s="147"/>
      <c r="U403" s="147"/>
      <c r="V403" s="154"/>
      <c r="W403" s="152"/>
      <c r="X403" s="147"/>
      <c r="Y403" s="147"/>
    </row>
    <row r="404" spans="1:25" x14ac:dyDescent="0.35">
      <c r="A404" s="147">
        <v>402</v>
      </c>
      <c r="B404" s="307" t="s">
        <v>1543</v>
      </c>
      <c r="C404" s="147" t="s">
        <v>1434</v>
      </c>
      <c r="D404" s="147" t="s">
        <v>1543</v>
      </c>
      <c r="E404" s="147"/>
      <c r="F404" s="147">
        <v>1</v>
      </c>
      <c r="G404" s="147" t="s">
        <v>1544</v>
      </c>
      <c r="H404" s="147" t="s">
        <v>1545</v>
      </c>
      <c r="I404" s="147"/>
      <c r="J404" s="147"/>
      <c r="K404" s="147"/>
      <c r="L404" s="306" t="s">
        <v>2824</v>
      </c>
      <c r="M404" s="147">
        <v>3600</v>
      </c>
      <c r="N404" s="147">
        <v>280</v>
      </c>
      <c r="O404" s="147"/>
      <c r="P404" s="147" t="s">
        <v>77</v>
      </c>
      <c r="Q404" s="147"/>
      <c r="R404" s="147"/>
      <c r="S404" s="147"/>
      <c r="T404" s="147"/>
      <c r="U404" s="147"/>
      <c r="V404" s="154"/>
      <c r="W404" s="152"/>
      <c r="X404" s="147"/>
      <c r="Y404" s="147"/>
    </row>
    <row r="405" spans="1:25" x14ac:dyDescent="0.35">
      <c r="A405" s="147">
        <v>403</v>
      </c>
      <c r="B405" s="242"/>
      <c r="C405" s="147"/>
      <c r="D405" s="147"/>
      <c r="E405" s="147"/>
      <c r="F405" s="147"/>
      <c r="G405" s="147"/>
      <c r="H405" s="147"/>
      <c r="I405" s="147"/>
      <c r="J405" s="147"/>
      <c r="K405" s="147"/>
      <c r="L405" s="177"/>
      <c r="M405" s="147"/>
      <c r="N405" s="147"/>
      <c r="O405" s="152"/>
      <c r="P405" s="306" t="s">
        <v>8162</v>
      </c>
      <c r="Q405" s="147"/>
      <c r="R405" s="147"/>
      <c r="S405" s="147"/>
      <c r="T405" s="147"/>
      <c r="U405" s="147"/>
      <c r="V405" s="154"/>
      <c r="W405" s="152" t="s">
        <v>77</v>
      </c>
      <c r="X405" s="147"/>
      <c r="Y405" s="152"/>
    </row>
    <row r="406" spans="1:25" x14ac:dyDescent="0.35">
      <c r="A406" s="147">
        <v>404</v>
      </c>
      <c r="B406" s="242" t="s">
        <v>1546</v>
      </c>
      <c r="C406" s="147" t="s">
        <v>1434</v>
      </c>
      <c r="D406" s="147" t="s">
        <v>1546</v>
      </c>
      <c r="E406" s="147"/>
      <c r="F406" s="147">
        <v>1</v>
      </c>
      <c r="G406" s="147" t="s">
        <v>1547</v>
      </c>
      <c r="H406" s="147" t="s">
        <v>1548</v>
      </c>
      <c r="I406" s="147"/>
      <c r="J406" s="147"/>
      <c r="K406" s="147"/>
      <c r="L406" s="147" t="s">
        <v>2825</v>
      </c>
      <c r="M406" s="147">
        <v>2400</v>
      </c>
      <c r="N406" s="147">
        <v>155</v>
      </c>
      <c r="O406" s="147"/>
      <c r="P406" s="147" t="s">
        <v>74</v>
      </c>
      <c r="Q406" s="147"/>
      <c r="R406" s="147"/>
      <c r="S406" s="147"/>
      <c r="T406" s="147"/>
      <c r="U406" s="147"/>
      <c r="V406" s="154"/>
      <c r="W406" s="152"/>
      <c r="X406" s="147"/>
      <c r="Y406" s="147"/>
    </row>
    <row r="407" spans="1:25" x14ac:dyDescent="0.35">
      <c r="A407" s="147">
        <v>405</v>
      </c>
      <c r="B407" s="242"/>
      <c r="C407" s="147"/>
      <c r="D407" s="147"/>
      <c r="E407" s="147"/>
      <c r="F407" s="147"/>
      <c r="G407" s="147"/>
      <c r="H407" s="147"/>
      <c r="I407" s="147"/>
      <c r="J407" s="147"/>
      <c r="K407" s="147"/>
      <c r="L407" s="147"/>
      <c r="M407" s="147"/>
      <c r="N407" s="147"/>
      <c r="O407" s="152"/>
      <c r="P407" s="306" t="s">
        <v>8163</v>
      </c>
      <c r="Q407" s="147"/>
      <c r="R407" s="147"/>
      <c r="S407" s="147"/>
      <c r="T407" s="147"/>
      <c r="U407" s="147"/>
      <c r="V407" s="154"/>
      <c r="W407" s="147" t="s">
        <v>74</v>
      </c>
      <c r="X407" s="147"/>
      <c r="Y407" s="152"/>
    </row>
    <row r="408" spans="1:25" x14ac:dyDescent="0.35">
      <c r="A408" s="147">
        <v>406</v>
      </c>
      <c r="B408" s="241" t="s">
        <v>1321</v>
      </c>
      <c r="C408" s="147" t="s">
        <v>1434</v>
      </c>
      <c r="D408" s="147" t="s">
        <v>1321</v>
      </c>
      <c r="E408" s="147" t="s">
        <v>69</v>
      </c>
      <c r="F408" s="147">
        <v>1</v>
      </c>
      <c r="G408" s="147" t="s">
        <v>1549</v>
      </c>
      <c r="H408" s="147" t="s">
        <v>1550</v>
      </c>
      <c r="I408" s="147"/>
      <c r="J408" s="147"/>
      <c r="K408" s="147"/>
      <c r="L408" s="147" t="s">
        <v>3472</v>
      </c>
      <c r="M408" s="147">
        <v>5600</v>
      </c>
      <c r="N408" s="147">
        <v>345</v>
      </c>
      <c r="O408" s="147"/>
      <c r="P408" s="147" t="s">
        <v>71</v>
      </c>
      <c r="Q408" s="147"/>
      <c r="R408" s="147"/>
      <c r="S408" s="147"/>
      <c r="T408" s="147"/>
      <c r="U408" s="147"/>
      <c r="V408" s="154"/>
      <c r="W408" s="147"/>
      <c r="X408" s="147"/>
      <c r="Y408" s="147"/>
    </row>
    <row r="409" spans="1:25" x14ac:dyDescent="0.35">
      <c r="A409" s="147">
        <v>407</v>
      </c>
      <c r="B409" s="307" t="s">
        <v>1551</v>
      </c>
      <c r="C409" s="147" t="s">
        <v>1434</v>
      </c>
      <c r="D409" s="147" t="s">
        <v>1551</v>
      </c>
      <c r="E409" s="147"/>
      <c r="F409" s="147"/>
      <c r="G409" s="147" t="s">
        <v>1552</v>
      </c>
      <c r="H409" s="147" t="s">
        <v>1553</v>
      </c>
      <c r="I409" s="147"/>
      <c r="J409" s="147"/>
      <c r="K409" s="147"/>
      <c r="L409" s="147"/>
      <c r="M409" s="147">
        <v>1200</v>
      </c>
      <c r="N409" s="147">
        <v>70</v>
      </c>
      <c r="O409" s="147"/>
      <c r="P409" s="147" t="s">
        <v>68</v>
      </c>
      <c r="Q409" s="147"/>
      <c r="R409" s="147"/>
      <c r="S409" s="147"/>
      <c r="T409" s="147"/>
      <c r="U409" s="147"/>
      <c r="V409" s="154"/>
      <c r="W409" s="147" t="s">
        <v>68</v>
      </c>
      <c r="X409" s="147"/>
      <c r="Y409" s="147"/>
    </row>
    <row r="410" spans="1:25" x14ac:dyDescent="0.35">
      <c r="A410" s="147">
        <v>408</v>
      </c>
      <c r="B410" s="242" t="s">
        <v>8164</v>
      </c>
      <c r="C410" s="147" t="s">
        <v>1434</v>
      </c>
      <c r="D410" s="306" t="s">
        <v>8164</v>
      </c>
      <c r="E410" s="147"/>
      <c r="F410" s="147"/>
      <c r="G410" s="147" t="s">
        <v>1552</v>
      </c>
      <c r="H410" s="306" t="s">
        <v>8159</v>
      </c>
      <c r="I410" s="147"/>
      <c r="J410" s="147"/>
      <c r="K410" s="147"/>
      <c r="L410" s="306" t="s">
        <v>1551</v>
      </c>
      <c r="M410" s="147">
        <v>575</v>
      </c>
      <c r="N410" s="147">
        <v>110</v>
      </c>
      <c r="O410" s="147"/>
      <c r="P410" s="306" t="s">
        <v>8165</v>
      </c>
      <c r="Q410" s="147"/>
      <c r="R410" s="147"/>
      <c r="S410" s="147"/>
      <c r="T410" s="147"/>
      <c r="U410" s="147"/>
      <c r="V410" s="154"/>
      <c r="W410" s="306" t="s">
        <v>8165</v>
      </c>
      <c r="X410" s="147"/>
      <c r="Y410" s="147"/>
    </row>
    <row r="411" spans="1:25" x14ac:dyDescent="0.35">
      <c r="A411" s="147">
        <v>409</v>
      </c>
      <c r="B411" s="241" t="s">
        <v>954</v>
      </c>
      <c r="C411" s="147" t="s">
        <v>1555</v>
      </c>
      <c r="D411" s="147" t="s">
        <v>954</v>
      </c>
      <c r="E411" s="147"/>
      <c r="F411" s="147">
        <v>1</v>
      </c>
      <c r="G411" s="147" t="s">
        <v>1602</v>
      </c>
      <c r="H411" s="147" t="s">
        <v>1603</v>
      </c>
      <c r="I411" s="147"/>
      <c r="J411" s="147"/>
      <c r="K411" s="147"/>
      <c r="L411" s="147" t="s">
        <v>902</v>
      </c>
      <c r="M411" s="147">
        <v>5000</v>
      </c>
      <c r="N411" s="147">
        <v>420</v>
      </c>
      <c r="O411" s="147"/>
      <c r="P411" s="147" t="s">
        <v>639</v>
      </c>
      <c r="Q411" s="147"/>
      <c r="R411" s="147"/>
      <c r="S411" s="147"/>
      <c r="T411" s="147"/>
      <c r="U411" s="147"/>
      <c r="V411" s="154"/>
      <c r="W411" s="147" t="s">
        <v>639</v>
      </c>
      <c r="X411" s="147"/>
      <c r="Y411" s="147"/>
    </row>
    <row r="412" spans="1:25" x14ac:dyDescent="0.35">
      <c r="A412" s="147">
        <v>410</v>
      </c>
      <c r="B412" s="241" t="s">
        <v>958</v>
      </c>
      <c r="C412" s="147" t="s">
        <v>1555</v>
      </c>
      <c r="D412" s="147" t="s">
        <v>958</v>
      </c>
      <c r="E412" s="147"/>
      <c r="F412" s="147">
        <v>1</v>
      </c>
      <c r="G412" s="147" t="s">
        <v>1604</v>
      </c>
      <c r="H412" s="147" t="s">
        <v>1605</v>
      </c>
      <c r="I412" s="147"/>
      <c r="J412" s="147"/>
      <c r="K412" s="147"/>
      <c r="L412" s="306" t="s">
        <v>1606</v>
      </c>
      <c r="M412" s="147">
        <v>3600</v>
      </c>
      <c r="N412" s="147">
        <v>290</v>
      </c>
      <c r="O412" s="147"/>
      <c r="P412" s="147" t="s">
        <v>459</v>
      </c>
      <c r="Q412" s="147"/>
      <c r="R412" s="147"/>
      <c r="S412" s="147"/>
      <c r="T412" s="147"/>
      <c r="U412" s="147"/>
      <c r="V412" s="154"/>
      <c r="W412" s="147" t="s">
        <v>459</v>
      </c>
      <c r="X412" s="147"/>
      <c r="Y412" s="147"/>
    </row>
    <row r="413" spans="1:25" x14ac:dyDescent="0.35">
      <c r="A413" s="147">
        <v>411</v>
      </c>
      <c r="B413" s="241" t="s">
        <v>962</v>
      </c>
      <c r="C413" s="147" t="s">
        <v>1555</v>
      </c>
      <c r="D413" s="147" t="s">
        <v>962</v>
      </c>
      <c r="E413" s="147"/>
      <c r="F413" s="147"/>
      <c r="G413" s="147" t="s">
        <v>1607</v>
      </c>
      <c r="H413" s="147" t="s">
        <v>1608</v>
      </c>
      <c r="I413" s="147" t="s">
        <v>459</v>
      </c>
      <c r="J413" s="147"/>
      <c r="K413" s="147"/>
      <c r="L413" s="147" t="s">
        <v>2834</v>
      </c>
      <c r="M413" s="147">
        <v>8500</v>
      </c>
      <c r="N413" s="147">
        <v>605</v>
      </c>
      <c r="O413" s="147"/>
      <c r="P413" s="147" t="s">
        <v>453</v>
      </c>
      <c r="Q413" s="147"/>
      <c r="R413" s="147"/>
      <c r="S413" s="147"/>
      <c r="T413" s="147"/>
      <c r="U413" s="147"/>
      <c r="V413" s="154"/>
      <c r="W413" s="147" t="s">
        <v>453</v>
      </c>
      <c r="X413" s="147"/>
      <c r="Y413" s="147"/>
    </row>
    <row r="414" spans="1:25" x14ac:dyDescent="0.35">
      <c r="A414" s="147">
        <v>412</v>
      </c>
      <c r="B414" s="241" t="s">
        <v>1554</v>
      </c>
      <c r="C414" s="147" t="s">
        <v>1555</v>
      </c>
      <c r="D414" s="147" t="s">
        <v>1554</v>
      </c>
      <c r="E414" s="147"/>
      <c r="F414" s="147"/>
      <c r="G414" s="147" t="s">
        <v>1556</v>
      </c>
      <c r="H414" s="147" t="s">
        <v>1557</v>
      </c>
      <c r="I414" s="147"/>
      <c r="J414" s="147"/>
      <c r="K414" s="147"/>
      <c r="L414" s="147" t="s">
        <v>2827</v>
      </c>
      <c r="M414" s="147">
        <v>6000</v>
      </c>
      <c r="N414" s="147">
        <v>330</v>
      </c>
      <c r="O414" s="147"/>
      <c r="P414" s="147"/>
      <c r="Q414" s="147" t="s">
        <v>2879</v>
      </c>
      <c r="R414" s="147" t="s">
        <v>1363</v>
      </c>
      <c r="S414" s="147" t="s">
        <v>1364</v>
      </c>
      <c r="T414" s="147" t="s">
        <v>53</v>
      </c>
      <c r="U414" s="147" t="s">
        <v>1558</v>
      </c>
      <c r="V414" s="154">
        <v>10</v>
      </c>
      <c r="W414" s="147" t="s">
        <v>459</v>
      </c>
      <c r="X414" s="147" t="s">
        <v>1190</v>
      </c>
      <c r="Y414" s="147"/>
    </row>
    <row r="415" spans="1:25" x14ac:dyDescent="0.35">
      <c r="A415" s="147">
        <v>413</v>
      </c>
      <c r="B415" s="241" t="s">
        <v>1559</v>
      </c>
      <c r="C415" s="147" t="s">
        <v>1555</v>
      </c>
      <c r="D415" s="147" t="s">
        <v>1559</v>
      </c>
      <c r="E415" s="147"/>
      <c r="F415" s="147"/>
      <c r="G415" s="147" t="s">
        <v>1560</v>
      </c>
      <c r="H415" s="147" t="s">
        <v>1561</v>
      </c>
      <c r="I415" s="147"/>
      <c r="J415" s="147"/>
      <c r="K415" s="147"/>
      <c r="L415" s="147" t="s">
        <v>2828</v>
      </c>
      <c r="M415" s="147">
        <v>7200</v>
      </c>
      <c r="N415" s="147">
        <v>395</v>
      </c>
      <c r="O415" s="147"/>
      <c r="P415" s="147"/>
      <c r="Q415" s="147" t="s">
        <v>2879</v>
      </c>
      <c r="R415" s="147" t="s">
        <v>1363</v>
      </c>
      <c r="S415" s="147" t="s">
        <v>1364</v>
      </c>
      <c r="T415" s="147" t="s">
        <v>53</v>
      </c>
      <c r="U415" s="147" t="s">
        <v>1558</v>
      </c>
      <c r="V415" s="154">
        <v>10</v>
      </c>
      <c r="W415" s="147" t="s">
        <v>459</v>
      </c>
      <c r="X415" s="147" t="s">
        <v>1190</v>
      </c>
      <c r="Y415" s="147"/>
    </row>
    <row r="416" spans="1:25" x14ac:dyDescent="0.35">
      <c r="A416" s="147">
        <v>414</v>
      </c>
      <c r="B416" s="241" t="s">
        <v>1563</v>
      </c>
      <c r="C416" s="147" t="s">
        <v>1555</v>
      </c>
      <c r="D416" s="147" t="s">
        <v>1563</v>
      </c>
      <c r="E416" s="147"/>
      <c r="F416" s="147"/>
      <c r="G416" s="147" t="s">
        <v>1564</v>
      </c>
      <c r="H416" s="147" t="s">
        <v>1565</v>
      </c>
      <c r="I416" s="147"/>
      <c r="J416" s="147"/>
      <c r="K416" s="147"/>
      <c r="L416" s="147" t="s">
        <v>2829</v>
      </c>
      <c r="M416" s="147">
        <v>8400</v>
      </c>
      <c r="N416" s="147">
        <v>450</v>
      </c>
      <c r="O416" s="147"/>
      <c r="P416" s="147"/>
      <c r="Q416" s="147" t="s">
        <v>2879</v>
      </c>
      <c r="R416" s="147" t="s">
        <v>1363</v>
      </c>
      <c r="S416" s="147" t="s">
        <v>1364</v>
      </c>
      <c r="T416" s="147" t="s">
        <v>53</v>
      </c>
      <c r="U416" s="147" t="s">
        <v>1558</v>
      </c>
      <c r="V416" s="154">
        <v>10</v>
      </c>
      <c r="W416" s="147" t="s">
        <v>459</v>
      </c>
      <c r="X416" s="147" t="s">
        <v>1190</v>
      </c>
      <c r="Y416" s="147"/>
    </row>
    <row r="417" spans="1:25" x14ac:dyDescent="0.35">
      <c r="A417" s="147">
        <v>415</v>
      </c>
      <c r="B417" s="244" t="s">
        <v>1566</v>
      </c>
      <c r="C417" s="147" t="s">
        <v>1555</v>
      </c>
      <c r="D417" s="147" t="s">
        <v>1566</v>
      </c>
      <c r="E417" s="147"/>
      <c r="F417" s="147"/>
      <c r="G417" s="147" t="s">
        <v>1567</v>
      </c>
      <c r="H417" s="147" t="s">
        <v>1568</v>
      </c>
      <c r="I417" s="147"/>
      <c r="J417" s="147"/>
      <c r="K417" s="147"/>
      <c r="L417" s="147" t="s">
        <v>958</v>
      </c>
      <c r="M417" s="147">
        <v>6000</v>
      </c>
      <c r="N417" s="147">
        <v>330</v>
      </c>
      <c r="O417" s="147"/>
      <c r="P417" s="147"/>
      <c r="Q417" s="147" t="s">
        <v>2879</v>
      </c>
      <c r="R417" s="147" t="s">
        <v>1363</v>
      </c>
      <c r="S417" s="147" t="s">
        <v>1364</v>
      </c>
      <c r="T417" s="147" t="s">
        <v>53</v>
      </c>
      <c r="U417" s="147" t="s">
        <v>1569</v>
      </c>
      <c r="V417" s="154">
        <v>25</v>
      </c>
      <c r="W417" s="147"/>
      <c r="X417" s="147"/>
      <c r="Y417" s="147"/>
    </row>
    <row r="418" spans="1:25" x14ac:dyDescent="0.35">
      <c r="A418" s="147">
        <v>416</v>
      </c>
      <c r="B418" s="247"/>
      <c r="C418" s="147"/>
      <c r="D418" s="147"/>
      <c r="E418" s="147"/>
      <c r="F418" s="147"/>
      <c r="G418" s="147"/>
      <c r="H418" s="147"/>
      <c r="I418" s="147"/>
      <c r="J418" s="147"/>
      <c r="K418" s="147"/>
      <c r="L418" s="147"/>
      <c r="M418" s="147"/>
      <c r="N418" s="147"/>
      <c r="O418" s="147"/>
      <c r="P418" s="147"/>
      <c r="Q418" s="147" t="s">
        <v>2879</v>
      </c>
      <c r="R418" s="147" t="s">
        <v>1363</v>
      </c>
      <c r="S418" s="147" t="s">
        <v>1364</v>
      </c>
      <c r="T418" s="147" t="s">
        <v>53</v>
      </c>
      <c r="U418" s="147" t="s">
        <v>1571</v>
      </c>
      <c r="V418" s="154">
        <v>25</v>
      </c>
      <c r="W418" s="147" t="s">
        <v>459</v>
      </c>
      <c r="X418" s="147" t="s">
        <v>1570</v>
      </c>
      <c r="Y418" s="147"/>
    </row>
    <row r="419" spans="1:25" x14ac:dyDescent="0.35">
      <c r="A419" s="147">
        <v>417</v>
      </c>
      <c r="B419" s="244" t="s">
        <v>1572</v>
      </c>
      <c r="C419" s="147" t="s">
        <v>1555</v>
      </c>
      <c r="D419" s="147" t="s">
        <v>1572</v>
      </c>
      <c r="E419" s="147"/>
      <c r="F419" s="147"/>
      <c r="G419" s="147" t="s">
        <v>5809</v>
      </c>
      <c r="H419" s="147" t="s">
        <v>1573</v>
      </c>
      <c r="I419" s="147"/>
      <c r="J419" s="147"/>
      <c r="K419" s="147"/>
      <c r="L419" s="147" t="s">
        <v>1566</v>
      </c>
      <c r="M419" s="147">
        <v>7200</v>
      </c>
      <c r="N419" s="147">
        <v>395</v>
      </c>
      <c r="O419" s="147"/>
      <c r="P419" s="147"/>
      <c r="Q419" s="147" t="s">
        <v>2879</v>
      </c>
      <c r="R419" s="147" t="s">
        <v>1363</v>
      </c>
      <c r="S419" s="147" t="s">
        <v>1364</v>
      </c>
      <c r="T419" s="147" t="s">
        <v>53</v>
      </c>
      <c r="U419" s="147" t="s">
        <v>1569</v>
      </c>
      <c r="V419" s="154">
        <v>25</v>
      </c>
      <c r="W419" s="147"/>
      <c r="X419" s="147"/>
      <c r="Y419" s="147"/>
    </row>
    <row r="420" spans="1:25" x14ac:dyDescent="0.35">
      <c r="A420" s="147">
        <v>418</v>
      </c>
      <c r="B420" s="247"/>
      <c r="C420" s="147"/>
      <c r="D420" s="147"/>
      <c r="E420" s="147"/>
      <c r="F420" s="147"/>
      <c r="G420" s="147"/>
      <c r="H420" s="147"/>
      <c r="I420" s="147"/>
      <c r="J420" s="147"/>
      <c r="K420" s="147"/>
      <c r="L420" s="147"/>
      <c r="M420" s="147"/>
      <c r="N420" s="147"/>
      <c r="O420" s="147"/>
      <c r="P420" s="147"/>
      <c r="Q420" s="147" t="s">
        <v>2879</v>
      </c>
      <c r="R420" s="147" t="s">
        <v>1363</v>
      </c>
      <c r="S420" s="147" t="s">
        <v>1364</v>
      </c>
      <c r="T420" s="147" t="s">
        <v>53</v>
      </c>
      <c r="U420" s="147" t="s">
        <v>1571</v>
      </c>
      <c r="V420" s="154">
        <v>25</v>
      </c>
      <c r="W420" s="147" t="s">
        <v>459</v>
      </c>
      <c r="X420" s="147" t="s">
        <v>1570</v>
      </c>
      <c r="Y420" s="147"/>
    </row>
    <row r="421" spans="1:25" x14ac:dyDescent="0.35">
      <c r="A421" s="147">
        <v>419</v>
      </c>
      <c r="B421" s="244" t="s">
        <v>1574</v>
      </c>
      <c r="C421" s="147" t="s">
        <v>1555</v>
      </c>
      <c r="D421" s="147" t="s">
        <v>1574</v>
      </c>
      <c r="E421" s="147"/>
      <c r="F421" s="147"/>
      <c r="G421" s="147" t="s">
        <v>5810</v>
      </c>
      <c r="H421" s="147" t="s">
        <v>1575</v>
      </c>
      <c r="I421" s="147"/>
      <c r="J421" s="147"/>
      <c r="K421" s="147"/>
      <c r="L421" s="147" t="s">
        <v>1572</v>
      </c>
      <c r="M421" s="147">
        <v>8400</v>
      </c>
      <c r="N421" s="147">
        <v>450</v>
      </c>
      <c r="O421" s="147"/>
      <c r="P421" s="147"/>
      <c r="Q421" s="147" t="s">
        <v>2879</v>
      </c>
      <c r="R421" s="147" t="s">
        <v>1363</v>
      </c>
      <c r="S421" s="147" t="s">
        <v>1364</v>
      </c>
      <c r="T421" s="147" t="s">
        <v>53</v>
      </c>
      <c r="U421" s="147" t="s">
        <v>1569</v>
      </c>
      <c r="V421" s="154">
        <v>25</v>
      </c>
      <c r="W421" s="147"/>
      <c r="X421" s="147"/>
      <c r="Y421" s="147"/>
    </row>
    <row r="422" spans="1:25" x14ac:dyDescent="0.35">
      <c r="A422" s="147">
        <v>420</v>
      </c>
      <c r="B422" s="247"/>
      <c r="C422" s="147"/>
      <c r="D422" s="147"/>
      <c r="E422" s="147"/>
      <c r="F422" s="147"/>
      <c r="G422" s="147"/>
      <c r="H422" s="147"/>
      <c r="I422" s="147"/>
      <c r="J422" s="147"/>
      <c r="K422" s="147"/>
      <c r="L422" s="147"/>
      <c r="M422" s="147"/>
      <c r="N422" s="147"/>
      <c r="O422" s="147"/>
      <c r="P422" s="147"/>
      <c r="Q422" s="147" t="s">
        <v>2879</v>
      </c>
      <c r="R422" s="147" t="s">
        <v>1363</v>
      </c>
      <c r="S422" s="147" t="s">
        <v>1364</v>
      </c>
      <c r="T422" s="147" t="s">
        <v>53</v>
      </c>
      <c r="U422" s="147" t="s">
        <v>1571</v>
      </c>
      <c r="V422" s="154">
        <v>25</v>
      </c>
      <c r="W422" s="147" t="s">
        <v>459</v>
      </c>
      <c r="X422" s="147" t="s">
        <v>1570</v>
      </c>
      <c r="Y422" s="147"/>
    </row>
    <row r="423" spans="1:25" x14ac:dyDescent="0.35">
      <c r="A423" s="147">
        <v>421</v>
      </c>
      <c r="B423" s="244" t="s">
        <v>1576</v>
      </c>
      <c r="C423" s="147" t="s">
        <v>1555</v>
      </c>
      <c r="D423" s="147" t="s">
        <v>1576</v>
      </c>
      <c r="E423" s="147"/>
      <c r="F423" s="147"/>
      <c r="G423" s="147" t="s">
        <v>1577</v>
      </c>
      <c r="H423" s="147" t="s">
        <v>1578</v>
      </c>
      <c r="I423" s="147"/>
      <c r="J423" s="147"/>
      <c r="K423" s="147"/>
      <c r="L423" s="147" t="s">
        <v>2830</v>
      </c>
      <c r="M423" s="147">
        <v>9600</v>
      </c>
      <c r="N423" s="147">
        <v>505</v>
      </c>
      <c r="O423" s="147"/>
      <c r="P423" s="147"/>
      <c r="Q423" s="147" t="s">
        <v>2879</v>
      </c>
      <c r="R423" s="147" t="s">
        <v>1363</v>
      </c>
      <c r="S423" s="147" t="s">
        <v>1364</v>
      </c>
      <c r="T423" s="147" t="s">
        <v>53</v>
      </c>
      <c r="U423" s="147" t="s">
        <v>1569</v>
      </c>
      <c r="V423" s="154">
        <v>25</v>
      </c>
      <c r="W423" s="147"/>
      <c r="X423" s="147"/>
      <c r="Y423" s="147"/>
    </row>
    <row r="424" spans="1:25" x14ac:dyDescent="0.35">
      <c r="A424" s="147">
        <v>422</v>
      </c>
      <c r="B424" s="247"/>
      <c r="C424" s="147"/>
      <c r="D424" s="147"/>
      <c r="E424" s="147"/>
      <c r="F424" s="147"/>
      <c r="G424" s="147"/>
      <c r="H424" s="147"/>
      <c r="I424" s="147"/>
      <c r="J424" s="147"/>
      <c r="K424" s="147"/>
      <c r="L424" s="147"/>
      <c r="M424" s="147"/>
      <c r="N424" s="147"/>
      <c r="O424" s="147"/>
      <c r="P424" s="147"/>
      <c r="Q424" s="147" t="s">
        <v>2879</v>
      </c>
      <c r="R424" s="147" t="s">
        <v>1363</v>
      </c>
      <c r="S424" s="147" t="s">
        <v>1364</v>
      </c>
      <c r="T424" s="147" t="s">
        <v>53</v>
      </c>
      <c r="U424" s="147" t="s">
        <v>1571</v>
      </c>
      <c r="V424" s="154">
        <v>25</v>
      </c>
      <c r="W424" s="147" t="s">
        <v>459</v>
      </c>
      <c r="X424" s="147" t="s">
        <v>1570</v>
      </c>
      <c r="Y424" s="147"/>
    </row>
    <row r="425" spans="1:25" x14ac:dyDescent="0.35">
      <c r="A425" s="147">
        <v>423</v>
      </c>
      <c r="B425" s="244" t="s">
        <v>1580</v>
      </c>
      <c r="C425" s="147" t="s">
        <v>1555</v>
      </c>
      <c r="D425" s="147" t="s">
        <v>1580</v>
      </c>
      <c r="E425" s="147"/>
      <c r="F425" s="147"/>
      <c r="G425" s="147" t="s">
        <v>5811</v>
      </c>
      <c r="H425" s="147" t="s">
        <v>1581</v>
      </c>
      <c r="I425" s="147"/>
      <c r="J425" s="147"/>
      <c r="K425" s="147"/>
      <c r="L425" s="147" t="s">
        <v>1576</v>
      </c>
      <c r="M425" s="147">
        <v>10800</v>
      </c>
      <c r="N425" s="147">
        <v>545</v>
      </c>
      <c r="O425" s="147"/>
      <c r="P425" s="147"/>
      <c r="Q425" s="147" t="s">
        <v>2879</v>
      </c>
      <c r="R425" s="147" t="s">
        <v>1363</v>
      </c>
      <c r="S425" s="147" t="s">
        <v>1364</v>
      </c>
      <c r="T425" s="147" t="s">
        <v>53</v>
      </c>
      <c r="U425" s="147" t="s">
        <v>1569</v>
      </c>
      <c r="V425" s="154">
        <v>35</v>
      </c>
      <c r="W425" s="147"/>
      <c r="X425" s="147"/>
      <c r="Y425" s="147"/>
    </row>
    <row r="426" spans="1:25" x14ac:dyDescent="0.35">
      <c r="A426" s="147">
        <v>424</v>
      </c>
      <c r="B426" s="247"/>
      <c r="C426" s="147"/>
      <c r="D426" s="147"/>
      <c r="E426" s="147"/>
      <c r="F426" s="147"/>
      <c r="G426" s="147"/>
      <c r="H426" s="147"/>
      <c r="I426" s="147"/>
      <c r="J426" s="147"/>
      <c r="K426" s="147"/>
      <c r="L426" s="147"/>
      <c r="M426" s="147"/>
      <c r="N426" s="147"/>
      <c r="O426" s="147"/>
      <c r="P426" s="147"/>
      <c r="Q426" s="147" t="s">
        <v>2879</v>
      </c>
      <c r="R426" s="147" t="s">
        <v>1363</v>
      </c>
      <c r="S426" s="147" t="s">
        <v>1364</v>
      </c>
      <c r="T426" s="147" t="s">
        <v>53</v>
      </c>
      <c r="U426" s="147" t="s">
        <v>1571</v>
      </c>
      <c r="V426" s="154">
        <v>25</v>
      </c>
      <c r="W426" s="147" t="s">
        <v>459</v>
      </c>
      <c r="X426" s="147" t="s">
        <v>1570</v>
      </c>
      <c r="Y426" s="147"/>
    </row>
    <row r="427" spans="1:25" x14ac:dyDescent="0.35">
      <c r="A427" s="147">
        <v>425</v>
      </c>
      <c r="B427" s="244" t="s">
        <v>1582</v>
      </c>
      <c r="C427" s="147" t="s">
        <v>1555</v>
      </c>
      <c r="D427" s="147" t="s">
        <v>1582</v>
      </c>
      <c r="E427" s="147"/>
      <c r="F427" s="147"/>
      <c r="G427" s="147" t="s">
        <v>5812</v>
      </c>
      <c r="H427" s="147" t="s">
        <v>1583</v>
      </c>
      <c r="I427" s="147"/>
      <c r="J427" s="147"/>
      <c r="K427" s="147"/>
      <c r="L427" s="147" t="s">
        <v>1580</v>
      </c>
      <c r="M427" s="147">
        <v>12000</v>
      </c>
      <c r="N427" s="147">
        <v>605</v>
      </c>
      <c r="O427" s="147"/>
      <c r="P427" s="147"/>
      <c r="Q427" s="147" t="s">
        <v>2879</v>
      </c>
      <c r="R427" s="147" t="s">
        <v>1363</v>
      </c>
      <c r="S427" s="147" t="s">
        <v>1364</v>
      </c>
      <c r="T427" s="147" t="s">
        <v>53</v>
      </c>
      <c r="U427" s="147" t="s">
        <v>1569</v>
      </c>
      <c r="V427" s="154">
        <v>45</v>
      </c>
      <c r="W427" s="147"/>
      <c r="X427" s="147"/>
      <c r="Y427" s="147"/>
    </row>
    <row r="428" spans="1:25" x14ac:dyDescent="0.35">
      <c r="A428" s="147">
        <v>426</v>
      </c>
      <c r="B428" s="247"/>
      <c r="C428" s="147"/>
      <c r="D428" s="147"/>
      <c r="E428" s="147"/>
      <c r="F428" s="147"/>
      <c r="G428" s="147"/>
      <c r="H428" s="147"/>
      <c r="I428" s="147"/>
      <c r="J428" s="147"/>
      <c r="K428" s="147"/>
      <c r="L428" s="147"/>
      <c r="M428" s="147"/>
      <c r="N428" s="147"/>
      <c r="O428" s="147"/>
      <c r="P428" s="147"/>
      <c r="Q428" s="147" t="s">
        <v>2879</v>
      </c>
      <c r="R428" s="147" t="s">
        <v>1363</v>
      </c>
      <c r="S428" s="147" t="s">
        <v>1364</v>
      </c>
      <c r="T428" s="147" t="s">
        <v>53</v>
      </c>
      <c r="U428" s="147" t="s">
        <v>1571</v>
      </c>
      <c r="V428" s="154">
        <v>45</v>
      </c>
      <c r="W428" s="147" t="s">
        <v>459</v>
      </c>
      <c r="X428" s="147" t="s">
        <v>1570</v>
      </c>
      <c r="Y428" s="147"/>
    </row>
    <row r="429" spans="1:25" x14ac:dyDescent="0.35">
      <c r="A429" s="147">
        <v>427</v>
      </c>
      <c r="B429" s="241" t="s">
        <v>1584</v>
      </c>
      <c r="C429" s="147" t="s">
        <v>1555</v>
      </c>
      <c r="D429" s="147" t="s">
        <v>1584</v>
      </c>
      <c r="E429" s="147"/>
      <c r="F429" s="147"/>
      <c r="G429" s="147" t="s">
        <v>1585</v>
      </c>
      <c r="H429" s="147" t="s">
        <v>1586</v>
      </c>
      <c r="I429" s="147"/>
      <c r="J429" s="147"/>
      <c r="K429" s="147"/>
      <c r="L429" s="147" t="s">
        <v>2831</v>
      </c>
      <c r="M429" s="147">
        <v>3600</v>
      </c>
      <c r="N429" s="147">
        <v>215</v>
      </c>
      <c r="O429" s="147"/>
      <c r="P429" s="147"/>
      <c r="Q429" s="147" t="s">
        <v>2879</v>
      </c>
      <c r="R429" s="147" t="s">
        <v>1363</v>
      </c>
      <c r="S429" s="147" t="s">
        <v>1364</v>
      </c>
      <c r="T429" s="147" t="s">
        <v>53</v>
      </c>
      <c r="U429" s="147" t="s">
        <v>1587</v>
      </c>
      <c r="V429" s="154">
        <v>-10</v>
      </c>
      <c r="W429" s="147" t="s">
        <v>459</v>
      </c>
      <c r="X429" s="147" t="s">
        <v>1588</v>
      </c>
      <c r="Y429" s="147"/>
    </row>
    <row r="430" spans="1:25" x14ac:dyDescent="0.35">
      <c r="A430" s="147">
        <v>428</v>
      </c>
      <c r="B430" s="241" t="s">
        <v>1590</v>
      </c>
      <c r="C430" s="147" t="s">
        <v>1555</v>
      </c>
      <c r="D430" s="147" t="s">
        <v>1590</v>
      </c>
      <c r="E430" s="147"/>
      <c r="F430" s="147"/>
      <c r="G430" s="147" t="s">
        <v>5813</v>
      </c>
      <c r="H430" s="147" t="s">
        <v>1591</v>
      </c>
      <c r="I430" s="147"/>
      <c r="J430" s="147"/>
      <c r="K430" s="147"/>
      <c r="L430" s="147" t="s">
        <v>1584</v>
      </c>
      <c r="M430" s="147">
        <v>4800</v>
      </c>
      <c r="N430" s="147">
        <v>275</v>
      </c>
      <c r="O430" s="147"/>
      <c r="P430" s="147"/>
      <c r="Q430" s="147" t="s">
        <v>2879</v>
      </c>
      <c r="R430" s="147" t="s">
        <v>1363</v>
      </c>
      <c r="S430" s="147" t="s">
        <v>1364</v>
      </c>
      <c r="T430" s="147" t="s">
        <v>53</v>
      </c>
      <c r="U430" s="147" t="s">
        <v>1587</v>
      </c>
      <c r="V430" s="154">
        <v>-10</v>
      </c>
      <c r="W430" s="147" t="s">
        <v>459</v>
      </c>
      <c r="X430" s="147" t="s">
        <v>1588</v>
      </c>
      <c r="Y430" s="147"/>
    </row>
    <row r="431" spans="1:25" x14ac:dyDescent="0.35">
      <c r="A431" s="147">
        <v>429</v>
      </c>
      <c r="B431" s="241" t="s">
        <v>1592</v>
      </c>
      <c r="C431" s="147" t="s">
        <v>1555</v>
      </c>
      <c r="D431" s="147" t="s">
        <v>1592</v>
      </c>
      <c r="E431" s="147"/>
      <c r="F431" s="147"/>
      <c r="G431" s="147" t="s">
        <v>5814</v>
      </c>
      <c r="H431" s="147" t="s">
        <v>1593</v>
      </c>
      <c r="I431" s="147"/>
      <c r="J431" s="147"/>
      <c r="K431" s="147"/>
      <c r="L431" s="147" t="s">
        <v>1590</v>
      </c>
      <c r="M431" s="147">
        <v>8000</v>
      </c>
      <c r="N431" s="147">
        <v>425</v>
      </c>
      <c r="O431" s="147"/>
      <c r="P431" s="147"/>
      <c r="Q431" s="147" t="s">
        <v>2879</v>
      </c>
      <c r="R431" s="147" t="s">
        <v>1363</v>
      </c>
      <c r="S431" s="147" t="s">
        <v>1364</v>
      </c>
      <c r="T431" s="147" t="s">
        <v>53</v>
      </c>
      <c r="U431" s="147" t="s">
        <v>1587</v>
      </c>
      <c r="V431" s="154">
        <v>-10</v>
      </c>
      <c r="W431" s="147" t="s">
        <v>459</v>
      </c>
      <c r="X431" s="147" t="s">
        <v>1588</v>
      </c>
      <c r="Y431" s="147"/>
    </row>
    <row r="432" spans="1:25" x14ac:dyDescent="0.35">
      <c r="A432" s="147">
        <v>430</v>
      </c>
      <c r="B432" s="241" t="s">
        <v>1594</v>
      </c>
      <c r="C432" s="147" t="s">
        <v>1555</v>
      </c>
      <c r="D432" s="147" t="s">
        <v>1594</v>
      </c>
      <c r="E432" s="147"/>
      <c r="F432" s="147"/>
      <c r="G432" s="147" t="s">
        <v>1595</v>
      </c>
      <c r="H432" s="147" t="s">
        <v>1596</v>
      </c>
      <c r="I432" s="147"/>
      <c r="J432" s="147"/>
      <c r="K432" s="147"/>
      <c r="L432" s="147" t="s">
        <v>3377</v>
      </c>
      <c r="M432" s="147">
        <v>8000</v>
      </c>
      <c r="N432" s="147">
        <v>425</v>
      </c>
      <c r="O432" s="147"/>
      <c r="P432" s="147"/>
      <c r="Q432" s="147" t="s">
        <v>2879</v>
      </c>
      <c r="R432" s="147" t="s">
        <v>1363</v>
      </c>
      <c r="S432" s="147" t="s">
        <v>1364</v>
      </c>
      <c r="T432" s="147" t="s">
        <v>53</v>
      </c>
      <c r="U432" s="147" t="s">
        <v>1587</v>
      </c>
      <c r="V432" s="154">
        <v>-10</v>
      </c>
      <c r="W432" s="147" t="s">
        <v>459</v>
      </c>
      <c r="X432" s="147" t="s">
        <v>1588</v>
      </c>
      <c r="Y432" s="147"/>
    </row>
    <row r="433" spans="1:25" x14ac:dyDescent="0.35">
      <c r="A433" s="147">
        <v>431</v>
      </c>
      <c r="B433" s="241" t="s">
        <v>1598</v>
      </c>
      <c r="C433" s="147" t="s">
        <v>1555</v>
      </c>
      <c r="D433" s="147" t="s">
        <v>1598</v>
      </c>
      <c r="E433" s="147"/>
      <c r="F433" s="147"/>
      <c r="G433" s="147" t="s">
        <v>5815</v>
      </c>
      <c r="H433" s="147" t="s">
        <v>1599</v>
      </c>
      <c r="I433" s="147"/>
      <c r="J433" s="147"/>
      <c r="K433" s="147"/>
      <c r="L433" s="147" t="s">
        <v>1594</v>
      </c>
      <c r="M433" s="147">
        <v>10000</v>
      </c>
      <c r="N433" s="147">
        <v>530</v>
      </c>
      <c r="O433" s="147"/>
      <c r="P433" s="147"/>
      <c r="Q433" s="147" t="s">
        <v>2879</v>
      </c>
      <c r="R433" s="147" t="s">
        <v>1363</v>
      </c>
      <c r="S433" s="147" t="s">
        <v>1364</v>
      </c>
      <c r="T433" s="147" t="s">
        <v>53</v>
      </c>
      <c r="U433" s="147" t="s">
        <v>1587</v>
      </c>
      <c r="V433" s="154">
        <v>-15</v>
      </c>
      <c r="W433" s="147" t="s">
        <v>459</v>
      </c>
      <c r="X433" s="147" t="s">
        <v>1588</v>
      </c>
      <c r="Y433" s="147"/>
    </row>
    <row r="434" spans="1:25" x14ac:dyDescent="0.35">
      <c r="A434" s="147">
        <v>432</v>
      </c>
      <c r="B434" s="241" t="s">
        <v>1600</v>
      </c>
      <c r="C434" s="147" t="s">
        <v>1555</v>
      </c>
      <c r="D434" s="147" t="s">
        <v>1600</v>
      </c>
      <c r="E434" s="147"/>
      <c r="F434" s="147"/>
      <c r="G434" s="147" t="s">
        <v>5816</v>
      </c>
      <c r="H434" s="147" t="s">
        <v>1601</v>
      </c>
      <c r="I434" s="147"/>
      <c r="J434" s="147"/>
      <c r="K434" s="147"/>
      <c r="L434" s="147" t="s">
        <v>1598</v>
      </c>
      <c r="M434" s="147">
        <v>12000</v>
      </c>
      <c r="N434" s="147">
        <v>605</v>
      </c>
      <c r="O434" s="147"/>
      <c r="P434" s="147"/>
      <c r="Q434" s="147" t="s">
        <v>2879</v>
      </c>
      <c r="R434" s="147" t="s">
        <v>1363</v>
      </c>
      <c r="S434" s="147" t="s">
        <v>1364</v>
      </c>
      <c r="T434" s="147" t="s">
        <v>53</v>
      </c>
      <c r="U434" s="147" t="s">
        <v>1587</v>
      </c>
      <c r="V434" s="154">
        <v>-20</v>
      </c>
      <c r="W434" s="147" t="s">
        <v>459</v>
      </c>
      <c r="X434" s="147" t="s">
        <v>1588</v>
      </c>
      <c r="Y434" s="147"/>
    </row>
    <row r="435" spans="1:25" x14ac:dyDescent="0.35">
      <c r="A435" s="147">
        <v>433</v>
      </c>
      <c r="B435" s="244" t="s">
        <v>950</v>
      </c>
      <c r="C435" s="147" t="s">
        <v>1555</v>
      </c>
      <c r="D435" s="147" t="s">
        <v>950</v>
      </c>
      <c r="E435" s="147"/>
      <c r="F435" s="147"/>
      <c r="G435" s="147" t="s">
        <v>5918</v>
      </c>
      <c r="H435" s="147" t="s">
        <v>3637</v>
      </c>
      <c r="I435" s="147"/>
      <c r="J435" s="147"/>
      <c r="K435" s="147"/>
      <c r="L435" s="147" t="s">
        <v>1611</v>
      </c>
      <c r="M435" s="147">
        <v>14400</v>
      </c>
      <c r="N435" s="147">
        <v>1040</v>
      </c>
      <c r="O435" s="147"/>
      <c r="P435" s="147" t="s">
        <v>693</v>
      </c>
      <c r="Q435" s="147"/>
      <c r="R435" s="147"/>
      <c r="S435" s="147"/>
      <c r="T435" s="147"/>
      <c r="U435" s="147"/>
      <c r="V435" s="154"/>
      <c r="W435" s="147"/>
      <c r="X435" s="147"/>
      <c r="Y435" s="147"/>
    </row>
    <row r="436" spans="1:25" x14ac:dyDescent="0.35">
      <c r="A436" s="147">
        <v>434</v>
      </c>
      <c r="B436" s="247"/>
      <c r="C436" s="147"/>
      <c r="D436" s="147"/>
      <c r="E436" s="147"/>
      <c r="F436" s="147"/>
      <c r="G436" s="147"/>
      <c r="H436" s="147"/>
      <c r="I436" s="147"/>
      <c r="J436" s="147"/>
      <c r="K436" s="147"/>
      <c r="L436" s="147"/>
      <c r="M436" s="147"/>
      <c r="N436" s="147"/>
      <c r="O436" s="147"/>
      <c r="P436" s="147" t="s">
        <v>6673</v>
      </c>
      <c r="Q436" s="147"/>
      <c r="R436" s="147"/>
      <c r="S436" s="147"/>
      <c r="T436" s="147"/>
      <c r="U436" s="147"/>
      <c r="V436" s="154"/>
      <c r="W436" s="147"/>
      <c r="X436" s="147"/>
      <c r="Y436" s="147"/>
    </row>
    <row r="437" spans="1:25" x14ac:dyDescent="0.35">
      <c r="A437" s="147">
        <v>435</v>
      </c>
      <c r="B437" s="247"/>
      <c r="C437" s="147"/>
      <c r="D437" s="147"/>
      <c r="E437" s="147"/>
      <c r="F437" s="147"/>
      <c r="G437" s="147"/>
      <c r="H437" s="147"/>
      <c r="I437" s="147"/>
      <c r="J437" s="147"/>
      <c r="K437" s="147"/>
      <c r="L437" s="147"/>
      <c r="M437" s="147"/>
      <c r="N437" s="147"/>
      <c r="O437" s="147"/>
      <c r="P437" s="147" t="s">
        <v>7054</v>
      </c>
      <c r="Q437" s="147"/>
      <c r="R437" s="147"/>
      <c r="S437" s="147"/>
      <c r="T437" s="147"/>
      <c r="U437" s="147"/>
      <c r="V437" s="154"/>
      <c r="W437" s="147" t="s">
        <v>693</v>
      </c>
      <c r="X437" s="147"/>
      <c r="Y437" s="147"/>
    </row>
    <row r="438" spans="1:25" x14ac:dyDescent="0.35">
      <c r="A438" s="147">
        <v>436</v>
      </c>
      <c r="B438" s="241" t="s">
        <v>1616</v>
      </c>
      <c r="C438" s="147" t="s">
        <v>1555</v>
      </c>
      <c r="D438" s="147" t="s">
        <v>1616</v>
      </c>
      <c r="E438" s="147"/>
      <c r="F438" s="147"/>
      <c r="G438" s="147" t="s">
        <v>1624</v>
      </c>
      <c r="H438" s="147" t="s">
        <v>1625</v>
      </c>
      <c r="I438" s="147"/>
      <c r="J438" s="147"/>
      <c r="K438" s="147"/>
      <c r="L438" s="147" t="s">
        <v>1321</v>
      </c>
      <c r="M438" s="147">
        <v>5000</v>
      </c>
      <c r="N438" s="147">
        <v>570</v>
      </c>
      <c r="O438" s="147"/>
      <c r="P438" s="147" t="s">
        <v>679</v>
      </c>
      <c r="Q438" s="147"/>
      <c r="R438" s="147"/>
      <c r="S438" s="147"/>
      <c r="T438" s="147"/>
      <c r="U438" s="147"/>
      <c r="V438" s="154"/>
      <c r="W438" s="147" t="s">
        <v>679</v>
      </c>
      <c r="X438" s="147"/>
      <c r="Y438" s="147"/>
    </row>
    <row r="439" spans="1:25" x14ac:dyDescent="0.35">
      <c r="A439" s="147">
        <v>437</v>
      </c>
      <c r="B439" s="241" t="s">
        <v>1626</v>
      </c>
      <c r="C439" s="147" t="s">
        <v>1555</v>
      </c>
      <c r="D439" s="147" t="s">
        <v>1626</v>
      </c>
      <c r="E439" s="147"/>
      <c r="F439" s="147"/>
      <c r="G439" s="147" t="s">
        <v>1627</v>
      </c>
      <c r="H439" s="147" t="s">
        <v>1628</v>
      </c>
      <c r="I439" s="147"/>
      <c r="J439" s="147"/>
      <c r="K439" s="147"/>
      <c r="L439" s="147" t="s">
        <v>2836</v>
      </c>
      <c r="M439" s="147">
        <v>13200</v>
      </c>
      <c r="N439" s="147">
        <v>880</v>
      </c>
      <c r="O439" s="147"/>
      <c r="P439" s="147" t="s">
        <v>676</v>
      </c>
      <c r="Q439" s="147"/>
      <c r="R439" s="147"/>
      <c r="S439" s="147"/>
      <c r="T439" s="147"/>
      <c r="U439" s="147"/>
      <c r="V439" s="154"/>
      <c r="W439" s="147" t="s">
        <v>676</v>
      </c>
      <c r="X439" s="147"/>
      <c r="Y439" s="147"/>
    </row>
    <row r="440" spans="1:25" x14ac:dyDescent="0.35">
      <c r="A440" s="147">
        <v>438</v>
      </c>
      <c r="B440" s="241" t="s">
        <v>1629</v>
      </c>
      <c r="C440" s="147" t="s">
        <v>1555</v>
      </c>
      <c r="D440" s="147" t="s">
        <v>1629</v>
      </c>
      <c r="E440" s="147"/>
      <c r="F440" s="147"/>
      <c r="G440" s="147" t="s">
        <v>1630</v>
      </c>
      <c r="H440" s="147" t="s">
        <v>1631</v>
      </c>
      <c r="I440" s="147"/>
      <c r="J440" s="147"/>
      <c r="K440" s="147"/>
      <c r="L440" s="306" t="s">
        <v>3314</v>
      </c>
      <c r="M440" s="147">
        <v>6000</v>
      </c>
      <c r="N440" s="147">
        <v>545</v>
      </c>
      <c r="O440" s="147"/>
      <c r="P440" s="147" t="s">
        <v>673</v>
      </c>
      <c r="Q440" s="147"/>
      <c r="R440" s="147"/>
      <c r="S440" s="147"/>
      <c r="T440" s="147"/>
      <c r="U440" s="147"/>
      <c r="V440" s="154"/>
      <c r="W440" s="147" t="s">
        <v>673</v>
      </c>
      <c r="X440" s="147"/>
      <c r="Y440" s="147"/>
    </row>
    <row r="441" spans="1:25" x14ac:dyDescent="0.35">
      <c r="A441" s="147">
        <v>439</v>
      </c>
      <c r="B441" s="241" t="s">
        <v>1633</v>
      </c>
      <c r="C441" s="147" t="s">
        <v>1555</v>
      </c>
      <c r="D441" s="147" t="s">
        <v>1633</v>
      </c>
      <c r="E441" s="147"/>
      <c r="F441" s="147"/>
      <c r="G441" s="147" t="s">
        <v>1634</v>
      </c>
      <c r="H441" s="147" t="s">
        <v>1635</v>
      </c>
      <c r="I441" s="147"/>
      <c r="J441" s="147"/>
      <c r="K441" s="147"/>
      <c r="L441" s="147" t="s">
        <v>3374</v>
      </c>
      <c r="M441" s="147">
        <v>10000</v>
      </c>
      <c r="N441" s="147">
        <v>925</v>
      </c>
      <c r="O441" s="147"/>
      <c r="P441" s="147" t="s">
        <v>670</v>
      </c>
      <c r="Q441" s="147"/>
      <c r="R441" s="147"/>
      <c r="S441" s="147"/>
      <c r="T441" s="147"/>
      <c r="U441" s="147"/>
      <c r="V441" s="154"/>
      <c r="W441" s="147"/>
      <c r="X441" s="147"/>
      <c r="Y441" s="147"/>
    </row>
    <row r="442" spans="1:25" x14ac:dyDescent="0.35">
      <c r="A442" s="147">
        <v>440</v>
      </c>
      <c r="B442" s="307"/>
      <c r="C442" s="147"/>
      <c r="D442" s="147"/>
      <c r="E442" s="147"/>
      <c r="F442" s="147"/>
      <c r="G442" s="147"/>
      <c r="H442" s="147"/>
      <c r="I442" s="147"/>
      <c r="J442" s="147"/>
      <c r="K442" s="147"/>
      <c r="L442" s="147"/>
      <c r="M442" s="147"/>
      <c r="N442" s="147"/>
      <c r="O442" s="152"/>
      <c r="P442" s="147" t="s">
        <v>7227</v>
      </c>
      <c r="Q442" s="147"/>
      <c r="R442" s="147"/>
      <c r="S442" s="147"/>
      <c r="T442" s="147"/>
      <c r="U442" s="147"/>
      <c r="V442" s="154"/>
      <c r="W442" s="286" t="s">
        <v>670</v>
      </c>
      <c r="X442" s="147"/>
      <c r="Y442" s="152"/>
    </row>
    <row r="443" spans="1:25" x14ac:dyDescent="0.35">
      <c r="A443" s="147">
        <v>441</v>
      </c>
      <c r="B443" s="241" t="s">
        <v>1637</v>
      </c>
      <c r="C443" s="306" t="s">
        <v>1555</v>
      </c>
      <c r="D443" s="147" t="s">
        <v>1637</v>
      </c>
      <c r="E443" s="147" t="s">
        <v>671</v>
      </c>
      <c r="F443" s="147"/>
      <c r="G443" s="147" t="s">
        <v>1638</v>
      </c>
      <c r="H443" s="147" t="s">
        <v>1639</v>
      </c>
      <c r="I443" s="147"/>
      <c r="J443" s="147"/>
      <c r="K443" s="147"/>
      <c r="L443" s="147" t="s">
        <v>2838</v>
      </c>
      <c r="M443" s="147">
        <v>18000</v>
      </c>
      <c r="N443" s="147">
        <v>1445</v>
      </c>
      <c r="O443" s="147"/>
      <c r="P443" s="147" t="s">
        <v>667</v>
      </c>
      <c r="Q443" s="147"/>
      <c r="R443" s="147"/>
      <c r="S443" s="147"/>
      <c r="T443" s="147"/>
      <c r="U443" s="147"/>
      <c r="V443" s="154"/>
      <c r="W443" s="147" t="s">
        <v>667</v>
      </c>
      <c r="X443" s="147"/>
      <c r="Y443" s="147"/>
    </row>
    <row r="444" spans="1:25" x14ac:dyDescent="0.35">
      <c r="A444" s="147">
        <v>442</v>
      </c>
      <c r="B444" s="241" t="s">
        <v>1640</v>
      </c>
      <c r="C444" s="147" t="s">
        <v>1555</v>
      </c>
      <c r="D444" s="147" t="s">
        <v>1640</v>
      </c>
      <c r="E444" s="147" t="s">
        <v>671</v>
      </c>
      <c r="F444" s="147"/>
      <c r="G444" s="147" t="s">
        <v>1641</v>
      </c>
      <c r="H444" s="147" t="s">
        <v>1642</v>
      </c>
      <c r="I444" s="147"/>
      <c r="J444" s="147"/>
      <c r="K444" s="147"/>
      <c r="L444" s="147" t="s">
        <v>2839</v>
      </c>
      <c r="M444" s="147">
        <v>18750</v>
      </c>
      <c r="N444" s="147">
        <v>1350</v>
      </c>
      <c r="O444" s="147"/>
      <c r="P444" s="147" t="s">
        <v>664</v>
      </c>
      <c r="Q444" s="147"/>
      <c r="R444" s="147"/>
      <c r="S444" s="147"/>
      <c r="T444" s="147"/>
      <c r="U444" s="147"/>
      <c r="V444" s="154"/>
      <c r="W444" s="147" t="s">
        <v>664</v>
      </c>
      <c r="X444" s="147"/>
      <c r="Y444" s="147"/>
    </row>
    <row r="445" spans="1:25" x14ac:dyDescent="0.35">
      <c r="A445" s="147">
        <v>443</v>
      </c>
      <c r="B445" s="244" t="s">
        <v>1612</v>
      </c>
      <c r="C445" s="147" t="s">
        <v>1555</v>
      </c>
      <c r="D445" s="147" t="s">
        <v>1612</v>
      </c>
      <c r="E445" s="147" t="s">
        <v>680</v>
      </c>
      <c r="F445" s="147"/>
      <c r="G445" s="147" t="s">
        <v>1613</v>
      </c>
      <c r="H445" s="147" t="s">
        <v>1614</v>
      </c>
      <c r="I445" s="147"/>
      <c r="J445" s="147"/>
      <c r="K445" s="147"/>
      <c r="L445" s="147" t="s">
        <v>2835</v>
      </c>
      <c r="M445" s="147">
        <v>7800</v>
      </c>
      <c r="N445" s="147">
        <v>395</v>
      </c>
      <c r="O445" s="147"/>
      <c r="P445" s="147"/>
      <c r="Q445" s="147" t="s">
        <v>2879</v>
      </c>
      <c r="R445" s="147" t="s">
        <v>1363</v>
      </c>
      <c r="S445" s="147" t="s">
        <v>1364</v>
      </c>
      <c r="T445" s="147" t="s">
        <v>54</v>
      </c>
      <c r="U445" s="147" t="s">
        <v>1569</v>
      </c>
      <c r="V445" s="154">
        <v>25</v>
      </c>
      <c r="W445" s="147"/>
      <c r="X445" s="147"/>
      <c r="Y445" s="147"/>
    </row>
    <row r="446" spans="1:25" x14ac:dyDescent="0.35">
      <c r="A446" s="147">
        <v>444</v>
      </c>
      <c r="B446" s="247"/>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25</v>
      </c>
      <c r="W446" s="147"/>
      <c r="X446" s="147"/>
      <c r="Y446" s="147"/>
    </row>
    <row r="447" spans="1:25" x14ac:dyDescent="0.35">
      <c r="A447" s="147">
        <v>445</v>
      </c>
      <c r="B447" s="247"/>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25</v>
      </c>
      <c r="W447" s="147"/>
      <c r="X447" s="147" t="s">
        <v>1570</v>
      </c>
      <c r="Y447" s="147"/>
    </row>
    <row r="448" spans="1:25" x14ac:dyDescent="0.35">
      <c r="A448" s="147">
        <v>446</v>
      </c>
      <c r="B448" s="244" t="s">
        <v>1618</v>
      </c>
      <c r="C448" s="147" t="s">
        <v>1555</v>
      </c>
      <c r="D448" s="147" t="s">
        <v>1618</v>
      </c>
      <c r="E448" s="147" t="s">
        <v>680</v>
      </c>
      <c r="F448" s="147"/>
      <c r="G448" s="147" t="s">
        <v>1619</v>
      </c>
      <c r="H448" s="147" t="s">
        <v>1620</v>
      </c>
      <c r="I448" s="147"/>
      <c r="J448" s="147"/>
      <c r="K448" s="147"/>
      <c r="L448" s="147" t="s">
        <v>1612</v>
      </c>
      <c r="M448" s="147">
        <v>9200</v>
      </c>
      <c r="N448" s="147">
        <v>490</v>
      </c>
      <c r="O448" s="147"/>
      <c r="P448" s="147"/>
      <c r="Q448" s="147" t="s">
        <v>2879</v>
      </c>
      <c r="R448" s="147" t="s">
        <v>1363</v>
      </c>
      <c r="S448" s="147" t="s">
        <v>1364</v>
      </c>
      <c r="T448" s="147" t="s">
        <v>54</v>
      </c>
      <c r="U448" s="147" t="s">
        <v>1569</v>
      </c>
      <c r="V448" s="154">
        <v>25</v>
      </c>
      <c r="W448" s="147"/>
      <c r="X448" s="147"/>
      <c r="Y448" s="147"/>
    </row>
    <row r="449" spans="1:25" x14ac:dyDescent="0.35">
      <c r="A449" s="147">
        <v>447</v>
      </c>
      <c r="B449" s="247"/>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1571</v>
      </c>
      <c r="V449" s="154">
        <v>25</v>
      </c>
      <c r="W449" s="147"/>
      <c r="X449" s="147"/>
      <c r="Y449" s="147"/>
    </row>
    <row r="450" spans="1:25" x14ac:dyDescent="0.35">
      <c r="A450" s="147">
        <v>448</v>
      </c>
      <c r="B450" s="247"/>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1617</v>
      </c>
      <c r="V450" s="154">
        <v>25</v>
      </c>
      <c r="W450" s="147"/>
      <c r="X450" s="147" t="s">
        <v>1570</v>
      </c>
      <c r="Y450" s="147"/>
    </row>
    <row r="451" spans="1:25" x14ac:dyDescent="0.35">
      <c r="A451" s="147">
        <v>449</v>
      </c>
      <c r="B451" s="244" t="s">
        <v>1621</v>
      </c>
      <c r="C451" s="147" t="s">
        <v>1555</v>
      </c>
      <c r="D451" s="147" t="s">
        <v>1621</v>
      </c>
      <c r="E451" s="147" t="s">
        <v>680</v>
      </c>
      <c r="F451" s="147"/>
      <c r="G451" s="147" t="s">
        <v>1622</v>
      </c>
      <c r="H451" s="147" t="s">
        <v>1623</v>
      </c>
      <c r="I451" s="147"/>
      <c r="J451" s="147"/>
      <c r="K451" s="147"/>
      <c r="L451" s="147" t="s">
        <v>1618</v>
      </c>
      <c r="M451" s="147">
        <v>11200</v>
      </c>
      <c r="N451" s="147">
        <v>565</v>
      </c>
      <c r="O451" s="147"/>
      <c r="P451" s="147"/>
      <c r="Q451" s="147" t="s">
        <v>2879</v>
      </c>
      <c r="R451" s="147" t="s">
        <v>1363</v>
      </c>
      <c r="S451" s="147" t="s">
        <v>1364</v>
      </c>
      <c r="T451" s="147" t="s">
        <v>54</v>
      </c>
      <c r="U451" s="147" t="s">
        <v>1569</v>
      </c>
      <c r="V451" s="154">
        <v>25</v>
      </c>
      <c r="W451" s="147"/>
      <c r="X451" s="147"/>
      <c r="Y451" s="147"/>
    </row>
    <row r="452" spans="1:25" x14ac:dyDescent="0.35">
      <c r="A452" s="147">
        <v>450</v>
      </c>
      <c r="B452" s="247"/>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1571</v>
      </c>
      <c r="V452" s="154">
        <v>25</v>
      </c>
      <c r="W452" s="147"/>
      <c r="X452" s="147"/>
      <c r="Y452" s="147"/>
    </row>
    <row r="453" spans="1:25" x14ac:dyDescent="0.35">
      <c r="A453" s="147">
        <v>451</v>
      </c>
      <c r="B453" s="247"/>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1617</v>
      </c>
      <c r="V453" s="154">
        <v>25</v>
      </c>
      <c r="W453" s="147"/>
      <c r="X453" s="147" t="s">
        <v>1570</v>
      </c>
      <c r="Y453" s="147"/>
    </row>
    <row r="454" spans="1:25" x14ac:dyDescent="0.35">
      <c r="A454" s="147">
        <v>452</v>
      </c>
      <c r="B454" s="244" t="s">
        <v>3524</v>
      </c>
      <c r="C454" s="147" t="s">
        <v>1555</v>
      </c>
      <c r="D454" s="147" t="s">
        <v>3524</v>
      </c>
      <c r="E454" s="147" t="s">
        <v>671</v>
      </c>
      <c r="F454" s="147"/>
      <c r="G454" s="147" t="s">
        <v>5817</v>
      </c>
      <c r="H454" s="147" t="s">
        <v>3529</v>
      </c>
      <c r="I454" s="147"/>
      <c r="J454" s="147"/>
      <c r="K454" s="147"/>
      <c r="L454" s="147" t="s">
        <v>3603</v>
      </c>
      <c r="M454" s="147">
        <v>20000</v>
      </c>
      <c r="N454" s="147">
        <v>1500</v>
      </c>
      <c r="O454" s="147"/>
      <c r="P454" s="147"/>
      <c r="Q454" s="147" t="s">
        <v>2879</v>
      </c>
      <c r="R454" s="147" t="s">
        <v>1363</v>
      </c>
      <c r="S454" s="147" t="s">
        <v>1364</v>
      </c>
      <c r="T454" s="147" t="s">
        <v>54</v>
      </c>
      <c r="U454" s="147" t="s">
        <v>3528</v>
      </c>
      <c r="V454" s="154">
        <v>5</v>
      </c>
      <c r="W454" s="147"/>
      <c r="X454" s="147"/>
      <c r="Y454" s="147"/>
    </row>
    <row r="455" spans="1:25" x14ac:dyDescent="0.35">
      <c r="A455" s="147">
        <v>453</v>
      </c>
      <c r="B455" s="247"/>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1569</v>
      </c>
      <c r="V455" s="154">
        <v>10</v>
      </c>
      <c r="W455" s="147"/>
      <c r="X455" s="147"/>
      <c r="Y455" s="147"/>
    </row>
    <row r="456" spans="1:25" x14ac:dyDescent="0.35">
      <c r="A456" s="147">
        <v>454</v>
      </c>
      <c r="B456" s="247"/>
      <c r="C456" s="147"/>
      <c r="D456" s="147"/>
      <c r="E456" s="147"/>
      <c r="F456" s="147"/>
      <c r="G456" s="147"/>
      <c r="H456" s="147"/>
      <c r="I456" s="147"/>
      <c r="J456" s="147"/>
      <c r="K456" s="147"/>
      <c r="L456" s="147"/>
      <c r="M456" s="147"/>
      <c r="N456" s="147"/>
      <c r="O456" s="147"/>
      <c r="P456" s="147"/>
      <c r="Q456" s="147" t="s">
        <v>2879</v>
      </c>
      <c r="R456" s="147" t="s">
        <v>1363</v>
      </c>
      <c r="S456" s="147" t="s">
        <v>1364</v>
      </c>
      <c r="T456" s="147" t="s">
        <v>54</v>
      </c>
      <c r="U456" s="147" t="s">
        <v>3527</v>
      </c>
      <c r="V456" s="154">
        <v>5</v>
      </c>
      <c r="W456" s="147"/>
      <c r="X456" s="147"/>
      <c r="Y456" s="147"/>
    </row>
    <row r="457" spans="1:25" x14ac:dyDescent="0.35">
      <c r="A457" s="147">
        <v>455</v>
      </c>
      <c r="B457" s="247"/>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1617</v>
      </c>
      <c r="V457" s="154">
        <v>10</v>
      </c>
      <c r="W457" s="147"/>
      <c r="X457" s="147"/>
      <c r="Y457" s="147"/>
    </row>
    <row r="458" spans="1:25" x14ac:dyDescent="0.35">
      <c r="A458" s="147">
        <v>456</v>
      </c>
      <c r="B458" s="247"/>
      <c r="C458" s="147"/>
      <c r="D458" s="147"/>
      <c r="E458" s="147"/>
      <c r="F458" s="147"/>
      <c r="G458" s="147"/>
      <c r="H458" s="147"/>
      <c r="I458" s="147"/>
      <c r="J458" s="147"/>
      <c r="K458" s="147"/>
      <c r="L458" s="147"/>
      <c r="M458" s="147"/>
      <c r="N458" s="147"/>
      <c r="O458" s="147"/>
      <c r="P458" s="147"/>
      <c r="Q458" s="147" t="s">
        <v>2879</v>
      </c>
      <c r="R458" s="147" t="s">
        <v>1363</v>
      </c>
      <c r="S458" s="147" t="s">
        <v>1364</v>
      </c>
      <c r="T458" s="147" t="s">
        <v>54</v>
      </c>
      <c r="U458" s="147" t="s">
        <v>1571</v>
      </c>
      <c r="V458" s="154">
        <v>5</v>
      </c>
      <c r="W458" s="147" t="s">
        <v>667</v>
      </c>
      <c r="X458" s="147" t="s">
        <v>1570</v>
      </c>
      <c r="Y458" s="147"/>
    </row>
    <row r="459" spans="1:25" x14ac:dyDescent="0.35">
      <c r="A459" s="147">
        <v>457</v>
      </c>
      <c r="B459" s="244" t="s">
        <v>3525</v>
      </c>
      <c r="C459" s="147" t="s">
        <v>1555</v>
      </c>
      <c r="D459" s="147" t="s">
        <v>3525</v>
      </c>
      <c r="E459" s="147" t="s">
        <v>671</v>
      </c>
      <c r="F459" s="147"/>
      <c r="G459" s="147" t="s">
        <v>5818</v>
      </c>
      <c r="H459" s="147" t="s">
        <v>3530</v>
      </c>
      <c r="I459" s="147"/>
      <c r="J459" s="147"/>
      <c r="K459" s="147"/>
      <c r="L459" s="147" t="s">
        <v>3533</v>
      </c>
      <c r="M459" s="147">
        <v>25000</v>
      </c>
      <c r="N459" s="147">
        <v>1875</v>
      </c>
      <c r="O459" s="147"/>
      <c r="P459" s="147"/>
      <c r="Q459" s="147" t="s">
        <v>2879</v>
      </c>
      <c r="R459" s="147" t="s">
        <v>1363</v>
      </c>
      <c r="S459" s="147" t="s">
        <v>1364</v>
      </c>
      <c r="T459" s="147" t="s">
        <v>54</v>
      </c>
      <c r="U459" s="147" t="s">
        <v>3528</v>
      </c>
      <c r="V459" s="154">
        <v>10</v>
      </c>
      <c r="W459" s="147"/>
      <c r="X459" s="147"/>
      <c r="Y459" s="147"/>
    </row>
    <row r="460" spans="1:25" x14ac:dyDescent="0.35">
      <c r="A460" s="147">
        <v>458</v>
      </c>
      <c r="B460" s="247"/>
      <c r="C460" s="147"/>
      <c r="D460" s="147"/>
      <c r="E460" s="147"/>
      <c r="F460" s="147"/>
      <c r="G460" s="147"/>
      <c r="H460" s="147"/>
      <c r="I460" s="147"/>
      <c r="J460" s="147"/>
      <c r="K460" s="147"/>
      <c r="L460" s="147"/>
      <c r="M460" s="147"/>
      <c r="N460" s="147"/>
      <c r="O460" s="147"/>
      <c r="P460" s="147"/>
      <c r="Q460" s="147" t="s">
        <v>2879</v>
      </c>
      <c r="R460" s="147" t="s">
        <v>1363</v>
      </c>
      <c r="S460" s="147" t="s">
        <v>1364</v>
      </c>
      <c r="T460" s="147" t="s">
        <v>54</v>
      </c>
      <c r="U460" s="147" t="s">
        <v>1569</v>
      </c>
      <c r="V460" s="154">
        <v>15</v>
      </c>
      <c r="W460" s="147"/>
      <c r="X460" s="147"/>
      <c r="Y460" s="147"/>
    </row>
    <row r="461" spans="1:25" x14ac:dyDescent="0.35">
      <c r="A461" s="147">
        <v>459</v>
      </c>
      <c r="B461" s="247"/>
      <c r="C461" s="147"/>
      <c r="D461" s="147"/>
      <c r="E461" s="147"/>
      <c r="F461" s="147"/>
      <c r="G461" s="147"/>
      <c r="H461" s="147"/>
      <c r="I461" s="147"/>
      <c r="J461" s="147"/>
      <c r="K461" s="147"/>
      <c r="L461" s="147"/>
      <c r="M461" s="147"/>
      <c r="N461" s="147"/>
      <c r="O461" s="147"/>
      <c r="P461" s="147"/>
      <c r="Q461" s="147" t="s">
        <v>2879</v>
      </c>
      <c r="R461" s="147" t="s">
        <v>1363</v>
      </c>
      <c r="S461" s="147" t="s">
        <v>1364</v>
      </c>
      <c r="T461" s="147" t="s">
        <v>54</v>
      </c>
      <c r="U461" s="147" t="s">
        <v>3527</v>
      </c>
      <c r="V461" s="154">
        <v>10</v>
      </c>
      <c r="W461" s="147"/>
      <c r="X461" s="147"/>
      <c r="Y461" s="147"/>
    </row>
    <row r="462" spans="1:25" x14ac:dyDescent="0.35">
      <c r="A462" s="147">
        <v>460</v>
      </c>
      <c r="B462" s="247"/>
      <c r="C462" s="147"/>
      <c r="D462" s="147"/>
      <c r="E462" s="147"/>
      <c r="F462" s="147"/>
      <c r="G462" s="147"/>
      <c r="H462" s="147"/>
      <c r="I462" s="147"/>
      <c r="J462" s="147"/>
      <c r="K462" s="147"/>
      <c r="L462" s="147"/>
      <c r="M462" s="147"/>
      <c r="N462" s="147"/>
      <c r="O462" s="147"/>
      <c r="P462" s="147"/>
      <c r="Q462" s="147" t="s">
        <v>2879</v>
      </c>
      <c r="R462" s="147" t="s">
        <v>1363</v>
      </c>
      <c r="S462" s="147" t="s">
        <v>1364</v>
      </c>
      <c r="T462" s="147" t="s">
        <v>54</v>
      </c>
      <c r="U462" s="147" t="s">
        <v>1617</v>
      </c>
      <c r="V462" s="154">
        <v>15</v>
      </c>
      <c r="W462" s="147"/>
      <c r="X462" s="147"/>
      <c r="Y462" s="147"/>
    </row>
    <row r="463" spans="1:25" x14ac:dyDescent="0.35">
      <c r="A463" s="147">
        <v>461</v>
      </c>
      <c r="B463" s="247"/>
      <c r="C463" s="147"/>
      <c r="D463" s="147"/>
      <c r="E463" s="147"/>
      <c r="F463" s="147"/>
      <c r="G463" s="147"/>
      <c r="H463" s="147"/>
      <c r="I463" s="147"/>
      <c r="J463" s="147"/>
      <c r="K463" s="147"/>
      <c r="L463" s="147"/>
      <c r="M463" s="147"/>
      <c r="N463" s="147"/>
      <c r="O463" s="147"/>
      <c r="P463" s="147"/>
      <c r="Q463" s="147" t="s">
        <v>2879</v>
      </c>
      <c r="R463" s="147" t="s">
        <v>1363</v>
      </c>
      <c r="S463" s="147" t="s">
        <v>1364</v>
      </c>
      <c r="T463" s="147" t="s">
        <v>54</v>
      </c>
      <c r="U463" s="147" t="s">
        <v>1571</v>
      </c>
      <c r="V463" s="154">
        <v>10</v>
      </c>
      <c r="W463" s="147" t="s">
        <v>667</v>
      </c>
      <c r="X463" s="147" t="s">
        <v>1570</v>
      </c>
      <c r="Y463" s="147"/>
    </row>
    <row r="464" spans="1:25" x14ac:dyDescent="0.35">
      <c r="A464" s="147">
        <v>462</v>
      </c>
      <c r="B464" s="244" t="s">
        <v>3526</v>
      </c>
      <c r="C464" s="147" t="s">
        <v>1555</v>
      </c>
      <c r="D464" s="147" t="s">
        <v>3526</v>
      </c>
      <c r="E464" s="147" t="s">
        <v>671</v>
      </c>
      <c r="F464" s="147"/>
      <c r="G464" s="147" t="s">
        <v>5819</v>
      </c>
      <c r="H464" s="147" t="s">
        <v>3531</v>
      </c>
      <c r="I464" s="147"/>
      <c r="J464" s="147"/>
      <c r="K464" s="147"/>
      <c r="L464" s="147" t="s">
        <v>3532</v>
      </c>
      <c r="M464" s="147">
        <v>30000</v>
      </c>
      <c r="N464" s="147">
        <v>2250</v>
      </c>
      <c r="O464" s="147"/>
      <c r="P464" s="147"/>
      <c r="Q464" s="147" t="s">
        <v>2879</v>
      </c>
      <c r="R464" s="147" t="s">
        <v>1363</v>
      </c>
      <c r="S464" s="147" t="s">
        <v>1364</v>
      </c>
      <c r="T464" s="147" t="s">
        <v>54</v>
      </c>
      <c r="U464" s="147" t="s">
        <v>3528</v>
      </c>
      <c r="V464" s="154">
        <v>20</v>
      </c>
      <c r="W464" s="147"/>
      <c r="X464" s="147"/>
      <c r="Y464" s="147"/>
    </row>
    <row r="465" spans="1:25" x14ac:dyDescent="0.35">
      <c r="A465" s="147">
        <v>463</v>
      </c>
      <c r="B465" s="247"/>
      <c r="C465" s="147"/>
      <c r="D465" s="147"/>
      <c r="E465" s="147"/>
      <c r="F465" s="147"/>
      <c r="G465" s="147"/>
      <c r="H465" s="147"/>
      <c r="I465" s="147"/>
      <c r="J465" s="147"/>
      <c r="K465" s="147"/>
      <c r="L465" s="147"/>
      <c r="M465" s="147"/>
      <c r="N465" s="147"/>
      <c r="O465" s="147"/>
      <c r="P465" s="147"/>
      <c r="Q465" s="147" t="s">
        <v>2879</v>
      </c>
      <c r="R465" s="147" t="s">
        <v>1363</v>
      </c>
      <c r="S465" s="147" t="s">
        <v>1364</v>
      </c>
      <c r="T465" s="147" t="s">
        <v>54</v>
      </c>
      <c r="U465" s="147" t="s">
        <v>1569</v>
      </c>
      <c r="V465" s="154">
        <v>25</v>
      </c>
      <c r="W465" s="147"/>
      <c r="X465" s="147"/>
      <c r="Y465" s="147"/>
    </row>
    <row r="466" spans="1:25" x14ac:dyDescent="0.35">
      <c r="A466" s="147">
        <v>464</v>
      </c>
      <c r="B466" s="247"/>
      <c r="C466" s="147"/>
      <c r="D466" s="147"/>
      <c r="E466" s="147"/>
      <c r="F466" s="147"/>
      <c r="G466" s="147"/>
      <c r="H466" s="147"/>
      <c r="I466" s="147"/>
      <c r="J466" s="147"/>
      <c r="K466" s="147"/>
      <c r="L466" s="147"/>
      <c r="M466" s="147"/>
      <c r="N466" s="147"/>
      <c r="O466" s="147"/>
      <c r="P466" s="147"/>
      <c r="Q466" s="147" t="s">
        <v>2879</v>
      </c>
      <c r="R466" s="147" t="s">
        <v>1363</v>
      </c>
      <c r="S466" s="147" t="s">
        <v>1364</v>
      </c>
      <c r="T466" s="147" t="s">
        <v>54</v>
      </c>
      <c r="U466" s="147" t="s">
        <v>3527</v>
      </c>
      <c r="V466" s="154">
        <v>20</v>
      </c>
      <c r="W466" s="147"/>
      <c r="X466" s="147"/>
      <c r="Y466" s="147"/>
    </row>
    <row r="467" spans="1:25" x14ac:dyDescent="0.35">
      <c r="A467" s="147">
        <v>465</v>
      </c>
      <c r="B467" s="247"/>
      <c r="C467" s="147"/>
      <c r="D467" s="147"/>
      <c r="E467" s="147"/>
      <c r="F467" s="147"/>
      <c r="G467" s="147"/>
      <c r="H467" s="147"/>
      <c r="I467" s="147"/>
      <c r="J467" s="147"/>
      <c r="K467" s="147"/>
      <c r="L467" s="147"/>
      <c r="M467" s="147"/>
      <c r="N467" s="147"/>
      <c r="O467" s="147"/>
      <c r="P467" s="147"/>
      <c r="Q467" s="147" t="s">
        <v>2879</v>
      </c>
      <c r="R467" s="147" t="s">
        <v>1363</v>
      </c>
      <c r="S467" s="147" t="s">
        <v>1364</v>
      </c>
      <c r="T467" s="147" t="s">
        <v>54</v>
      </c>
      <c r="U467" s="147" t="s">
        <v>1617</v>
      </c>
      <c r="V467" s="154">
        <v>25</v>
      </c>
      <c r="W467" s="147"/>
      <c r="X467" s="147"/>
      <c r="Y467" s="147"/>
    </row>
    <row r="468" spans="1:25" x14ac:dyDescent="0.35">
      <c r="A468" s="147">
        <v>466</v>
      </c>
      <c r="B468" s="247"/>
      <c r="C468" s="147"/>
      <c r="D468" s="147"/>
      <c r="E468" s="147"/>
      <c r="F468" s="147"/>
      <c r="G468" s="147"/>
      <c r="H468" s="147"/>
      <c r="I468" s="147"/>
      <c r="J468" s="147"/>
      <c r="K468" s="147"/>
      <c r="L468" s="147"/>
      <c r="M468" s="147"/>
      <c r="N468" s="147"/>
      <c r="O468" s="147"/>
      <c r="P468" s="147"/>
      <c r="Q468" s="147" t="s">
        <v>2879</v>
      </c>
      <c r="R468" s="147" t="s">
        <v>1363</v>
      </c>
      <c r="S468" s="147" t="s">
        <v>1364</v>
      </c>
      <c r="T468" s="147" t="s">
        <v>54</v>
      </c>
      <c r="U468" s="147" t="s">
        <v>1571</v>
      </c>
      <c r="V468" s="154">
        <v>20</v>
      </c>
      <c r="W468" s="147" t="s">
        <v>667</v>
      </c>
      <c r="X468" s="147" t="s">
        <v>1570</v>
      </c>
      <c r="Y468" s="147"/>
    </row>
    <row r="469" spans="1:25" x14ac:dyDescent="0.35">
      <c r="A469" s="147">
        <v>467</v>
      </c>
      <c r="B469" s="244" t="s">
        <v>1055</v>
      </c>
      <c r="C469" s="147" t="s">
        <v>1555</v>
      </c>
      <c r="D469" s="147" t="s">
        <v>1055</v>
      </c>
      <c r="E469" s="147"/>
      <c r="F469" s="147">
        <v>1</v>
      </c>
      <c r="G469" s="147" t="s">
        <v>1681</v>
      </c>
      <c r="H469" s="147" t="s">
        <v>1682</v>
      </c>
      <c r="I469" s="147"/>
      <c r="J469" s="147"/>
      <c r="K469" s="147"/>
      <c r="L469" s="306" t="s">
        <v>1051</v>
      </c>
      <c r="M469" s="147">
        <v>2100</v>
      </c>
      <c r="N469" s="147">
        <v>180</v>
      </c>
      <c r="O469" s="147"/>
      <c r="P469" s="147" t="s">
        <v>656</v>
      </c>
      <c r="Q469" s="147"/>
      <c r="R469" s="147"/>
      <c r="S469" s="147"/>
      <c r="T469" s="147"/>
      <c r="U469" s="147"/>
      <c r="V469" s="154"/>
      <c r="W469" s="147"/>
      <c r="X469" s="147"/>
      <c r="Y469" s="147"/>
    </row>
    <row r="470" spans="1:25" x14ac:dyDescent="0.35">
      <c r="A470" s="147">
        <v>468</v>
      </c>
      <c r="B470" s="247"/>
      <c r="C470" s="147"/>
      <c r="D470" s="147"/>
      <c r="E470" s="147"/>
      <c r="F470" s="147"/>
      <c r="G470" s="147"/>
      <c r="H470" s="147"/>
      <c r="I470" s="147"/>
      <c r="J470" s="147"/>
      <c r="K470" s="147"/>
      <c r="L470" s="147"/>
      <c r="M470" s="147"/>
      <c r="N470" s="147"/>
      <c r="O470" s="147"/>
      <c r="P470" s="147" t="s">
        <v>653</v>
      </c>
      <c r="Q470" s="147"/>
      <c r="R470" s="147"/>
      <c r="S470" s="147"/>
      <c r="T470" s="147"/>
      <c r="U470" s="147"/>
      <c r="V470" s="154"/>
      <c r="W470" s="147"/>
      <c r="X470" s="147"/>
      <c r="Y470" s="147"/>
    </row>
    <row r="471" spans="1:25" x14ac:dyDescent="0.35">
      <c r="A471" s="147">
        <v>469</v>
      </c>
      <c r="B471" s="247"/>
      <c r="C471" s="147"/>
      <c r="D471" s="147"/>
      <c r="E471" s="147"/>
      <c r="F471" s="147"/>
      <c r="G471" s="147"/>
      <c r="H471" s="147"/>
      <c r="I471" s="147"/>
      <c r="J471" s="147"/>
      <c r="K471" s="147"/>
      <c r="L471" s="147"/>
      <c r="M471" s="147"/>
      <c r="N471" s="147"/>
      <c r="O471" s="147"/>
      <c r="P471" s="290" t="s">
        <v>599</v>
      </c>
      <c r="Q471" s="147"/>
      <c r="R471" s="147"/>
      <c r="S471" s="147"/>
      <c r="T471" s="147"/>
      <c r="U471" s="147"/>
      <c r="V471" s="154"/>
      <c r="W471" s="152"/>
      <c r="X471" s="147"/>
      <c r="Y471" s="147"/>
    </row>
    <row r="472" spans="1:25" x14ac:dyDescent="0.35">
      <c r="A472" s="147">
        <v>470</v>
      </c>
      <c r="B472" s="307"/>
      <c r="C472" s="147"/>
      <c r="D472" s="147"/>
      <c r="E472" s="147"/>
      <c r="F472" s="147"/>
      <c r="G472" s="147"/>
      <c r="H472" s="147"/>
      <c r="I472" s="147"/>
      <c r="J472" s="147"/>
      <c r="K472" s="147"/>
      <c r="L472" s="147"/>
      <c r="M472" s="147"/>
      <c r="N472" s="147"/>
      <c r="O472" s="152"/>
      <c r="P472" s="291" t="s">
        <v>8264</v>
      </c>
      <c r="Q472" s="147"/>
      <c r="R472" s="147"/>
      <c r="S472" s="147"/>
      <c r="T472" s="147"/>
      <c r="U472" s="147"/>
      <c r="V472" s="154"/>
      <c r="W472" s="147" t="s">
        <v>653</v>
      </c>
      <c r="X472" s="147"/>
      <c r="Y472" s="152"/>
    </row>
    <row r="473" spans="1:25" x14ac:dyDescent="0.35">
      <c r="A473" s="147">
        <v>471</v>
      </c>
      <c r="B473" s="245" t="s">
        <v>905</v>
      </c>
      <c r="C473" s="147" t="s">
        <v>1555</v>
      </c>
      <c r="D473" s="147" t="s">
        <v>905</v>
      </c>
      <c r="E473" s="147"/>
      <c r="F473" s="147"/>
      <c r="G473" s="147" t="s">
        <v>1683</v>
      </c>
      <c r="H473" s="147" t="s">
        <v>1684</v>
      </c>
      <c r="I473" s="147"/>
      <c r="J473" s="147"/>
      <c r="K473" s="147"/>
      <c r="L473" s="147" t="s">
        <v>2844</v>
      </c>
      <c r="M473" s="147">
        <v>3600</v>
      </c>
      <c r="N473" s="147">
        <v>275</v>
      </c>
      <c r="O473" s="147"/>
      <c r="P473" s="147" t="s">
        <v>649</v>
      </c>
      <c r="Q473" s="147"/>
      <c r="R473" s="147"/>
      <c r="S473" s="147"/>
      <c r="T473" s="147"/>
      <c r="U473" s="147"/>
      <c r="V473" s="154"/>
      <c r="W473" s="147"/>
      <c r="X473" s="147"/>
      <c r="Y473" s="147"/>
    </row>
    <row r="474" spans="1:25" x14ac:dyDescent="0.35">
      <c r="A474" s="147">
        <v>472</v>
      </c>
      <c r="B474" s="307"/>
      <c r="C474" s="147"/>
      <c r="D474" s="147"/>
      <c r="E474" s="147"/>
      <c r="F474" s="147"/>
      <c r="G474" s="147"/>
      <c r="H474" s="147"/>
      <c r="I474" s="147"/>
      <c r="J474" s="147"/>
      <c r="K474" s="147"/>
      <c r="L474" s="147"/>
      <c r="M474" s="147"/>
      <c r="N474" s="147"/>
      <c r="O474" s="152"/>
      <c r="P474" s="147" t="s">
        <v>7593</v>
      </c>
      <c r="Q474" s="147"/>
      <c r="R474" s="147"/>
      <c r="S474" s="147"/>
      <c r="T474" s="147"/>
      <c r="U474" s="147"/>
      <c r="V474" s="154"/>
      <c r="W474" s="147" t="s">
        <v>649</v>
      </c>
      <c r="X474" s="147"/>
      <c r="Y474" s="152"/>
    </row>
    <row r="475" spans="1:25" x14ac:dyDescent="0.35">
      <c r="A475" s="147">
        <v>473</v>
      </c>
      <c r="B475" s="242" t="s">
        <v>7116</v>
      </c>
      <c r="C475" s="147" t="s">
        <v>1555</v>
      </c>
      <c r="D475" s="147" t="s">
        <v>7116</v>
      </c>
      <c r="E475" s="147"/>
      <c r="F475" s="147"/>
      <c r="G475" s="147" t="s">
        <v>6680</v>
      </c>
      <c r="H475" s="147" t="s">
        <v>6679</v>
      </c>
      <c r="I475" s="147"/>
      <c r="J475" s="147"/>
      <c r="K475" s="147"/>
      <c r="L475" s="306" t="s">
        <v>1186</v>
      </c>
      <c r="M475" s="147">
        <v>12200</v>
      </c>
      <c r="N475" s="147">
        <v>815</v>
      </c>
      <c r="O475" s="147"/>
      <c r="P475" s="147" t="s">
        <v>7117</v>
      </c>
      <c r="Q475" s="147"/>
      <c r="R475" s="147"/>
      <c r="S475" s="147"/>
      <c r="T475" s="147"/>
      <c r="U475" s="147"/>
      <c r="V475" s="154"/>
      <c r="W475" s="147" t="s">
        <v>7117</v>
      </c>
      <c r="X475" s="147"/>
      <c r="Y475" s="147"/>
    </row>
    <row r="476" spans="1:25" x14ac:dyDescent="0.35">
      <c r="A476" s="147">
        <v>474</v>
      </c>
      <c r="B476" s="245" t="s">
        <v>1186</v>
      </c>
      <c r="C476" s="147" t="s">
        <v>1555</v>
      </c>
      <c r="D476" s="147" t="s">
        <v>1186</v>
      </c>
      <c r="E476" s="147"/>
      <c r="F476" s="147">
        <v>1</v>
      </c>
      <c r="G476" s="147" t="s">
        <v>1685</v>
      </c>
      <c r="H476" s="147" t="s">
        <v>1686</v>
      </c>
      <c r="I476" s="147"/>
      <c r="J476" s="147"/>
      <c r="K476" s="147"/>
      <c r="L476" s="147" t="s">
        <v>2845</v>
      </c>
      <c r="M476" s="147">
        <v>8800</v>
      </c>
      <c r="N476" s="147">
        <v>640</v>
      </c>
      <c r="O476" s="147"/>
      <c r="P476" s="147" t="s">
        <v>646</v>
      </c>
      <c r="Q476" s="147"/>
      <c r="R476" s="147"/>
      <c r="S476" s="147"/>
      <c r="T476" s="147"/>
      <c r="U476" s="147"/>
      <c r="V476" s="154"/>
      <c r="W476" s="147"/>
      <c r="X476" s="147"/>
      <c r="Y476" s="147"/>
    </row>
    <row r="477" spans="1:25" x14ac:dyDescent="0.35">
      <c r="A477" s="147">
        <v>475</v>
      </c>
      <c r="B477" s="248"/>
      <c r="C477" s="147"/>
      <c r="D477" s="147"/>
      <c r="E477" s="147"/>
      <c r="F477" s="147"/>
      <c r="G477" s="147"/>
      <c r="H477" s="147"/>
      <c r="I477" s="147"/>
      <c r="J477" s="147"/>
      <c r="K477" s="147"/>
      <c r="L477" s="147"/>
      <c r="M477" s="147"/>
      <c r="N477" s="147"/>
      <c r="O477" s="147"/>
      <c r="P477" s="147" t="s">
        <v>7053</v>
      </c>
      <c r="Q477" s="147"/>
      <c r="R477" s="147"/>
      <c r="S477" s="147"/>
      <c r="T477" s="147"/>
      <c r="U477" s="147"/>
      <c r="V477" s="154"/>
      <c r="W477" s="147" t="s">
        <v>646</v>
      </c>
      <c r="X477" s="147"/>
      <c r="Y477" s="147"/>
    </row>
    <row r="478" spans="1:25" x14ac:dyDescent="0.35">
      <c r="A478" s="147">
        <v>476</v>
      </c>
      <c r="B478" s="245" t="s">
        <v>902</v>
      </c>
      <c r="C478" s="147" t="s">
        <v>1555</v>
      </c>
      <c r="D478" s="147" t="s">
        <v>902</v>
      </c>
      <c r="E478" s="147"/>
      <c r="F478" s="147">
        <v>1</v>
      </c>
      <c r="G478" s="147" t="s">
        <v>1687</v>
      </c>
      <c r="H478" s="147" t="s">
        <v>1688</v>
      </c>
      <c r="I478" s="147"/>
      <c r="J478" s="147"/>
      <c r="K478" s="147"/>
      <c r="L478" s="147" t="s">
        <v>2846</v>
      </c>
      <c r="M478" s="147">
        <v>5200</v>
      </c>
      <c r="N478" s="147">
        <v>415</v>
      </c>
      <c r="O478" s="147"/>
      <c r="P478" s="147" t="s">
        <v>645</v>
      </c>
      <c r="Q478" s="147"/>
      <c r="R478" s="147"/>
      <c r="S478" s="147"/>
      <c r="T478" s="147"/>
      <c r="U478" s="147"/>
      <c r="V478" s="154"/>
      <c r="W478" s="147"/>
      <c r="X478" s="147"/>
      <c r="Y478" s="147"/>
    </row>
    <row r="479" spans="1:25" x14ac:dyDescent="0.35">
      <c r="A479" s="147">
        <v>477</v>
      </c>
      <c r="B479" s="248"/>
      <c r="C479" s="147"/>
      <c r="D479" s="147"/>
      <c r="E479" s="147"/>
      <c r="F479" s="147"/>
      <c r="G479" s="147"/>
      <c r="H479" s="147"/>
      <c r="I479" s="147"/>
      <c r="J479" s="147"/>
      <c r="K479" s="147"/>
      <c r="L479" s="147"/>
      <c r="M479" s="147"/>
      <c r="N479" s="147"/>
      <c r="O479" s="147"/>
      <c r="P479" s="147" t="s">
        <v>642</v>
      </c>
      <c r="Q479" s="147"/>
      <c r="R479" s="147"/>
      <c r="S479" s="147"/>
      <c r="T479" s="147"/>
      <c r="U479" s="147"/>
      <c r="V479" s="154"/>
      <c r="W479" s="152"/>
      <c r="X479" s="147"/>
      <c r="Y479" s="147"/>
    </row>
    <row r="480" spans="1:25" x14ac:dyDescent="0.35">
      <c r="A480" s="147">
        <v>478</v>
      </c>
      <c r="B480" s="307"/>
      <c r="C480" s="147"/>
      <c r="D480" s="147"/>
      <c r="E480" s="147"/>
      <c r="F480" s="147"/>
      <c r="G480" s="147"/>
      <c r="H480" s="147"/>
      <c r="I480" s="147"/>
      <c r="J480" s="147"/>
      <c r="K480" s="147"/>
      <c r="L480" s="147"/>
      <c r="M480" s="147"/>
      <c r="N480" s="147"/>
      <c r="O480" s="152"/>
      <c r="P480" s="147" t="s">
        <v>8106</v>
      </c>
      <c r="Q480" s="147"/>
      <c r="R480" s="147"/>
      <c r="S480" s="147"/>
      <c r="T480" s="147"/>
      <c r="U480" s="147"/>
      <c r="V480" s="154"/>
      <c r="W480" s="152"/>
      <c r="X480" s="147"/>
      <c r="Y480" s="152"/>
    </row>
    <row r="481" spans="1:25" x14ac:dyDescent="0.35">
      <c r="A481" s="147">
        <v>479</v>
      </c>
      <c r="B481" s="307"/>
      <c r="C481" s="147"/>
      <c r="D481" s="147"/>
      <c r="E481" s="147"/>
      <c r="F481" s="147"/>
      <c r="G481" s="147"/>
      <c r="H481" s="147"/>
      <c r="I481" s="147"/>
      <c r="J481" s="147"/>
      <c r="K481" s="147"/>
      <c r="L481" s="147"/>
      <c r="M481" s="147"/>
      <c r="N481" s="147"/>
      <c r="O481" s="152"/>
      <c r="P481" s="147" t="s">
        <v>8270</v>
      </c>
      <c r="Q481" s="147"/>
      <c r="R481" s="147"/>
      <c r="S481" s="147"/>
      <c r="T481" s="147"/>
      <c r="U481" s="147"/>
      <c r="V481" s="154"/>
      <c r="W481" s="152"/>
      <c r="X481" s="147"/>
      <c r="Y481" s="152"/>
    </row>
    <row r="482" spans="1:25" x14ac:dyDescent="0.35">
      <c r="A482" s="147">
        <v>480</v>
      </c>
      <c r="B482" s="307"/>
      <c r="C482" s="147"/>
      <c r="D482" s="147"/>
      <c r="E482" s="147"/>
      <c r="F482" s="147"/>
      <c r="G482" s="147"/>
      <c r="H482" s="147"/>
      <c r="I482" s="147"/>
      <c r="J482" s="147"/>
      <c r="K482" s="147"/>
      <c r="L482" s="147"/>
      <c r="M482" s="147"/>
      <c r="N482" s="147"/>
      <c r="O482" s="152"/>
      <c r="P482" s="147" t="s">
        <v>6749</v>
      </c>
      <c r="Q482" s="147"/>
      <c r="R482" s="147"/>
      <c r="S482" s="147"/>
      <c r="T482" s="147"/>
      <c r="U482" s="147"/>
      <c r="V482" s="154"/>
      <c r="W482" s="147" t="s">
        <v>642</v>
      </c>
      <c r="X482" s="147"/>
      <c r="Y482" s="152"/>
    </row>
    <row r="483" spans="1:25" x14ac:dyDescent="0.35">
      <c r="A483" s="147">
        <v>481</v>
      </c>
      <c r="B483" s="242" t="s">
        <v>7345</v>
      </c>
      <c r="C483" s="147" t="s">
        <v>1555</v>
      </c>
      <c r="D483" s="147" t="s">
        <v>7345</v>
      </c>
      <c r="E483" s="147"/>
      <c r="F483" s="147"/>
      <c r="G483" s="147" t="s">
        <v>7348</v>
      </c>
      <c r="H483" s="147" t="s">
        <v>8109</v>
      </c>
      <c r="I483" s="147"/>
      <c r="J483" s="147"/>
      <c r="K483" s="147"/>
      <c r="L483" s="177" t="s">
        <v>7356</v>
      </c>
      <c r="M483" s="147">
        <v>4200</v>
      </c>
      <c r="N483" s="147">
        <v>245</v>
      </c>
      <c r="O483" s="147"/>
      <c r="P483" s="306" t="s">
        <v>7052</v>
      </c>
      <c r="Q483" s="147"/>
      <c r="R483" s="147"/>
      <c r="S483" s="147"/>
      <c r="T483" s="147"/>
      <c r="U483" s="147"/>
      <c r="V483" s="154"/>
      <c r="W483" s="147" t="s">
        <v>7052</v>
      </c>
      <c r="X483" s="147"/>
      <c r="Y483" s="147"/>
    </row>
    <row r="484" spans="1:25" x14ac:dyDescent="0.35">
      <c r="A484" s="147">
        <v>482</v>
      </c>
      <c r="B484" s="242" t="s">
        <v>7346</v>
      </c>
      <c r="C484" s="147" t="s">
        <v>1555</v>
      </c>
      <c r="D484" s="147" t="s">
        <v>7346</v>
      </c>
      <c r="E484" s="147"/>
      <c r="F484" s="147"/>
      <c r="G484" s="147" t="s">
        <v>7350</v>
      </c>
      <c r="H484" s="177" t="s">
        <v>8110</v>
      </c>
      <c r="I484" s="147"/>
      <c r="J484" s="147"/>
      <c r="K484" s="147"/>
      <c r="L484" s="177" t="s">
        <v>8559</v>
      </c>
      <c r="M484" s="147">
        <v>4200</v>
      </c>
      <c r="N484" s="147">
        <v>245</v>
      </c>
      <c r="O484" s="147"/>
      <c r="P484" s="147" t="s">
        <v>7047</v>
      </c>
      <c r="Q484" s="147"/>
      <c r="R484" s="147"/>
      <c r="S484" s="147"/>
      <c r="T484" s="147"/>
      <c r="U484" s="147"/>
      <c r="V484" s="154"/>
      <c r="W484" s="147" t="s">
        <v>7047</v>
      </c>
      <c r="X484" s="147"/>
      <c r="Y484" s="147"/>
    </row>
    <row r="485" spans="1:25" x14ac:dyDescent="0.35">
      <c r="A485" s="147">
        <v>483</v>
      </c>
      <c r="B485" s="245" t="s">
        <v>896</v>
      </c>
      <c r="C485" s="147" t="s">
        <v>1555</v>
      </c>
      <c r="D485" s="147" t="s">
        <v>896</v>
      </c>
      <c r="E485" s="147"/>
      <c r="F485" s="147">
        <v>1</v>
      </c>
      <c r="G485" s="147" t="s">
        <v>1689</v>
      </c>
      <c r="H485" s="147" t="s">
        <v>1690</v>
      </c>
      <c r="I485" s="147"/>
      <c r="J485" s="147"/>
      <c r="K485" s="147"/>
      <c r="L485" s="147" t="s">
        <v>2847</v>
      </c>
      <c r="M485" s="147">
        <v>7000</v>
      </c>
      <c r="N485" s="147">
        <v>530</v>
      </c>
      <c r="O485" s="147"/>
      <c r="P485" s="147" t="s">
        <v>635</v>
      </c>
      <c r="Q485" s="147"/>
      <c r="R485" s="147"/>
      <c r="S485" s="147"/>
      <c r="T485" s="147"/>
      <c r="U485" s="147"/>
      <c r="V485" s="154"/>
      <c r="W485" s="147"/>
      <c r="X485" s="147"/>
      <c r="Y485" s="147"/>
    </row>
    <row r="486" spans="1:25" x14ac:dyDescent="0.35">
      <c r="A486" s="147">
        <v>484</v>
      </c>
      <c r="B486" s="248"/>
      <c r="C486" s="147"/>
      <c r="D486" s="147"/>
      <c r="E486" s="147"/>
      <c r="F486" s="147"/>
      <c r="G486" s="147"/>
      <c r="H486" s="147"/>
      <c r="I486" s="147"/>
      <c r="J486" s="147"/>
      <c r="K486" s="147"/>
      <c r="L486" s="147"/>
      <c r="M486" s="147"/>
      <c r="N486" s="147"/>
      <c r="O486" s="147"/>
      <c r="P486" s="147" t="s">
        <v>638</v>
      </c>
      <c r="Q486" s="147"/>
      <c r="R486" s="147"/>
      <c r="S486" s="147"/>
      <c r="T486" s="147"/>
      <c r="U486" s="147"/>
      <c r="V486" s="154"/>
      <c r="W486" s="147" t="s">
        <v>635</v>
      </c>
      <c r="X486" s="147"/>
      <c r="Y486" s="147"/>
    </row>
    <row r="487" spans="1:25" x14ac:dyDescent="0.35">
      <c r="A487" s="147">
        <v>485</v>
      </c>
      <c r="B487" s="307" t="s">
        <v>8105</v>
      </c>
      <c r="C487" s="147" t="s">
        <v>1555</v>
      </c>
      <c r="D487" s="147" t="s">
        <v>8105</v>
      </c>
      <c r="E487" s="147"/>
      <c r="F487" s="147"/>
      <c r="G487" s="147" t="s">
        <v>7358</v>
      </c>
      <c r="H487" s="306" t="s">
        <v>8108</v>
      </c>
      <c r="I487" s="147"/>
      <c r="J487" s="147"/>
      <c r="K487" s="147"/>
      <c r="L487" s="306" t="s">
        <v>8107</v>
      </c>
      <c r="M487" s="147">
        <v>7000</v>
      </c>
      <c r="N487" s="147">
        <v>530</v>
      </c>
      <c r="O487" s="147"/>
      <c r="P487" s="147" t="s">
        <v>8103</v>
      </c>
      <c r="Q487" s="147"/>
      <c r="R487" s="147"/>
      <c r="S487" s="147"/>
      <c r="T487" s="147"/>
      <c r="U487" s="147"/>
      <c r="V487" s="154"/>
      <c r="W487" s="147" t="s">
        <v>8103</v>
      </c>
      <c r="X487" s="147"/>
      <c r="Y487" s="147"/>
    </row>
    <row r="488" spans="1:25" x14ac:dyDescent="0.35">
      <c r="A488" s="147">
        <v>486</v>
      </c>
      <c r="B488" s="242" t="s">
        <v>7357</v>
      </c>
      <c r="C488" s="147" t="s">
        <v>1555</v>
      </c>
      <c r="D488" s="147" t="s">
        <v>7357</v>
      </c>
      <c r="E488" s="147"/>
      <c r="F488" s="147"/>
      <c r="G488" s="147" t="s">
        <v>7359</v>
      </c>
      <c r="H488" s="177" t="s">
        <v>8558</v>
      </c>
      <c r="I488" s="147"/>
      <c r="J488" s="147"/>
      <c r="K488" s="147"/>
      <c r="L488" s="177" t="s">
        <v>8557</v>
      </c>
      <c r="M488" s="147">
        <v>7000</v>
      </c>
      <c r="N488" s="147">
        <v>530</v>
      </c>
      <c r="O488" s="147"/>
      <c r="P488" s="147" t="s">
        <v>7044</v>
      </c>
      <c r="Q488" s="147"/>
      <c r="R488" s="147"/>
      <c r="S488" s="147"/>
      <c r="T488" s="147"/>
      <c r="U488" s="147"/>
      <c r="V488" s="154"/>
      <c r="W488" s="152"/>
      <c r="X488" s="147"/>
      <c r="Y488" s="147"/>
    </row>
    <row r="489" spans="1:25" x14ac:dyDescent="0.35">
      <c r="A489" s="147">
        <v>487</v>
      </c>
      <c r="B489" s="242"/>
      <c r="C489" s="147"/>
      <c r="D489" s="147"/>
      <c r="E489" s="147"/>
      <c r="F489" s="147"/>
      <c r="G489" s="147"/>
      <c r="H489" s="147"/>
      <c r="I489" s="147"/>
      <c r="J489" s="147"/>
      <c r="K489" s="147"/>
      <c r="L489" s="177"/>
      <c r="M489" s="147"/>
      <c r="N489" s="147"/>
      <c r="O489" s="152"/>
      <c r="P489" s="147" t="s">
        <v>7473</v>
      </c>
      <c r="Q489" s="147"/>
      <c r="R489" s="147"/>
      <c r="S489" s="147"/>
      <c r="T489" s="147"/>
      <c r="U489" s="147"/>
      <c r="V489" s="154"/>
      <c r="W489" s="152"/>
      <c r="X489" s="147"/>
      <c r="Y489" s="152"/>
    </row>
    <row r="490" spans="1:25" x14ac:dyDescent="0.35">
      <c r="A490" s="147">
        <v>488</v>
      </c>
      <c r="B490" s="307"/>
      <c r="C490" s="147"/>
      <c r="D490" s="147"/>
      <c r="E490" s="147"/>
      <c r="F490" s="147"/>
      <c r="G490" s="147"/>
      <c r="H490" s="147"/>
      <c r="I490" s="147"/>
      <c r="J490" s="147"/>
      <c r="K490" s="147"/>
      <c r="L490" s="306"/>
      <c r="M490" s="147"/>
      <c r="N490" s="147"/>
      <c r="O490" s="152"/>
      <c r="P490" s="147" t="s">
        <v>7049</v>
      </c>
      <c r="Q490" s="147"/>
      <c r="R490" s="147"/>
      <c r="S490" s="147"/>
      <c r="T490" s="147"/>
      <c r="U490" s="147"/>
      <c r="V490" s="154"/>
      <c r="W490" s="147" t="s">
        <v>7044</v>
      </c>
      <c r="X490" s="147"/>
      <c r="Y490" s="152"/>
    </row>
    <row r="491" spans="1:25" x14ac:dyDescent="0.35">
      <c r="A491" s="147">
        <v>489</v>
      </c>
      <c r="B491" s="307" t="s">
        <v>967</v>
      </c>
      <c r="C491" s="147" t="s">
        <v>1555</v>
      </c>
      <c r="D491" s="147" t="s">
        <v>967</v>
      </c>
      <c r="E491" s="147"/>
      <c r="F491" s="147">
        <v>1</v>
      </c>
      <c r="G491" s="147" t="s">
        <v>1691</v>
      </c>
      <c r="H491" s="147" t="s">
        <v>1692</v>
      </c>
      <c r="I491" s="147"/>
      <c r="J491" s="147"/>
      <c r="K491" s="147"/>
      <c r="L491" s="147" t="s">
        <v>3346</v>
      </c>
      <c r="M491" s="147">
        <v>10600</v>
      </c>
      <c r="N491" s="147">
        <v>765</v>
      </c>
      <c r="O491" s="147"/>
      <c r="P491" s="147" t="s">
        <v>632</v>
      </c>
      <c r="Q491" s="147"/>
      <c r="R491" s="147"/>
      <c r="S491" s="147"/>
      <c r="T491" s="147"/>
      <c r="U491" s="147"/>
      <c r="V491" s="154"/>
      <c r="W491" s="147" t="s">
        <v>632</v>
      </c>
      <c r="X491" s="147"/>
      <c r="Y491" s="147"/>
    </row>
    <row r="492" spans="1:25" x14ac:dyDescent="0.35">
      <c r="A492" s="147">
        <v>490</v>
      </c>
      <c r="B492" s="242" t="s">
        <v>7360</v>
      </c>
      <c r="C492" s="147" t="s">
        <v>1555</v>
      </c>
      <c r="D492" s="147" t="s">
        <v>7360</v>
      </c>
      <c r="E492" s="147"/>
      <c r="F492" s="147"/>
      <c r="G492" s="147" t="s">
        <v>7362</v>
      </c>
      <c r="H492" s="147" t="s">
        <v>7235</v>
      </c>
      <c r="I492" s="147"/>
      <c r="J492" s="147"/>
      <c r="K492" s="147"/>
      <c r="L492" s="306" t="s">
        <v>8111</v>
      </c>
      <c r="M492" s="147">
        <v>10600</v>
      </c>
      <c r="N492" s="147">
        <v>765</v>
      </c>
      <c r="O492" s="147"/>
      <c r="P492" s="147" t="s">
        <v>7233</v>
      </c>
      <c r="Q492" s="147"/>
      <c r="R492" s="147"/>
      <c r="S492" s="147"/>
      <c r="T492" s="147"/>
      <c r="U492" s="147"/>
      <c r="V492" s="154"/>
      <c r="W492" s="147" t="s">
        <v>7233</v>
      </c>
      <c r="X492" s="147"/>
      <c r="Y492" s="147"/>
    </row>
    <row r="493" spans="1:25" x14ac:dyDescent="0.35">
      <c r="A493" s="147">
        <v>491</v>
      </c>
      <c r="B493" s="242" t="s">
        <v>7361</v>
      </c>
      <c r="C493" s="147" t="s">
        <v>1555</v>
      </c>
      <c r="D493" s="147" t="s">
        <v>7361</v>
      </c>
      <c r="E493" s="147"/>
      <c r="F493" s="147"/>
      <c r="G493" s="147" t="s">
        <v>7363</v>
      </c>
      <c r="H493" s="147" t="s">
        <v>7231</v>
      </c>
      <c r="I493" s="147"/>
      <c r="J493" s="147"/>
      <c r="K493" s="147"/>
      <c r="L493" s="177" t="s">
        <v>8565</v>
      </c>
      <c r="M493" s="147">
        <v>10600</v>
      </c>
      <c r="N493" s="147">
        <v>765</v>
      </c>
      <c r="O493" s="147"/>
      <c r="P493" s="147" t="s">
        <v>7133</v>
      </c>
      <c r="Q493" s="147"/>
      <c r="R493" s="147"/>
      <c r="S493" s="147"/>
      <c r="T493" s="147"/>
      <c r="U493" s="147"/>
      <c r="V493" s="154"/>
      <c r="W493" s="147" t="s">
        <v>7133</v>
      </c>
      <c r="X493" s="147"/>
      <c r="Y493" s="147"/>
    </row>
    <row r="494" spans="1:25" x14ac:dyDescent="0.35">
      <c r="A494" s="147">
        <v>492</v>
      </c>
      <c r="B494" s="241" t="s">
        <v>1643</v>
      </c>
      <c r="C494" s="147" t="s">
        <v>1555</v>
      </c>
      <c r="D494" s="147" t="s">
        <v>1643</v>
      </c>
      <c r="E494" s="147"/>
      <c r="F494" s="147"/>
      <c r="G494" s="147" t="s">
        <v>1644</v>
      </c>
      <c r="H494" s="147" t="s">
        <v>1645</v>
      </c>
      <c r="I494" s="147"/>
      <c r="J494" s="147"/>
      <c r="K494" s="147"/>
      <c r="L494" s="147" t="s">
        <v>2840</v>
      </c>
      <c r="M494" s="147">
        <v>3600</v>
      </c>
      <c r="N494" s="147">
        <v>215</v>
      </c>
      <c r="O494" s="147"/>
      <c r="P494" s="147"/>
      <c r="Q494" s="147" t="s">
        <v>2879</v>
      </c>
      <c r="R494" s="147" t="s">
        <v>1363</v>
      </c>
      <c r="S494" s="147" t="s">
        <v>1364</v>
      </c>
      <c r="T494" s="147" t="s">
        <v>48</v>
      </c>
      <c r="U494" s="147" t="s">
        <v>1558</v>
      </c>
      <c r="V494" s="154">
        <v>10</v>
      </c>
      <c r="W494" s="147" t="s">
        <v>653</v>
      </c>
      <c r="X494" s="147" t="s">
        <v>1190</v>
      </c>
      <c r="Y494" s="147"/>
    </row>
    <row r="495" spans="1:25" x14ac:dyDescent="0.35">
      <c r="A495" s="147">
        <v>493</v>
      </c>
      <c r="B495" s="241" t="s">
        <v>1647</v>
      </c>
      <c r="C495" s="147" t="s">
        <v>1555</v>
      </c>
      <c r="D495" s="147" t="s">
        <v>1647</v>
      </c>
      <c r="E495" s="147"/>
      <c r="F495" s="147">
        <v>1</v>
      </c>
      <c r="G495" s="147" t="s">
        <v>1648</v>
      </c>
      <c r="H495" s="147" t="s">
        <v>1649</v>
      </c>
      <c r="I495" s="147"/>
      <c r="J495" s="147"/>
      <c r="K495" s="147"/>
      <c r="L495" s="147" t="s">
        <v>2841</v>
      </c>
      <c r="M495" s="147">
        <v>4800</v>
      </c>
      <c r="N495" s="147">
        <v>275</v>
      </c>
      <c r="O495" s="147"/>
      <c r="P495" s="147"/>
      <c r="Q495" s="147" t="s">
        <v>2879</v>
      </c>
      <c r="R495" s="147" t="s">
        <v>1363</v>
      </c>
      <c r="S495" s="147" t="s">
        <v>1364</v>
      </c>
      <c r="T495" s="147" t="s">
        <v>48</v>
      </c>
      <c r="U495" s="147" t="s">
        <v>1558</v>
      </c>
      <c r="V495" s="154">
        <v>10</v>
      </c>
      <c r="W495" s="147" t="s">
        <v>653</v>
      </c>
      <c r="X495" s="147" t="s">
        <v>1190</v>
      </c>
      <c r="Y495" s="147"/>
    </row>
    <row r="496" spans="1:25" x14ac:dyDescent="0.35">
      <c r="A496" s="147">
        <v>494</v>
      </c>
      <c r="B496" s="245" t="s">
        <v>1650</v>
      </c>
      <c r="C496" s="147" t="s">
        <v>1555</v>
      </c>
      <c r="D496" s="147" t="s">
        <v>1650</v>
      </c>
      <c r="E496" s="147"/>
      <c r="F496" s="147"/>
      <c r="G496" s="147" t="s">
        <v>1651</v>
      </c>
      <c r="H496" s="147" t="s">
        <v>1652</v>
      </c>
      <c r="I496" s="147"/>
      <c r="J496" s="147"/>
      <c r="K496" s="147"/>
      <c r="L496" s="147" t="s">
        <v>1055</v>
      </c>
      <c r="M496" s="147">
        <v>1200</v>
      </c>
      <c r="N496" s="147">
        <v>105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7"/>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5" t="s">
        <v>1646</v>
      </c>
      <c r="C498" s="147" t="s">
        <v>1555</v>
      </c>
      <c r="D498" s="147" t="s">
        <v>1646</v>
      </c>
      <c r="E498" s="147"/>
      <c r="F498" s="147"/>
      <c r="G498" s="147" t="s">
        <v>5820</v>
      </c>
      <c r="H498" s="147" t="s">
        <v>1653</v>
      </c>
      <c r="I498" s="147"/>
      <c r="J498" s="147"/>
      <c r="K498" s="147"/>
      <c r="L498" s="147" t="s">
        <v>1650</v>
      </c>
      <c r="M498" s="147">
        <v>2400</v>
      </c>
      <c r="N498" s="147">
        <v>145</v>
      </c>
      <c r="O498" s="147"/>
      <c r="P498" s="147"/>
      <c r="Q498" s="147" t="s">
        <v>2879</v>
      </c>
      <c r="R498" s="147" t="s">
        <v>1363</v>
      </c>
      <c r="S498" s="147" t="s">
        <v>1364</v>
      </c>
      <c r="T498" s="147" t="s">
        <v>48</v>
      </c>
      <c r="U498" s="147" t="s">
        <v>1569</v>
      </c>
      <c r="V498" s="154">
        <v>25</v>
      </c>
      <c r="W498" s="147"/>
      <c r="X498" s="147"/>
      <c r="Y498" s="147"/>
    </row>
    <row r="499" spans="1:25" x14ac:dyDescent="0.35">
      <c r="A499" s="147">
        <v>497</v>
      </c>
      <c r="B499" s="247"/>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498</v>
      </c>
      <c r="B500" s="244" t="s">
        <v>1654</v>
      </c>
      <c r="C500" s="147" t="s">
        <v>1555</v>
      </c>
      <c r="D500" s="147" t="s">
        <v>1654</v>
      </c>
      <c r="E500" s="147"/>
      <c r="F500" s="147"/>
      <c r="G500" s="147" t="s">
        <v>5821</v>
      </c>
      <c r="H500" s="147" t="s">
        <v>1655</v>
      </c>
      <c r="I500" s="147"/>
      <c r="J500" s="147"/>
      <c r="K500" s="147"/>
      <c r="L500" s="147" t="s">
        <v>1646</v>
      </c>
      <c r="M500" s="147">
        <v>3600</v>
      </c>
      <c r="N500" s="147">
        <v>215</v>
      </c>
      <c r="O500" s="147"/>
      <c r="P500" s="147"/>
      <c r="Q500" s="147" t="s">
        <v>2879</v>
      </c>
      <c r="R500" s="147" t="s">
        <v>1363</v>
      </c>
      <c r="S500" s="147" t="s">
        <v>1364</v>
      </c>
      <c r="T500" s="147" t="s">
        <v>48</v>
      </c>
      <c r="U500" s="147" t="s">
        <v>1569</v>
      </c>
      <c r="V500" s="154">
        <v>25</v>
      </c>
      <c r="W500" s="147"/>
      <c r="X500" s="147"/>
      <c r="Y500" s="147"/>
    </row>
    <row r="501" spans="1:25" x14ac:dyDescent="0.35">
      <c r="A501" s="147">
        <v>499</v>
      </c>
      <c r="B501" s="247"/>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25</v>
      </c>
      <c r="W501" s="147" t="s">
        <v>653</v>
      </c>
      <c r="X501" s="147" t="s">
        <v>1570</v>
      </c>
      <c r="Y501" s="147"/>
    </row>
    <row r="502" spans="1:25" x14ac:dyDescent="0.35">
      <c r="A502" s="147">
        <v>500</v>
      </c>
      <c r="B502" s="244" t="s">
        <v>1656</v>
      </c>
      <c r="C502" s="147" t="s">
        <v>1555</v>
      </c>
      <c r="D502" s="147" t="s">
        <v>1656</v>
      </c>
      <c r="E502" s="147"/>
      <c r="F502" s="147"/>
      <c r="G502" s="147" t="s">
        <v>1657</v>
      </c>
      <c r="H502" s="147" t="s">
        <v>1658</v>
      </c>
      <c r="I502" s="147"/>
      <c r="J502" s="147"/>
      <c r="K502" s="147"/>
      <c r="L502" s="147" t="s">
        <v>1654</v>
      </c>
      <c r="M502" s="147">
        <v>6000</v>
      </c>
      <c r="N502" s="147">
        <v>330</v>
      </c>
      <c r="O502" s="147"/>
      <c r="P502" s="147"/>
      <c r="Q502" s="147" t="s">
        <v>2879</v>
      </c>
      <c r="R502" s="147" t="s">
        <v>1363</v>
      </c>
      <c r="S502" s="147" t="s">
        <v>1364</v>
      </c>
      <c r="T502" s="147" t="s">
        <v>48</v>
      </c>
      <c r="U502" s="147" t="s">
        <v>1569</v>
      </c>
      <c r="V502" s="154">
        <v>25</v>
      </c>
      <c r="W502" s="147"/>
      <c r="X502" s="147"/>
      <c r="Y502" s="147"/>
    </row>
    <row r="503" spans="1:25" x14ac:dyDescent="0.35">
      <c r="A503" s="147">
        <v>501</v>
      </c>
      <c r="B503" s="247"/>
      <c r="C503" s="147"/>
      <c r="D503" s="147"/>
      <c r="E503" s="147"/>
      <c r="F503" s="147"/>
      <c r="G503" s="147"/>
      <c r="H503" s="147"/>
      <c r="I503" s="147"/>
      <c r="J503" s="147"/>
      <c r="K503" s="147"/>
      <c r="L503" s="147"/>
      <c r="M503" s="147"/>
      <c r="N503" s="147"/>
      <c r="O503" s="147"/>
      <c r="P503" s="147"/>
      <c r="Q503" s="147" t="s">
        <v>2879</v>
      </c>
      <c r="R503" s="147" t="s">
        <v>1363</v>
      </c>
      <c r="S503" s="147" t="s">
        <v>1364</v>
      </c>
      <c r="T503" s="147" t="s">
        <v>48</v>
      </c>
      <c r="U503" s="147" t="s">
        <v>1571</v>
      </c>
      <c r="V503" s="154">
        <v>25</v>
      </c>
      <c r="W503" s="147" t="s">
        <v>653</v>
      </c>
      <c r="X503" s="147" t="s">
        <v>1570</v>
      </c>
      <c r="Y503" s="147"/>
    </row>
    <row r="504" spans="1:25" x14ac:dyDescent="0.35">
      <c r="A504" s="147">
        <v>502</v>
      </c>
      <c r="B504" s="244" t="s">
        <v>1110</v>
      </c>
      <c r="C504" s="147" t="s">
        <v>1555</v>
      </c>
      <c r="D504" s="147" t="s">
        <v>1110</v>
      </c>
      <c r="E504" s="147"/>
      <c r="F504" s="147"/>
      <c r="G504" s="147" t="s">
        <v>5822</v>
      </c>
      <c r="H504" s="147" t="s">
        <v>1659</v>
      </c>
      <c r="I504" s="147"/>
      <c r="J504" s="147"/>
      <c r="K504" s="147"/>
      <c r="L504" s="147" t="s">
        <v>1656</v>
      </c>
      <c r="M504" s="147">
        <v>7200</v>
      </c>
      <c r="N504" s="147">
        <v>395</v>
      </c>
      <c r="O504" s="147"/>
      <c r="P504" s="147"/>
      <c r="Q504" s="147" t="s">
        <v>2879</v>
      </c>
      <c r="R504" s="147" t="s">
        <v>1363</v>
      </c>
      <c r="S504" s="147" t="s">
        <v>1364</v>
      </c>
      <c r="T504" s="147" t="s">
        <v>48</v>
      </c>
      <c r="U504" s="147" t="s">
        <v>1569</v>
      </c>
      <c r="V504" s="154">
        <v>25</v>
      </c>
      <c r="W504" s="147"/>
      <c r="X504" s="147"/>
      <c r="Y504" s="147"/>
    </row>
    <row r="505" spans="1:25" x14ac:dyDescent="0.35">
      <c r="A505" s="147">
        <v>503</v>
      </c>
      <c r="B505" s="247"/>
      <c r="C505" s="147"/>
      <c r="D505" s="147"/>
      <c r="E505" s="147"/>
      <c r="F505" s="147"/>
      <c r="G505" s="147"/>
      <c r="H505" s="147"/>
      <c r="I505" s="147"/>
      <c r="J505" s="147"/>
      <c r="K505" s="147"/>
      <c r="L505" s="147"/>
      <c r="M505" s="147"/>
      <c r="N505" s="147"/>
      <c r="O505" s="147"/>
      <c r="P505" s="147"/>
      <c r="Q505" s="147" t="s">
        <v>2879</v>
      </c>
      <c r="R505" s="147" t="s">
        <v>1363</v>
      </c>
      <c r="S505" s="147" t="s">
        <v>1364</v>
      </c>
      <c r="T505" s="147" t="s">
        <v>48</v>
      </c>
      <c r="U505" s="147" t="s">
        <v>1571</v>
      </c>
      <c r="V505" s="154">
        <v>25</v>
      </c>
      <c r="W505" s="147" t="s">
        <v>653</v>
      </c>
      <c r="X505" s="147" t="s">
        <v>1570</v>
      </c>
      <c r="Y505" s="147"/>
    </row>
    <row r="506" spans="1:25" x14ac:dyDescent="0.35">
      <c r="A506" s="147">
        <v>504</v>
      </c>
      <c r="B506" s="244" t="s">
        <v>1660</v>
      </c>
      <c r="C506" s="147" t="s">
        <v>1555</v>
      </c>
      <c r="D506" s="147" t="s">
        <v>1660</v>
      </c>
      <c r="E506" s="147"/>
      <c r="F506" s="147"/>
      <c r="G506" s="147" t="s">
        <v>5823</v>
      </c>
      <c r="H506" s="147" t="s">
        <v>1661</v>
      </c>
      <c r="I506" s="147"/>
      <c r="J506" s="147"/>
      <c r="K506" s="147"/>
      <c r="L506" s="147" t="s">
        <v>1110</v>
      </c>
      <c r="M506" s="147">
        <v>8400</v>
      </c>
      <c r="N506" s="147">
        <v>450</v>
      </c>
      <c r="O506" s="147"/>
      <c r="P506" s="147"/>
      <c r="Q506" s="147" t="s">
        <v>2879</v>
      </c>
      <c r="R506" s="147" t="s">
        <v>1363</v>
      </c>
      <c r="S506" s="147" t="s">
        <v>1364</v>
      </c>
      <c r="T506" s="147" t="s">
        <v>48</v>
      </c>
      <c r="U506" s="147" t="s">
        <v>1569</v>
      </c>
      <c r="V506" s="154">
        <v>25</v>
      </c>
      <c r="W506" s="147"/>
      <c r="X506" s="147"/>
      <c r="Y506" s="147"/>
    </row>
    <row r="507" spans="1:25" x14ac:dyDescent="0.35">
      <c r="A507" s="147">
        <v>505</v>
      </c>
      <c r="B507" s="247"/>
      <c r="C507" s="147"/>
      <c r="D507" s="147"/>
      <c r="E507" s="147"/>
      <c r="F507" s="147"/>
      <c r="G507" s="147"/>
      <c r="H507" s="147"/>
      <c r="I507" s="147"/>
      <c r="J507" s="147"/>
      <c r="K507" s="147"/>
      <c r="L507" s="147"/>
      <c r="M507" s="147"/>
      <c r="N507" s="147"/>
      <c r="O507" s="147"/>
      <c r="P507" s="147"/>
      <c r="Q507" s="147" t="s">
        <v>2879</v>
      </c>
      <c r="R507" s="147" t="s">
        <v>1363</v>
      </c>
      <c r="S507" s="147" t="s">
        <v>1364</v>
      </c>
      <c r="T507" s="147" t="s">
        <v>48</v>
      </c>
      <c r="U507" s="147" t="s">
        <v>1571</v>
      </c>
      <c r="V507" s="154">
        <v>25</v>
      </c>
      <c r="W507" s="147" t="s">
        <v>653</v>
      </c>
      <c r="X507" s="147" t="s">
        <v>1570</v>
      </c>
      <c r="Y507" s="147"/>
    </row>
    <row r="508" spans="1:25" x14ac:dyDescent="0.35">
      <c r="A508" s="147">
        <v>506</v>
      </c>
      <c r="B508" s="244" t="s">
        <v>1579</v>
      </c>
      <c r="C508" s="147" t="s">
        <v>1555</v>
      </c>
      <c r="D508" s="147" t="s">
        <v>1579</v>
      </c>
      <c r="E508" s="147"/>
      <c r="F508" s="147"/>
      <c r="G508" s="147" t="s">
        <v>1662</v>
      </c>
      <c r="H508" s="147" t="s">
        <v>1663</v>
      </c>
      <c r="I508" s="147"/>
      <c r="J508" s="147"/>
      <c r="K508" s="147"/>
      <c r="L508" s="147" t="s">
        <v>1660</v>
      </c>
      <c r="M508" s="147">
        <v>9600</v>
      </c>
      <c r="N508" s="147">
        <v>505</v>
      </c>
      <c r="O508" s="147"/>
      <c r="P508" s="147"/>
      <c r="Q508" s="147" t="s">
        <v>2879</v>
      </c>
      <c r="R508" s="147" t="s">
        <v>1363</v>
      </c>
      <c r="S508" s="147" t="s">
        <v>1364</v>
      </c>
      <c r="T508" s="147" t="s">
        <v>48</v>
      </c>
      <c r="U508" s="147" t="s">
        <v>1569</v>
      </c>
      <c r="V508" s="154">
        <v>25</v>
      </c>
      <c r="W508" s="147"/>
      <c r="X508" s="147"/>
      <c r="Y508" s="147"/>
    </row>
    <row r="509" spans="1:25" x14ac:dyDescent="0.35">
      <c r="A509" s="147">
        <v>507</v>
      </c>
      <c r="B509" s="247"/>
      <c r="C509" s="147"/>
      <c r="D509" s="147"/>
      <c r="E509" s="147"/>
      <c r="F509" s="147"/>
      <c r="G509" s="147"/>
      <c r="H509" s="147"/>
      <c r="I509" s="147"/>
      <c r="J509" s="147"/>
      <c r="K509" s="147"/>
      <c r="L509" s="147"/>
      <c r="M509" s="147"/>
      <c r="N509" s="147"/>
      <c r="O509" s="147"/>
      <c r="P509" s="147"/>
      <c r="Q509" s="147" t="s">
        <v>2879</v>
      </c>
      <c r="R509" s="147" t="s">
        <v>1363</v>
      </c>
      <c r="S509" s="147" t="s">
        <v>1364</v>
      </c>
      <c r="T509" s="147" t="s">
        <v>48</v>
      </c>
      <c r="U509" s="147" t="s">
        <v>1571</v>
      </c>
      <c r="V509" s="154">
        <v>25</v>
      </c>
      <c r="W509" s="147" t="s">
        <v>653</v>
      </c>
      <c r="X509" s="147" t="s">
        <v>1570</v>
      </c>
      <c r="Y509" s="147"/>
    </row>
    <row r="510" spans="1:25" x14ac:dyDescent="0.35">
      <c r="A510" s="147">
        <v>508</v>
      </c>
      <c r="B510" s="244" t="s">
        <v>1664</v>
      </c>
      <c r="C510" s="147" t="s">
        <v>1555</v>
      </c>
      <c r="D510" s="147" t="s">
        <v>1664</v>
      </c>
      <c r="E510" s="147"/>
      <c r="F510" s="147"/>
      <c r="G510" s="147" t="s">
        <v>5824</v>
      </c>
      <c r="H510" s="147" t="s">
        <v>1665</v>
      </c>
      <c r="I510" s="147"/>
      <c r="J510" s="147"/>
      <c r="K510" s="147"/>
      <c r="L510" s="147" t="s">
        <v>1579</v>
      </c>
      <c r="M510" s="147">
        <v>10800</v>
      </c>
      <c r="N510" s="147">
        <v>545</v>
      </c>
      <c r="O510" s="147"/>
      <c r="P510" s="147"/>
      <c r="Q510" s="147" t="s">
        <v>2879</v>
      </c>
      <c r="R510" s="147" t="s">
        <v>1363</v>
      </c>
      <c r="S510" s="147" t="s">
        <v>1364</v>
      </c>
      <c r="T510" s="147" t="s">
        <v>48</v>
      </c>
      <c r="U510" s="147" t="s">
        <v>1569</v>
      </c>
      <c r="V510" s="154">
        <v>25</v>
      </c>
      <c r="W510" s="147"/>
      <c r="X510" s="147"/>
      <c r="Y510" s="147"/>
    </row>
    <row r="511" spans="1:25" x14ac:dyDescent="0.35">
      <c r="A511" s="147">
        <v>509</v>
      </c>
      <c r="B511" s="247"/>
      <c r="C511" s="147"/>
      <c r="D511" s="147"/>
      <c r="E511" s="147"/>
      <c r="F511" s="147"/>
      <c r="G511" s="147"/>
      <c r="H511" s="147"/>
      <c r="I511" s="147"/>
      <c r="J511" s="147"/>
      <c r="K511" s="147"/>
      <c r="L511" s="147"/>
      <c r="M511" s="147"/>
      <c r="N511" s="147"/>
      <c r="O511" s="147"/>
      <c r="P511" s="147"/>
      <c r="Q511" s="147" t="s">
        <v>2879</v>
      </c>
      <c r="R511" s="147" t="s">
        <v>1363</v>
      </c>
      <c r="S511" s="147" t="s">
        <v>1364</v>
      </c>
      <c r="T511" s="147" t="s">
        <v>48</v>
      </c>
      <c r="U511" s="147" t="s">
        <v>1571</v>
      </c>
      <c r="V511" s="154">
        <v>25</v>
      </c>
      <c r="W511" s="147" t="s">
        <v>653</v>
      </c>
      <c r="X511" s="147" t="s">
        <v>1570</v>
      </c>
      <c r="Y511" s="147"/>
    </row>
    <row r="512" spans="1:25" x14ac:dyDescent="0.35">
      <c r="A512" s="147">
        <v>510</v>
      </c>
      <c r="B512" s="244" t="s">
        <v>1666</v>
      </c>
      <c r="C512" s="147" t="s">
        <v>1555</v>
      </c>
      <c r="D512" s="147" t="s">
        <v>1666</v>
      </c>
      <c r="E512" s="147"/>
      <c r="F512" s="147"/>
      <c r="G512" s="147" t="s">
        <v>5825</v>
      </c>
      <c r="H512" s="147" t="s">
        <v>1667</v>
      </c>
      <c r="I512" s="147"/>
      <c r="J512" s="147"/>
      <c r="K512" s="147"/>
      <c r="L512" s="147" t="s">
        <v>1664</v>
      </c>
      <c r="M512" s="147">
        <v>12000</v>
      </c>
      <c r="N512" s="147">
        <v>605</v>
      </c>
      <c r="O512" s="147"/>
      <c r="P512" s="147"/>
      <c r="Q512" s="147" t="s">
        <v>2879</v>
      </c>
      <c r="R512" s="147" t="s">
        <v>1363</v>
      </c>
      <c r="S512" s="147" t="s">
        <v>1364</v>
      </c>
      <c r="T512" s="147" t="s">
        <v>48</v>
      </c>
      <c r="U512" s="147" t="s">
        <v>1569</v>
      </c>
      <c r="V512" s="154">
        <v>45</v>
      </c>
      <c r="W512" s="147"/>
      <c r="X512" s="147"/>
      <c r="Y512" s="147"/>
    </row>
    <row r="513" spans="1:25" x14ac:dyDescent="0.35">
      <c r="A513" s="147">
        <v>511</v>
      </c>
      <c r="B513" s="247"/>
      <c r="C513" s="147"/>
      <c r="D513" s="147"/>
      <c r="E513" s="147"/>
      <c r="F513" s="147"/>
      <c r="G513" s="147"/>
      <c r="H513" s="147"/>
      <c r="I513" s="147"/>
      <c r="J513" s="147"/>
      <c r="K513" s="147"/>
      <c r="L513" s="147"/>
      <c r="M513" s="147"/>
      <c r="N513" s="147"/>
      <c r="O513" s="147"/>
      <c r="P513" s="147"/>
      <c r="Q513" s="147" t="s">
        <v>2879</v>
      </c>
      <c r="R513" s="147" t="s">
        <v>1363</v>
      </c>
      <c r="S513" s="147" t="s">
        <v>1364</v>
      </c>
      <c r="T513" s="147" t="s">
        <v>48</v>
      </c>
      <c r="U513" s="147" t="s">
        <v>1571</v>
      </c>
      <c r="V513" s="154">
        <v>45</v>
      </c>
      <c r="W513" s="147" t="s">
        <v>653</v>
      </c>
      <c r="X513" s="147" t="s">
        <v>1570</v>
      </c>
      <c r="Y513" s="147"/>
    </row>
    <row r="514" spans="1:25" x14ac:dyDescent="0.35">
      <c r="A514" s="147">
        <v>512</v>
      </c>
      <c r="B514" s="316" t="s">
        <v>7029</v>
      </c>
      <c r="C514" s="147" t="s">
        <v>1555</v>
      </c>
      <c r="D514" s="147" t="s">
        <v>7029</v>
      </c>
      <c r="E514" s="147"/>
      <c r="F514" s="147"/>
      <c r="G514" s="147" t="s">
        <v>7034</v>
      </c>
      <c r="H514" s="306" t="s">
        <v>8545</v>
      </c>
      <c r="I514" s="147"/>
      <c r="J514" s="147"/>
      <c r="K514" s="147"/>
      <c r="L514" s="306" t="s">
        <v>8657</v>
      </c>
      <c r="M514" s="147">
        <v>5000</v>
      </c>
      <c r="N514" s="147">
        <v>250</v>
      </c>
      <c r="O514" s="147"/>
      <c r="P514" s="147" t="s">
        <v>8112</v>
      </c>
      <c r="Q514" s="147" t="s">
        <v>2879</v>
      </c>
      <c r="R514" s="147" t="s">
        <v>1363</v>
      </c>
      <c r="S514" s="147" t="s">
        <v>1364</v>
      </c>
      <c r="T514" s="147" t="s">
        <v>48</v>
      </c>
      <c r="U514" s="147" t="s">
        <v>3474</v>
      </c>
      <c r="V514" s="154">
        <v>6</v>
      </c>
      <c r="W514" s="147" t="s">
        <v>8112</v>
      </c>
      <c r="X514" s="147" t="s">
        <v>869</v>
      </c>
      <c r="Y514" s="147"/>
    </row>
    <row r="515" spans="1:25" x14ac:dyDescent="0.35">
      <c r="A515" s="147">
        <v>513</v>
      </c>
      <c r="B515" s="316" t="s">
        <v>7030</v>
      </c>
      <c r="C515" s="147" t="s">
        <v>1555</v>
      </c>
      <c r="D515" s="147" t="s">
        <v>7030</v>
      </c>
      <c r="E515" s="147"/>
      <c r="F515" s="147"/>
      <c r="G515" s="147" t="s">
        <v>7035</v>
      </c>
      <c r="H515" s="177" t="s">
        <v>8546</v>
      </c>
      <c r="I515" s="147"/>
      <c r="J515" s="147"/>
      <c r="K515" s="147"/>
      <c r="L515" s="177" t="s">
        <v>8776</v>
      </c>
      <c r="M515" s="147">
        <v>7000</v>
      </c>
      <c r="N515" s="147">
        <v>375</v>
      </c>
      <c r="O515" s="147"/>
      <c r="P515" s="147" t="s">
        <v>7416</v>
      </c>
      <c r="Q515" s="147" t="s">
        <v>2879</v>
      </c>
      <c r="R515" s="147" t="s">
        <v>1363</v>
      </c>
      <c r="S515" s="147" t="s">
        <v>1364</v>
      </c>
      <c r="T515" s="147" t="s">
        <v>48</v>
      </c>
      <c r="U515" s="147" t="s">
        <v>3474</v>
      </c>
      <c r="V515" s="154">
        <v>7</v>
      </c>
      <c r="W515" s="147" t="s">
        <v>7416</v>
      </c>
      <c r="X515" s="147" t="s">
        <v>869</v>
      </c>
      <c r="Y515" s="147"/>
    </row>
    <row r="516" spans="1:25" x14ac:dyDescent="0.35">
      <c r="A516" s="147">
        <v>514</v>
      </c>
      <c r="B516" s="316" t="s">
        <v>7031</v>
      </c>
      <c r="C516" s="147" t="s">
        <v>1555</v>
      </c>
      <c r="D516" s="147" t="s">
        <v>7031</v>
      </c>
      <c r="E516" s="147"/>
      <c r="F516" s="147"/>
      <c r="G516" s="147" t="s">
        <v>7033</v>
      </c>
      <c r="H516" s="306" t="s">
        <v>8547</v>
      </c>
      <c r="I516" s="147"/>
      <c r="J516" s="147"/>
      <c r="K516" s="147"/>
      <c r="L516" s="177" t="s">
        <v>8852</v>
      </c>
      <c r="M516" s="147">
        <v>15000</v>
      </c>
      <c r="N516" s="147">
        <v>625</v>
      </c>
      <c r="O516" s="147"/>
      <c r="P516" s="147" t="s">
        <v>8104</v>
      </c>
      <c r="Q516" s="147" t="s">
        <v>2879</v>
      </c>
      <c r="R516" s="147" t="s">
        <v>1363</v>
      </c>
      <c r="S516" s="147" t="s">
        <v>1364</v>
      </c>
      <c r="T516" s="147" t="s">
        <v>48</v>
      </c>
      <c r="U516" s="147" t="s">
        <v>3474</v>
      </c>
      <c r="V516" s="154">
        <v>8</v>
      </c>
      <c r="W516" s="147" t="s">
        <v>8104</v>
      </c>
      <c r="X516" s="147" t="s">
        <v>869</v>
      </c>
      <c r="Y516" s="147"/>
    </row>
    <row r="517" spans="1:25" x14ac:dyDescent="0.35">
      <c r="A517" s="147">
        <v>515</v>
      </c>
      <c r="B517" s="316" t="s">
        <v>7032</v>
      </c>
      <c r="C517" s="147" t="s">
        <v>1555</v>
      </c>
      <c r="D517" s="306" t="s">
        <v>7032</v>
      </c>
      <c r="E517" s="147"/>
      <c r="F517" s="147"/>
      <c r="G517" s="306" t="s">
        <v>7036</v>
      </c>
      <c r="H517" s="306" t="s">
        <v>8548</v>
      </c>
      <c r="I517" s="147"/>
      <c r="J517" s="147"/>
      <c r="K517" s="147"/>
      <c r="L517" s="177" t="s">
        <v>7472</v>
      </c>
      <c r="M517" s="147">
        <v>12200</v>
      </c>
      <c r="N517" s="147">
        <v>600</v>
      </c>
      <c r="O517" s="147"/>
      <c r="P517" s="147"/>
      <c r="Q517" s="147"/>
      <c r="R517" s="147"/>
      <c r="S517" s="147"/>
      <c r="T517" s="147"/>
      <c r="U517" s="147"/>
      <c r="V517" s="154"/>
      <c r="W517" s="147"/>
      <c r="X517" s="147"/>
      <c r="Y517" s="147"/>
    </row>
    <row r="518" spans="1:25" x14ac:dyDescent="0.35">
      <c r="A518" s="147">
        <v>516</v>
      </c>
      <c r="B518" s="241" t="s">
        <v>1668</v>
      </c>
      <c r="C518" s="147" t="s">
        <v>1555</v>
      </c>
      <c r="D518" s="147" t="s">
        <v>1668</v>
      </c>
      <c r="E518" s="147"/>
      <c r="F518" s="147"/>
      <c r="G518" s="147" t="s">
        <v>1669</v>
      </c>
      <c r="H518" s="147" t="s">
        <v>1670</v>
      </c>
      <c r="I518" s="147"/>
      <c r="J518" s="147"/>
      <c r="K518" s="147"/>
      <c r="L518" s="147" t="s">
        <v>1656</v>
      </c>
      <c r="M518" s="147">
        <v>4000</v>
      </c>
      <c r="N518" s="147">
        <v>230</v>
      </c>
      <c r="O518" s="147"/>
      <c r="P518" s="147"/>
      <c r="Q518" s="147" t="s">
        <v>2879</v>
      </c>
      <c r="R518" s="147" t="s">
        <v>1363</v>
      </c>
      <c r="S518" s="147" t="s">
        <v>1364</v>
      </c>
      <c r="T518" s="147" t="s">
        <v>48</v>
      </c>
      <c r="U518" s="147" t="s">
        <v>1587</v>
      </c>
      <c r="V518" s="154">
        <v>-10</v>
      </c>
      <c r="W518" s="147" t="s">
        <v>653</v>
      </c>
      <c r="X518" s="147" t="s">
        <v>1588</v>
      </c>
      <c r="Y518" s="147"/>
    </row>
    <row r="519" spans="1:25" x14ac:dyDescent="0.35">
      <c r="A519" s="147">
        <v>517</v>
      </c>
      <c r="B519" s="241" t="s">
        <v>1671</v>
      </c>
      <c r="C519" s="147" t="s">
        <v>1555</v>
      </c>
      <c r="D519" s="147" t="s">
        <v>1671</v>
      </c>
      <c r="E519" s="147"/>
      <c r="F519" s="147"/>
      <c r="G519" s="147" t="s">
        <v>5826</v>
      </c>
      <c r="H519" s="147" t="s">
        <v>1672</v>
      </c>
      <c r="I519" s="147"/>
      <c r="J519" s="147"/>
      <c r="K519" s="147"/>
      <c r="L519" s="147" t="s">
        <v>2842</v>
      </c>
      <c r="M519" s="147">
        <v>6000</v>
      </c>
      <c r="N519" s="147">
        <v>330</v>
      </c>
      <c r="O519" s="147"/>
      <c r="P519" s="147"/>
      <c r="Q519" s="147" t="s">
        <v>2879</v>
      </c>
      <c r="R519" s="147" t="s">
        <v>1363</v>
      </c>
      <c r="S519" s="147" t="s">
        <v>1364</v>
      </c>
      <c r="T519" s="147" t="s">
        <v>48</v>
      </c>
      <c r="U519" s="147" t="s">
        <v>1587</v>
      </c>
      <c r="V519" s="154">
        <v>-10</v>
      </c>
      <c r="W519" s="147" t="s">
        <v>653</v>
      </c>
      <c r="X519" s="147" t="s">
        <v>1588</v>
      </c>
      <c r="Y519" s="147"/>
    </row>
    <row r="520" spans="1:25" x14ac:dyDescent="0.35">
      <c r="A520" s="147">
        <v>518</v>
      </c>
      <c r="B520" s="241" t="s">
        <v>1673</v>
      </c>
      <c r="C520" s="147" t="s">
        <v>1555</v>
      </c>
      <c r="D520" s="147" t="s">
        <v>1673</v>
      </c>
      <c r="E520" s="147"/>
      <c r="F520" s="147"/>
      <c r="G520" s="147" t="s">
        <v>5827</v>
      </c>
      <c r="H520" s="147" t="s">
        <v>1674</v>
      </c>
      <c r="I520" s="147"/>
      <c r="J520" s="147"/>
      <c r="K520" s="147"/>
      <c r="L520" s="147" t="s">
        <v>1671</v>
      </c>
      <c r="M520" s="147">
        <v>8000</v>
      </c>
      <c r="N520" s="147">
        <v>425</v>
      </c>
      <c r="O520" s="147"/>
      <c r="P520" s="147"/>
      <c r="Q520" s="147" t="s">
        <v>2879</v>
      </c>
      <c r="R520" s="147" t="s">
        <v>1363</v>
      </c>
      <c r="S520" s="147" t="s">
        <v>1364</v>
      </c>
      <c r="T520" s="147" t="s">
        <v>48</v>
      </c>
      <c r="U520" s="147" t="s">
        <v>1587</v>
      </c>
      <c r="V520" s="154">
        <v>-10</v>
      </c>
      <c r="W520" s="147" t="s">
        <v>653</v>
      </c>
      <c r="X520" s="147" t="s">
        <v>1588</v>
      </c>
      <c r="Y520" s="147"/>
    </row>
    <row r="521" spans="1:25" x14ac:dyDescent="0.35">
      <c r="A521" s="147">
        <v>519</v>
      </c>
      <c r="B521" s="307" t="s">
        <v>1597</v>
      </c>
      <c r="C521" s="147" t="s">
        <v>1555</v>
      </c>
      <c r="D521" s="147" t="s">
        <v>1597</v>
      </c>
      <c r="E521" s="147"/>
      <c r="F521" s="147">
        <v>1</v>
      </c>
      <c r="G521" s="147" t="s">
        <v>1675</v>
      </c>
      <c r="H521" s="147" t="s">
        <v>1676</v>
      </c>
      <c r="I521" s="147"/>
      <c r="J521" s="147"/>
      <c r="K521" s="147"/>
      <c r="L521" s="147" t="s">
        <v>2843</v>
      </c>
      <c r="M521" s="147">
        <v>10000</v>
      </c>
      <c r="N521" s="147">
        <v>530</v>
      </c>
      <c r="O521" s="147"/>
      <c r="P521" s="147"/>
      <c r="Q521" s="147" t="s">
        <v>2879</v>
      </c>
      <c r="R521" s="147" t="s">
        <v>1363</v>
      </c>
      <c r="S521" s="147" t="s">
        <v>1364</v>
      </c>
      <c r="T521" s="147" t="s">
        <v>48</v>
      </c>
      <c r="U521" s="147" t="s">
        <v>1587</v>
      </c>
      <c r="V521" s="154">
        <v>-10</v>
      </c>
      <c r="W521" s="147" t="s">
        <v>653</v>
      </c>
      <c r="X521" s="147" t="s">
        <v>1588</v>
      </c>
      <c r="Y521" s="147"/>
    </row>
    <row r="522" spans="1:25" x14ac:dyDescent="0.35">
      <c r="A522" s="147">
        <v>520</v>
      </c>
      <c r="B522" s="241" t="s">
        <v>1677</v>
      </c>
      <c r="C522" s="147" t="s">
        <v>1555</v>
      </c>
      <c r="D522" s="147" t="s">
        <v>1677</v>
      </c>
      <c r="E522" s="147"/>
      <c r="F522" s="147"/>
      <c r="G522" s="147" t="s">
        <v>5828</v>
      </c>
      <c r="H522" s="147" t="s">
        <v>1678</v>
      </c>
      <c r="I522" s="147"/>
      <c r="J522" s="147"/>
      <c r="K522" s="147"/>
      <c r="L522" s="147" t="s">
        <v>1597</v>
      </c>
      <c r="M522" s="147">
        <v>12000</v>
      </c>
      <c r="N522" s="147">
        <v>605</v>
      </c>
      <c r="O522" s="147"/>
      <c r="P522" s="147"/>
      <c r="Q522" s="147" t="s">
        <v>2879</v>
      </c>
      <c r="R522" s="147" t="s">
        <v>1363</v>
      </c>
      <c r="S522" s="147" t="s">
        <v>1364</v>
      </c>
      <c r="T522" s="147" t="s">
        <v>48</v>
      </c>
      <c r="U522" s="147" t="s">
        <v>1587</v>
      </c>
      <c r="V522" s="154">
        <v>-10</v>
      </c>
      <c r="W522" s="147" t="s">
        <v>653</v>
      </c>
      <c r="X522" s="147" t="s">
        <v>1588</v>
      </c>
      <c r="Y522" s="147"/>
    </row>
    <row r="523" spans="1:25" x14ac:dyDescent="0.35">
      <c r="A523" s="147">
        <v>521</v>
      </c>
      <c r="B523" s="241" t="s">
        <v>1679</v>
      </c>
      <c r="C523" s="147" t="s">
        <v>1555</v>
      </c>
      <c r="D523" s="147" t="s">
        <v>1679</v>
      </c>
      <c r="E523" s="147"/>
      <c r="F523" s="147"/>
      <c r="G523" s="147" t="s">
        <v>5829</v>
      </c>
      <c r="H523" s="147" t="s">
        <v>1680</v>
      </c>
      <c r="I523" s="147"/>
      <c r="J523" s="147"/>
      <c r="K523" s="147"/>
      <c r="L523" s="147" t="s">
        <v>1677</v>
      </c>
      <c r="M523" s="147">
        <v>14000</v>
      </c>
      <c r="N523" s="147">
        <v>675</v>
      </c>
      <c r="O523" s="147"/>
      <c r="P523" s="147"/>
      <c r="Q523" s="147" t="s">
        <v>2879</v>
      </c>
      <c r="R523" s="147" t="s">
        <v>1363</v>
      </c>
      <c r="S523" s="147" t="s">
        <v>1364</v>
      </c>
      <c r="T523" s="147" t="s">
        <v>48</v>
      </c>
      <c r="U523" s="147" t="s">
        <v>1587</v>
      </c>
      <c r="V523" s="154">
        <v>-10</v>
      </c>
      <c r="W523" s="147" t="s">
        <v>653</v>
      </c>
      <c r="X523" s="147" t="s">
        <v>1588</v>
      </c>
      <c r="Y523" s="147"/>
    </row>
    <row r="524" spans="1:25" x14ac:dyDescent="0.35">
      <c r="A524" s="147">
        <v>522</v>
      </c>
      <c r="B524" s="307" t="s">
        <v>971</v>
      </c>
      <c r="C524" s="147" t="s">
        <v>1555</v>
      </c>
      <c r="D524" s="147" t="s">
        <v>971</v>
      </c>
      <c r="E524" s="147"/>
      <c r="F524" s="147"/>
      <c r="G524" s="147" t="s">
        <v>1693</v>
      </c>
      <c r="H524" s="147" t="s">
        <v>1694</v>
      </c>
      <c r="I524" s="147"/>
      <c r="J524" s="147"/>
      <c r="K524" s="147"/>
      <c r="L524" s="306" t="s">
        <v>3375</v>
      </c>
      <c r="M524" s="147">
        <v>14400</v>
      </c>
      <c r="N524" s="147">
        <v>1040</v>
      </c>
      <c r="O524" s="147"/>
      <c r="P524" s="147" t="s">
        <v>585</v>
      </c>
      <c r="Q524" s="147"/>
      <c r="R524" s="147"/>
      <c r="S524" s="147"/>
      <c r="T524" s="147"/>
      <c r="U524" s="147"/>
      <c r="V524" s="154"/>
      <c r="W524" s="147" t="s">
        <v>585</v>
      </c>
      <c r="X524" s="147" t="s">
        <v>869</v>
      </c>
      <c r="Y524" s="147"/>
    </row>
    <row r="525" spans="1:25" x14ac:dyDescent="0.35">
      <c r="A525" s="147">
        <v>523</v>
      </c>
      <c r="B525" s="244" t="s">
        <v>3545</v>
      </c>
      <c r="C525" s="147" t="s">
        <v>1555</v>
      </c>
      <c r="D525" s="147" t="s">
        <v>3545</v>
      </c>
      <c r="E525" s="147"/>
      <c r="F525" s="147"/>
      <c r="G525" s="147" t="s">
        <v>5919</v>
      </c>
      <c r="H525" s="147" t="s">
        <v>3548</v>
      </c>
      <c r="I525" s="147"/>
      <c r="J525" s="147"/>
      <c r="K525" s="147"/>
      <c r="L525" s="147" t="s">
        <v>971</v>
      </c>
      <c r="M525" s="147">
        <v>12400</v>
      </c>
      <c r="N525" s="147">
        <v>625</v>
      </c>
      <c r="O525" s="147"/>
      <c r="P525" s="147"/>
      <c r="Q525" s="147" t="s">
        <v>2879</v>
      </c>
      <c r="R525" s="147" t="s">
        <v>1363</v>
      </c>
      <c r="S525" s="147" t="s">
        <v>1364</v>
      </c>
      <c r="T525" s="147" t="s">
        <v>487</v>
      </c>
      <c r="U525" s="147" t="s">
        <v>3598</v>
      </c>
      <c r="V525" s="154">
        <v>100</v>
      </c>
      <c r="W525" s="147"/>
      <c r="X525" s="147"/>
      <c r="Y525" s="147"/>
    </row>
    <row r="526" spans="1:25" x14ac:dyDescent="0.35">
      <c r="A526" s="147">
        <v>524</v>
      </c>
      <c r="B526" s="247"/>
      <c r="C526" s="147"/>
      <c r="D526" s="147"/>
      <c r="E526" s="147"/>
      <c r="F526" s="147"/>
      <c r="G526" s="147"/>
      <c r="H526" s="147"/>
      <c r="I526" s="147"/>
      <c r="J526" s="147"/>
      <c r="K526" s="147"/>
      <c r="L526" s="147"/>
      <c r="M526" s="147"/>
      <c r="N526" s="147"/>
      <c r="O526" s="147"/>
      <c r="P526" s="147"/>
      <c r="Q526" s="147" t="s">
        <v>2879</v>
      </c>
      <c r="R526" s="147" t="s">
        <v>1363</v>
      </c>
      <c r="S526" s="147" t="s">
        <v>1364</v>
      </c>
      <c r="T526" s="147" t="s">
        <v>487</v>
      </c>
      <c r="U526" s="147" t="s">
        <v>3474</v>
      </c>
      <c r="V526" s="154">
        <v>7</v>
      </c>
      <c r="W526" s="147" t="s">
        <v>585</v>
      </c>
      <c r="X526" s="147" t="s">
        <v>1570</v>
      </c>
      <c r="Y526" s="147"/>
    </row>
    <row r="527" spans="1:25" x14ac:dyDescent="0.35">
      <c r="A527" s="147">
        <v>525</v>
      </c>
      <c r="B527" s="244" t="s">
        <v>3546</v>
      </c>
      <c r="C527" s="147" t="s">
        <v>1555</v>
      </c>
      <c r="D527" s="147" t="s">
        <v>3546</v>
      </c>
      <c r="E527" s="147"/>
      <c r="F527" s="147"/>
      <c r="G527" s="147" t="s">
        <v>5920</v>
      </c>
      <c r="H527" s="147" t="s">
        <v>3549</v>
      </c>
      <c r="I527" s="147"/>
      <c r="J527" s="147"/>
      <c r="K527" s="147"/>
      <c r="L527" s="147" t="s">
        <v>3545</v>
      </c>
      <c r="M527" s="147">
        <v>14400</v>
      </c>
      <c r="N527" s="147">
        <v>695</v>
      </c>
      <c r="O527" s="147"/>
      <c r="P527" s="147"/>
      <c r="Q527" s="147" t="s">
        <v>2879</v>
      </c>
      <c r="R527" s="147" t="s">
        <v>1363</v>
      </c>
      <c r="S527" s="147" t="s">
        <v>1364</v>
      </c>
      <c r="T527" s="147" t="s">
        <v>487</v>
      </c>
      <c r="U527" s="147" t="s">
        <v>3598</v>
      </c>
      <c r="V527" s="154">
        <v>200</v>
      </c>
      <c r="W527" s="147"/>
      <c r="X527" s="147"/>
      <c r="Y527" s="147"/>
    </row>
    <row r="528" spans="1:25" x14ac:dyDescent="0.35">
      <c r="A528" s="147">
        <v>526</v>
      </c>
      <c r="B528" s="247"/>
      <c r="C528" s="147"/>
      <c r="D528" s="147"/>
      <c r="E528" s="147"/>
      <c r="F528" s="147"/>
      <c r="G528" s="147"/>
      <c r="H528" s="147"/>
      <c r="I528" s="147"/>
      <c r="J528" s="147"/>
      <c r="K528" s="147"/>
      <c r="L528" s="147"/>
      <c r="M528" s="147"/>
      <c r="N528" s="147"/>
      <c r="O528" s="147"/>
      <c r="P528" s="147"/>
      <c r="Q528" s="147" t="s">
        <v>2879</v>
      </c>
      <c r="R528" s="147" t="s">
        <v>1363</v>
      </c>
      <c r="S528" s="147" t="s">
        <v>1364</v>
      </c>
      <c r="T528" s="147" t="s">
        <v>487</v>
      </c>
      <c r="U528" s="147" t="s">
        <v>3474</v>
      </c>
      <c r="V528" s="154">
        <v>8</v>
      </c>
      <c r="W528" s="147" t="s">
        <v>585</v>
      </c>
      <c r="X528" s="147" t="s">
        <v>1570</v>
      </c>
      <c r="Y528" s="147"/>
    </row>
    <row r="529" spans="1:25" x14ac:dyDescent="0.35">
      <c r="A529" s="147">
        <v>527</v>
      </c>
      <c r="B529" s="244" t="s">
        <v>3547</v>
      </c>
      <c r="C529" s="147" t="s">
        <v>1555</v>
      </c>
      <c r="D529" s="147" t="s">
        <v>3547</v>
      </c>
      <c r="E529" s="147"/>
      <c r="F529" s="147"/>
      <c r="G529" s="147" t="s">
        <v>5921</v>
      </c>
      <c r="H529" s="147" t="s">
        <v>3550</v>
      </c>
      <c r="I529" s="147"/>
      <c r="J529" s="147"/>
      <c r="K529" s="147"/>
      <c r="L529" s="147" t="s">
        <v>3546</v>
      </c>
      <c r="M529" s="147">
        <v>16400</v>
      </c>
      <c r="N529" s="147">
        <v>790</v>
      </c>
      <c r="O529" s="147"/>
      <c r="P529" s="147"/>
      <c r="Q529" s="147" t="s">
        <v>2879</v>
      </c>
      <c r="R529" s="147" t="s">
        <v>1363</v>
      </c>
      <c r="S529" s="147" t="s">
        <v>1364</v>
      </c>
      <c r="T529" s="147" t="s">
        <v>487</v>
      </c>
      <c r="U529" s="147" t="s">
        <v>3598</v>
      </c>
      <c r="V529" s="154">
        <v>300</v>
      </c>
      <c r="W529" s="147"/>
      <c r="X529" s="147"/>
      <c r="Y529" s="147"/>
    </row>
    <row r="530" spans="1:25" x14ac:dyDescent="0.35">
      <c r="A530" s="147">
        <v>528</v>
      </c>
      <c r="B530" s="247"/>
      <c r="C530" s="147"/>
      <c r="D530" s="147"/>
      <c r="E530" s="147"/>
      <c r="F530" s="147"/>
      <c r="G530" s="147"/>
      <c r="H530" s="147"/>
      <c r="I530" s="147"/>
      <c r="J530" s="147"/>
      <c r="K530" s="147"/>
      <c r="L530" s="147"/>
      <c r="M530" s="147"/>
      <c r="N530" s="147"/>
      <c r="O530" s="147"/>
      <c r="P530" s="147"/>
      <c r="Q530" s="147" t="s">
        <v>2879</v>
      </c>
      <c r="R530" s="147" t="s">
        <v>1363</v>
      </c>
      <c r="S530" s="147" t="s">
        <v>1364</v>
      </c>
      <c r="T530" s="147" t="s">
        <v>487</v>
      </c>
      <c r="U530" s="147" t="s">
        <v>3474</v>
      </c>
      <c r="V530" s="154">
        <v>9</v>
      </c>
      <c r="W530" s="147" t="s">
        <v>585</v>
      </c>
      <c r="X530" s="147" t="s">
        <v>1570</v>
      </c>
      <c r="Y530" s="147"/>
    </row>
    <row r="531" spans="1:25" x14ac:dyDescent="0.35">
      <c r="A531" s="147">
        <v>529</v>
      </c>
      <c r="B531" s="307" t="s">
        <v>1695</v>
      </c>
      <c r="C531" s="147" t="s">
        <v>1555</v>
      </c>
      <c r="D531" s="147" t="s">
        <v>1695</v>
      </c>
      <c r="E531" s="147"/>
      <c r="F531" s="147"/>
      <c r="G531" s="147" t="s">
        <v>1696</v>
      </c>
      <c r="H531" s="147" t="s">
        <v>1697</v>
      </c>
      <c r="I531" s="147"/>
      <c r="J531" s="147"/>
      <c r="K531" s="147"/>
      <c r="L531" s="147" t="s">
        <v>3494</v>
      </c>
      <c r="M531" s="147">
        <v>12000</v>
      </c>
      <c r="N531" s="147">
        <v>605</v>
      </c>
      <c r="O531" s="147"/>
      <c r="P531" s="147"/>
      <c r="Q531" s="147" t="s">
        <v>2879</v>
      </c>
      <c r="R531" s="147" t="s">
        <v>1363</v>
      </c>
      <c r="S531" s="147" t="s">
        <v>1364</v>
      </c>
      <c r="T531" s="147" t="s">
        <v>56</v>
      </c>
      <c r="U531" s="147" t="s">
        <v>1558</v>
      </c>
      <c r="V531" s="154">
        <v>10</v>
      </c>
      <c r="W531" s="147" t="s">
        <v>556</v>
      </c>
      <c r="X531" s="147" t="s">
        <v>1190</v>
      </c>
      <c r="Y531" s="147"/>
    </row>
    <row r="532" spans="1:25" x14ac:dyDescent="0.35">
      <c r="A532" s="147">
        <v>530</v>
      </c>
      <c r="B532" s="245" t="s">
        <v>1698</v>
      </c>
      <c r="C532" s="306" t="s">
        <v>1555</v>
      </c>
      <c r="D532" s="147" t="s">
        <v>1698</v>
      </c>
      <c r="E532" s="147"/>
      <c r="F532" s="147"/>
      <c r="G532" s="147" t="s">
        <v>1699</v>
      </c>
      <c r="H532" s="147" t="s">
        <v>1700</v>
      </c>
      <c r="I532" s="147"/>
      <c r="J532" s="147"/>
      <c r="K532" s="147"/>
      <c r="L532" s="147" t="s">
        <v>909</v>
      </c>
      <c r="M532" s="147">
        <v>14400</v>
      </c>
      <c r="N532" s="147">
        <v>695</v>
      </c>
      <c r="O532" s="147"/>
      <c r="P532" s="147"/>
      <c r="Q532" s="147" t="s">
        <v>2879</v>
      </c>
      <c r="R532" s="147" t="s">
        <v>1363</v>
      </c>
      <c r="S532" s="147" t="s">
        <v>1364</v>
      </c>
      <c r="T532" s="147" t="s">
        <v>56</v>
      </c>
      <c r="U532" s="147" t="s">
        <v>1569</v>
      </c>
      <c r="V532" s="154">
        <v>25</v>
      </c>
      <c r="W532" s="147"/>
      <c r="X532" s="147"/>
      <c r="Y532" s="147"/>
    </row>
    <row r="533" spans="1:25" x14ac:dyDescent="0.35">
      <c r="A533" s="147">
        <v>531</v>
      </c>
      <c r="B533" s="247"/>
      <c r="C533" s="147"/>
      <c r="D533" s="147"/>
      <c r="E533" s="147"/>
      <c r="F533" s="147"/>
      <c r="G533" s="147"/>
      <c r="H533" s="147"/>
      <c r="I533" s="147"/>
      <c r="J533" s="147"/>
      <c r="K533" s="147"/>
      <c r="L533" s="147"/>
      <c r="M533" s="147"/>
      <c r="N533" s="147"/>
      <c r="O533" s="147"/>
      <c r="P533" s="147"/>
      <c r="Q533" s="147" t="s">
        <v>2879</v>
      </c>
      <c r="R533" s="147" t="s">
        <v>1363</v>
      </c>
      <c r="S533" s="147" t="s">
        <v>1364</v>
      </c>
      <c r="T533" s="147" t="s">
        <v>56</v>
      </c>
      <c r="U533" s="147" t="s">
        <v>1571</v>
      </c>
      <c r="V533" s="154">
        <v>25</v>
      </c>
      <c r="W533" s="147" t="s">
        <v>556</v>
      </c>
      <c r="X533" s="147" t="s">
        <v>1570</v>
      </c>
      <c r="Y533" s="147"/>
    </row>
    <row r="534" spans="1:25" x14ac:dyDescent="0.35">
      <c r="A534" s="147">
        <v>532</v>
      </c>
      <c r="B534" s="244" t="s">
        <v>1701</v>
      </c>
      <c r="C534" s="147" t="s">
        <v>1555</v>
      </c>
      <c r="D534" s="147" t="s">
        <v>1701</v>
      </c>
      <c r="E534" s="147"/>
      <c r="F534" s="147"/>
      <c r="G534" s="147" t="s">
        <v>5831</v>
      </c>
      <c r="H534" s="147" t="s">
        <v>1702</v>
      </c>
      <c r="I534" s="147"/>
      <c r="J534" s="147"/>
      <c r="K534" s="147"/>
      <c r="L534" s="147" t="s">
        <v>1698</v>
      </c>
      <c r="M534" s="147">
        <v>21600</v>
      </c>
      <c r="N534" s="147">
        <v>1040</v>
      </c>
      <c r="O534" s="147"/>
      <c r="P534" s="147"/>
      <c r="Q534" s="147" t="s">
        <v>2879</v>
      </c>
      <c r="R534" s="147" t="s">
        <v>1363</v>
      </c>
      <c r="S534" s="147" t="s">
        <v>1364</v>
      </c>
      <c r="T534" s="147" t="s">
        <v>56</v>
      </c>
      <c r="U534" s="147" t="s">
        <v>1569</v>
      </c>
      <c r="V534" s="154">
        <v>25</v>
      </c>
      <c r="W534" s="147"/>
      <c r="X534" s="147"/>
      <c r="Y534" s="147"/>
    </row>
    <row r="535" spans="1:25" x14ac:dyDescent="0.35">
      <c r="A535" s="147">
        <v>533</v>
      </c>
      <c r="B535" s="247"/>
      <c r="C535" s="147"/>
      <c r="D535" s="147"/>
      <c r="E535" s="147"/>
      <c r="F535" s="147"/>
      <c r="G535" s="147"/>
      <c r="H535" s="147"/>
      <c r="I535" s="147"/>
      <c r="J535" s="147"/>
      <c r="K535" s="147"/>
      <c r="L535" s="147"/>
      <c r="M535" s="147"/>
      <c r="N535" s="147"/>
      <c r="O535" s="147"/>
      <c r="P535" s="147"/>
      <c r="Q535" s="147" t="s">
        <v>2879</v>
      </c>
      <c r="R535" s="147" t="s">
        <v>1363</v>
      </c>
      <c r="S535" s="147" t="s">
        <v>1364</v>
      </c>
      <c r="T535" s="147" t="s">
        <v>56</v>
      </c>
      <c r="U535" s="147" t="s">
        <v>1571</v>
      </c>
      <c r="V535" s="154">
        <v>25</v>
      </c>
      <c r="W535" s="147" t="s">
        <v>556</v>
      </c>
      <c r="X535" s="147" t="s">
        <v>1570</v>
      </c>
      <c r="Y535" s="147"/>
    </row>
    <row r="536" spans="1:25" x14ac:dyDescent="0.35">
      <c r="A536" s="147">
        <v>534</v>
      </c>
      <c r="B536" s="244" t="s">
        <v>1703</v>
      </c>
      <c r="C536" s="147" t="s">
        <v>1555</v>
      </c>
      <c r="D536" s="147" t="s">
        <v>1703</v>
      </c>
      <c r="E536" s="147"/>
      <c r="F536" s="147"/>
      <c r="G536" s="147" t="s">
        <v>5832</v>
      </c>
      <c r="H536" s="147" t="s">
        <v>1704</v>
      </c>
      <c r="I536" s="147"/>
      <c r="J536" s="147"/>
      <c r="K536" s="147"/>
      <c r="L536" s="147" t="s">
        <v>1701</v>
      </c>
      <c r="M536" s="147">
        <v>28000</v>
      </c>
      <c r="N536" s="147">
        <v>1345</v>
      </c>
      <c r="O536" s="147"/>
      <c r="P536" s="147"/>
      <c r="Q536" s="147" t="s">
        <v>2879</v>
      </c>
      <c r="R536" s="147" t="s">
        <v>1363</v>
      </c>
      <c r="S536" s="147" t="s">
        <v>1364</v>
      </c>
      <c r="T536" s="147" t="s">
        <v>56</v>
      </c>
      <c r="U536" s="147" t="s">
        <v>1569</v>
      </c>
      <c r="V536" s="154">
        <v>50</v>
      </c>
      <c r="W536" s="147"/>
      <c r="X536" s="147"/>
      <c r="Y536" s="147"/>
    </row>
    <row r="537" spans="1:25" x14ac:dyDescent="0.35">
      <c r="A537" s="147">
        <v>535</v>
      </c>
      <c r="B537" s="247"/>
      <c r="C537" s="147"/>
      <c r="D537" s="147"/>
      <c r="E537" s="147"/>
      <c r="F537" s="147"/>
      <c r="G537" s="147"/>
      <c r="H537" s="147"/>
      <c r="I537" s="147"/>
      <c r="J537" s="147"/>
      <c r="K537" s="147"/>
      <c r="L537" s="147"/>
      <c r="M537" s="147"/>
      <c r="N537" s="147"/>
      <c r="O537" s="147"/>
      <c r="P537" s="147"/>
      <c r="Q537" s="147" t="s">
        <v>2879</v>
      </c>
      <c r="R537" s="147" t="s">
        <v>1363</v>
      </c>
      <c r="S537" s="147" t="s">
        <v>1364</v>
      </c>
      <c r="T537" s="147" t="s">
        <v>56</v>
      </c>
      <c r="U537" s="147" t="s">
        <v>1571</v>
      </c>
      <c r="V537" s="154">
        <v>50</v>
      </c>
      <c r="W537" s="147" t="s">
        <v>556</v>
      </c>
      <c r="X537" s="147" t="s">
        <v>1570</v>
      </c>
      <c r="Y537" s="147"/>
    </row>
    <row r="538" spans="1:25" x14ac:dyDescent="0.35">
      <c r="A538" s="147">
        <v>536</v>
      </c>
      <c r="B538" s="241" t="s">
        <v>3494</v>
      </c>
      <c r="C538" s="147" t="s">
        <v>1555</v>
      </c>
      <c r="D538" s="147" t="s">
        <v>3494</v>
      </c>
      <c r="E538" s="147"/>
      <c r="F538" s="147"/>
      <c r="G538" s="147" t="s">
        <v>5830</v>
      </c>
      <c r="H538" s="147" t="s">
        <v>6676</v>
      </c>
      <c r="I538" s="147"/>
      <c r="J538" s="147"/>
      <c r="K538" s="147"/>
      <c r="L538" s="147" t="s">
        <v>1075</v>
      </c>
      <c r="M538" s="147">
        <v>14400</v>
      </c>
      <c r="N538" s="147">
        <v>675</v>
      </c>
      <c r="O538" s="147"/>
      <c r="P538" s="147"/>
      <c r="Q538" s="147" t="s">
        <v>2879</v>
      </c>
      <c r="R538" s="147" t="s">
        <v>1363</v>
      </c>
      <c r="S538" s="147" t="s">
        <v>1364</v>
      </c>
      <c r="T538" s="147" t="s">
        <v>56</v>
      </c>
      <c r="U538" s="147" t="s">
        <v>3474</v>
      </c>
      <c r="V538" s="154">
        <v>50</v>
      </c>
      <c r="W538" s="147" t="s">
        <v>552</v>
      </c>
      <c r="X538" s="147" t="s">
        <v>869</v>
      </c>
      <c r="Y538" s="147"/>
    </row>
    <row r="539" spans="1:25" x14ac:dyDescent="0.35">
      <c r="A539" s="147">
        <v>537</v>
      </c>
      <c r="B539" s="241" t="s">
        <v>3496</v>
      </c>
      <c r="C539" s="147" t="s">
        <v>1555</v>
      </c>
      <c r="D539" s="147" t="s">
        <v>3496</v>
      </c>
      <c r="E539" s="147"/>
      <c r="F539" s="147"/>
      <c r="G539" s="147" t="s">
        <v>5895</v>
      </c>
      <c r="H539" s="147" t="s">
        <v>3504</v>
      </c>
      <c r="I539" s="147"/>
      <c r="J539" s="147"/>
      <c r="K539" s="147"/>
      <c r="L539" s="147" t="s">
        <v>1611</v>
      </c>
      <c r="M539" s="147">
        <v>14400</v>
      </c>
      <c r="N539" s="147">
        <v>695</v>
      </c>
      <c r="O539" s="147"/>
      <c r="P539" s="147"/>
      <c r="Q539" s="147" t="s">
        <v>2879</v>
      </c>
      <c r="R539" s="147" t="s">
        <v>1363</v>
      </c>
      <c r="S539" s="147" t="s">
        <v>1364</v>
      </c>
      <c r="T539" s="147" t="s">
        <v>56</v>
      </c>
      <c r="U539" s="147" t="s">
        <v>3474</v>
      </c>
      <c r="V539" s="154">
        <v>7</v>
      </c>
      <c r="W539" s="147" t="s">
        <v>556</v>
      </c>
      <c r="X539" s="147" t="s">
        <v>869</v>
      </c>
      <c r="Y539" s="147"/>
    </row>
    <row r="540" spans="1:25" x14ac:dyDescent="0.35">
      <c r="A540" s="147">
        <v>538</v>
      </c>
      <c r="B540" s="241" t="s">
        <v>3495</v>
      </c>
      <c r="C540" s="147" t="s">
        <v>1555</v>
      </c>
      <c r="D540" s="147" t="s">
        <v>3495</v>
      </c>
      <c r="E540" s="147"/>
      <c r="F540" s="147"/>
      <c r="G540" s="147" t="s">
        <v>5896</v>
      </c>
      <c r="H540" s="147" t="s">
        <v>3513</v>
      </c>
      <c r="I540" s="147"/>
      <c r="J540" s="147"/>
      <c r="K540" s="147"/>
      <c r="L540" s="147" t="s">
        <v>3496</v>
      </c>
      <c r="M540" s="147">
        <v>21600</v>
      </c>
      <c r="N540" s="147">
        <v>1040</v>
      </c>
      <c r="O540" s="147"/>
      <c r="P540" s="147"/>
      <c r="Q540" s="147" t="s">
        <v>2879</v>
      </c>
      <c r="R540" s="147" t="s">
        <v>1363</v>
      </c>
      <c r="S540" s="147" t="s">
        <v>1364</v>
      </c>
      <c r="T540" s="147" t="s">
        <v>56</v>
      </c>
      <c r="U540" s="147" t="s">
        <v>3474</v>
      </c>
      <c r="V540" s="154">
        <v>8</v>
      </c>
      <c r="W540" s="147" t="s">
        <v>556</v>
      </c>
      <c r="X540" s="147" t="s">
        <v>869</v>
      </c>
      <c r="Y540" s="147"/>
    </row>
    <row r="541" spans="1:25" x14ac:dyDescent="0.35">
      <c r="A541" s="147">
        <v>539</v>
      </c>
      <c r="B541" s="241" t="s">
        <v>3972</v>
      </c>
      <c r="C541" s="147" t="s">
        <v>1555</v>
      </c>
      <c r="D541" s="147" t="s">
        <v>3972</v>
      </c>
      <c r="E541" s="147"/>
      <c r="F541" s="147"/>
      <c r="G541" s="147" t="s">
        <v>5897</v>
      </c>
      <c r="H541" s="147" t="s">
        <v>3514</v>
      </c>
      <c r="I541" s="147"/>
      <c r="J541" s="147"/>
      <c r="K541" s="147"/>
      <c r="L541" s="147" t="s">
        <v>3495</v>
      </c>
      <c r="M541" s="147">
        <v>26000</v>
      </c>
      <c r="N541" s="147">
        <v>1250</v>
      </c>
      <c r="O541" s="147"/>
      <c r="P541" s="147"/>
      <c r="Q541" s="147" t="s">
        <v>2879</v>
      </c>
      <c r="R541" s="147" t="s">
        <v>1363</v>
      </c>
      <c r="S541" s="147" t="s">
        <v>1364</v>
      </c>
      <c r="T541" s="147" t="s">
        <v>56</v>
      </c>
      <c r="U541" s="147" t="s">
        <v>3474</v>
      </c>
      <c r="V541" s="154">
        <v>9</v>
      </c>
      <c r="W541" s="147" t="s">
        <v>556</v>
      </c>
      <c r="X541" s="147" t="s">
        <v>869</v>
      </c>
      <c r="Y541" s="147"/>
    </row>
    <row r="542" spans="1:25" x14ac:dyDescent="0.35">
      <c r="A542" s="147">
        <v>540</v>
      </c>
      <c r="B542" s="241" t="s">
        <v>1611</v>
      </c>
      <c r="C542" s="147" t="s">
        <v>1555</v>
      </c>
      <c r="D542" s="147" t="s">
        <v>1611</v>
      </c>
      <c r="E542" s="147"/>
      <c r="F542" s="147"/>
      <c r="G542" s="147" t="s">
        <v>1705</v>
      </c>
      <c r="H542" s="147" t="s">
        <v>1706</v>
      </c>
      <c r="I542" s="147"/>
      <c r="J542" s="147"/>
      <c r="K542" s="147"/>
      <c r="L542" s="147" t="s">
        <v>1698</v>
      </c>
      <c r="M542" s="147">
        <v>14400</v>
      </c>
      <c r="N542" s="147">
        <v>695</v>
      </c>
      <c r="O542" s="147"/>
      <c r="P542" s="147"/>
      <c r="Q542" s="147" t="s">
        <v>2879</v>
      </c>
      <c r="R542" s="147" t="s">
        <v>1363</v>
      </c>
      <c r="S542" s="147" t="s">
        <v>1364</v>
      </c>
      <c r="T542" s="147" t="s">
        <v>56</v>
      </c>
      <c r="U542" s="147" t="s">
        <v>1587</v>
      </c>
      <c r="V542" s="154">
        <v>-15</v>
      </c>
      <c r="W542" s="147" t="s">
        <v>556</v>
      </c>
      <c r="X542" s="147" t="s">
        <v>1588</v>
      </c>
      <c r="Y542" s="147"/>
    </row>
    <row r="543" spans="1:25" x14ac:dyDescent="0.35">
      <c r="A543" s="147">
        <v>541</v>
      </c>
      <c r="B543" s="241" t="s">
        <v>1707</v>
      </c>
      <c r="C543" s="147" t="s">
        <v>1555</v>
      </c>
      <c r="D543" s="147" t="s">
        <v>1707</v>
      </c>
      <c r="E543" s="147"/>
      <c r="F543" s="147"/>
      <c r="G543" s="147" t="s">
        <v>5833</v>
      </c>
      <c r="H543" s="147" t="s">
        <v>1708</v>
      </c>
      <c r="I543" s="147"/>
      <c r="J543" s="147"/>
      <c r="K543" s="147"/>
      <c r="L543" s="147" t="s">
        <v>1611</v>
      </c>
      <c r="M543" s="147">
        <v>21600</v>
      </c>
      <c r="N543" s="147">
        <v>1040</v>
      </c>
      <c r="O543" s="147"/>
      <c r="P543" s="147"/>
      <c r="Q543" s="147" t="s">
        <v>2879</v>
      </c>
      <c r="R543" s="147" t="s">
        <v>1363</v>
      </c>
      <c r="S543" s="147" t="s">
        <v>1364</v>
      </c>
      <c r="T543" s="147" t="s">
        <v>56</v>
      </c>
      <c r="U543" s="147" t="s">
        <v>1587</v>
      </c>
      <c r="V543" s="154">
        <v>-15</v>
      </c>
      <c r="W543" s="147" t="s">
        <v>556</v>
      </c>
      <c r="X543" s="147" t="s">
        <v>1588</v>
      </c>
      <c r="Y543" s="147"/>
    </row>
    <row r="544" spans="1:25" x14ac:dyDescent="0.35">
      <c r="A544" s="147">
        <v>542</v>
      </c>
      <c r="B544" s="241" t="s">
        <v>1709</v>
      </c>
      <c r="C544" s="147" t="s">
        <v>1555</v>
      </c>
      <c r="D544" s="147" t="s">
        <v>1709</v>
      </c>
      <c r="E544" s="147"/>
      <c r="F544" s="147"/>
      <c r="G544" s="147" t="s">
        <v>5834</v>
      </c>
      <c r="H544" s="147" t="s">
        <v>1710</v>
      </c>
      <c r="I544" s="147"/>
      <c r="J544" s="147"/>
      <c r="K544" s="147"/>
      <c r="L544" s="147" t="s">
        <v>1707</v>
      </c>
      <c r="M544" s="147">
        <v>28000</v>
      </c>
      <c r="N544" s="147">
        <v>1345</v>
      </c>
      <c r="O544" s="147"/>
      <c r="P544" s="147"/>
      <c r="Q544" s="147" t="s">
        <v>2879</v>
      </c>
      <c r="R544" s="147" t="s">
        <v>1363</v>
      </c>
      <c r="S544" s="147" t="s">
        <v>1364</v>
      </c>
      <c r="T544" s="147" t="s">
        <v>56</v>
      </c>
      <c r="U544" s="147" t="s">
        <v>1587</v>
      </c>
      <c r="V544" s="154">
        <v>-15</v>
      </c>
      <c r="W544" s="147" t="s">
        <v>556</v>
      </c>
      <c r="X544" s="147" t="s">
        <v>1588</v>
      </c>
      <c r="Y544" s="147"/>
    </row>
    <row r="545" spans="1:25" x14ac:dyDescent="0.35">
      <c r="A545" s="147">
        <v>543</v>
      </c>
      <c r="B545" s="245" t="s">
        <v>1013</v>
      </c>
      <c r="C545" s="147" t="s">
        <v>1555</v>
      </c>
      <c r="D545" s="147" t="s">
        <v>1013</v>
      </c>
      <c r="E545" s="147"/>
      <c r="F545" s="147">
        <v>1</v>
      </c>
      <c r="G545" s="147" t="s">
        <v>1711</v>
      </c>
      <c r="H545" s="147" t="s">
        <v>1712</v>
      </c>
      <c r="I545" s="147" t="s">
        <v>581</v>
      </c>
      <c r="J545" s="147"/>
      <c r="K545" s="147"/>
      <c r="L545" s="147"/>
      <c r="M545" s="147"/>
      <c r="N545" s="147"/>
      <c r="O545" s="147"/>
      <c r="P545" s="147"/>
      <c r="Q545" s="147"/>
      <c r="R545" s="147"/>
      <c r="S545" s="147"/>
      <c r="T545" s="147"/>
      <c r="U545" s="147"/>
      <c r="V545" s="154"/>
      <c r="W545" s="147"/>
      <c r="X545" s="147"/>
      <c r="Y545" s="147"/>
    </row>
    <row r="546" spans="1:25" x14ac:dyDescent="0.35">
      <c r="A546" s="147">
        <v>544</v>
      </c>
      <c r="B546" s="307"/>
      <c r="C546" s="147"/>
      <c r="D546" s="147"/>
      <c r="E546" s="147"/>
      <c r="F546" s="147"/>
      <c r="G546" s="147"/>
      <c r="H546" s="147"/>
      <c r="I546" s="306" t="s">
        <v>8266</v>
      </c>
      <c r="J546" s="147"/>
      <c r="K546" s="147"/>
      <c r="L546" s="147"/>
      <c r="M546" s="147"/>
      <c r="N546" s="147"/>
      <c r="O546" s="152"/>
      <c r="P546" s="147"/>
      <c r="Q546" s="147"/>
      <c r="R546" s="147"/>
      <c r="S546" s="147"/>
      <c r="T546" s="147"/>
      <c r="U546" s="147"/>
      <c r="V546" s="154"/>
      <c r="W546" s="152"/>
      <c r="X546" s="147"/>
      <c r="Y546" s="152"/>
    </row>
    <row r="547" spans="1:25" x14ac:dyDescent="0.35">
      <c r="A547" s="147">
        <v>545</v>
      </c>
      <c r="B547" s="248"/>
      <c r="C547" s="147"/>
      <c r="D547" s="147"/>
      <c r="E547" s="147"/>
      <c r="F547" s="147"/>
      <c r="G547" s="147"/>
      <c r="H547" s="147"/>
      <c r="I547" s="147" t="s">
        <v>596</v>
      </c>
      <c r="J547" s="147"/>
      <c r="K547" s="147"/>
      <c r="L547" s="306" t="s">
        <v>2848</v>
      </c>
      <c r="M547" s="147">
        <v>7200</v>
      </c>
      <c r="N547" s="147">
        <v>395</v>
      </c>
      <c r="O547" s="147"/>
      <c r="P547" s="290" t="s">
        <v>602</v>
      </c>
      <c r="Q547" s="147"/>
      <c r="R547" s="147"/>
      <c r="S547" s="147"/>
      <c r="T547" s="147"/>
      <c r="U547" s="147"/>
      <c r="V547" s="154"/>
      <c r="W547" s="147"/>
      <c r="X547" s="147"/>
      <c r="Y547" s="147"/>
    </row>
    <row r="548" spans="1:25" x14ac:dyDescent="0.35">
      <c r="A548" s="147">
        <v>546</v>
      </c>
      <c r="B548" s="307"/>
      <c r="C548" s="147"/>
      <c r="D548" s="147"/>
      <c r="E548" s="147"/>
      <c r="F548" s="147"/>
      <c r="G548" s="147"/>
      <c r="H548" s="147"/>
      <c r="I548" s="147"/>
      <c r="J548" s="147"/>
      <c r="K548" s="147"/>
      <c r="L548" s="177"/>
      <c r="M548" s="147"/>
      <c r="N548" s="147"/>
      <c r="O548" s="152"/>
      <c r="P548" s="291" t="s">
        <v>8280</v>
      </c>
      <c r="Q548" s="147"/>
      <c r="R548" s="147"/>
      <c r="S548" s="147"/>
      <c r="T548" s="147"/>
      <c r="U548" s="147"/>
      <c r="V548" s="154"/>
      <c r="W548" s="152"/>
      <c r="X548" s="147"/>
      <c r="Y548" s="152"/>
    </row>
    <row r="549" spans="1:25" x14ac:dyDescent="0.35">
      <c r="A549" s="147">
        <v>547</v>
      </c>
      <c r="B549" s="248"/>
      <c r="C549" s="147"/>
      <c r="D549" s="147"/>
      <c r="E549" s="147"/>
      <c r="F549" s="147"/>
      <c r="G549" s="147"/>
      <c r="H549" s="147"/>
      <c r="I549" s="147"/>
      <c r="J549" s="147"/>
      <c r="K549" s="147"/>
      <c r="L549" s="147"/>
      <c r="M549" s="147"/>
      <c r="N549" s="147"/>
      <c r="O549" s="147"/>
      <c r="P549" s="147" t="s">
        <v>578</v>
      </c>
      <c r="Q549" s="147"/>
      <c r="R549" s="147"/>
      <c r="S549" s="147"/>
      <c r="T549" s="147"/>
      <c r="U549" s="147"/>
      <c r="V549" s="154"/>
      <c r="W549" s="147"/>
      <c r="X549" s="147"/>
      <c r="Y549" s="147"/>
    </row>
    <row r="550" spans="1:25" x14ac:dyDescent="0.35">
      <c r="A550" s="147">
        <v>548</v>
      </c>
      <c r="B550" s="307"/>
      <c r="C550" s="147"/>
      <c r="D550" s="147"/>
      <c r="E550" s="147"/>
      <c r="F550" s="147"/>
      <c r="G550" s="147"/>
      <c r="H550" s="147"/>
      <c r="I550" s="147"/>
      <c r="J550" s="147"/>
      <c r="K550" s="147"/>
      <c r="L550" s="306"/>
      <c r="M550" s="147"/>
      <c r="N550" s="147"/>
      <c r="O550" s="147"/>
      <c r="P550" s="306" t="s">
        <v>7085</v>
      </c>
      <c r="Q550" s="147"/>
      <c r="R550" s="147"/>
      <c r="S550" s="147"/>
      <c r="T550" s="147"/>
      <c r="U550" s="147"/>
      <c r="V550" s="154"/>
      <c r="W550" s="306" t="s">
        <v>578</v>
      </c>
      <c r="X550" s="147"/>
      <c r="Y550" s="147"/>
    </row>
    <row r="551" spans="1:25" x14ac:dyDescent="0.35">
      <c r="A551" s="147">
        <v>549</v>
      </c>
      <c r="B551" s="242" t="s">
        <v>7364</v>
      </c>
      <c r="C551" s="147" t="s">
        <v>1555</v>
      </c>
      <c r="D551" s="147" t="s">
        <v>7364</v>
      </c>
      <c r="E551" s="147"/>
      <c r="F551" s="147"/>
      <c r="G551" s="147" t="s">
        <v>7366</v>
      </c>
      <c r="H551" s="147" t="s">
        <v>7080</v>
      </c>
      <c r="I551" s="147"/>
      <c r="J551" s="147"/>
      <c r="K551" s="147"/>
      <c r="L551" s="177" t="s">
        <v>7471</v>
      </c>
      <c r="M551" s="147">
        <v>7200</v>
      </c>
      <c r="N551" s="147">
        <v>395</v>
      </c>
      <c r="O551" s="147"/>
      <c r="P551" s="147" t="s">
        <v>7081</v>
      </c>
      <c r="Q551" s="147"/>
      <c r="R551" s="147"/>
      <c r="S551" s="147"/>
      <c r="T551" s="147"/>
      <c r="U551" s="147"/>
      <c r="V551" s="154"/>
      <c r="W551" s="147" t="s">
        <v>7081</v>
      </c>
      <c r="X551" s="147"/>
      <c r="Y551" s="147"/>
    </row>
    <row r="552" spans="1:25" x14ac:dyDescent="0.35">
      <c r="A552" s="147">
        <v>550</v>
      </c>
      <c r="B552" s="307" t="s">
        <v>8874</v>
      </c>
      <c r="C552" s="147" t="s">
        <v>1555</v>
      </c>
      <c r="D552" s="306" t="s">
        <v>8874</v>
      </c>
      <c r="E552" s="147"/>
      <c r="F552" s="147"/>
      <c r="G552" s="147" t="s">
        <v>7366</v>
      </c>
      <c r="H552" s="306" t="s">
        <v>8876</v>
      </c>
      <c r="I552" s="147"/>
      <c r="J552" s="147"/>
      <c r="K552" s="147"/>
      <c r="L552" s="306" t="s">
        <v>8875</v>
      </c>
      <c r="M552" s="147">
        <v>7200</v>
      </c>
      <c r="N552" s="147">
        <v>395</v>
      </c>
      <c r="O552" s="147"/>
      <c r="P552" s="147" t="s">
        <v>7083</v>
      </c>
      <c r="Q552" s="147"/>
      <c r="R552" s="147"/>
      <c r="S552" s="147"/>
      <c r="T552" s="147"/>
      <c r="U552" s="147"/>
      <c r="V552" s="154"/>
      <c r="W552" s="147" t="s">
        <v>7083</v>
      </c>
      <c r="X552" s="147"/>
      <c r="Y552" s="147"/>
    </row>
    <row r="553" spans="1:25" x14ac:dyDescent="0.35">
      <c r="A553" s="147">
        <v>551</v>
      </c>
      <c r="B553" s="244" t="s">
        <v>1059</v>
      </c>
      <c r="C553" s="147" t="s">
        <v>1555</v>
      </c>
      <c r="D553" s="147" t="s">
        <v>1059</v>
      </c>
      <c r="E553" s="147"/>
      <c r="F553" s="147">
        <v>1</v>
      </c>
      <c r="G553" s="147" t="s">
        <v>1740</v>
      </c>
      <c r="H553" s="147" t="s">
        <v>1741</v>
      </c>
      <c r="I553" s="147"/>
      <c r="J553" s="147"/>
      <c r="K553" s="147"/>
      <c r="L553" s="147" t="s">
        <v>990</v>
      </c>
      <c r="M553" s="147">
        <v>1000</v>
      </c>
      <c r="N553" s="147">
        <v>150</v>
      </c>
      <c r="O553" s="147"/>
      <c r="P553" s="290" t="s">
        <v>596</v>
      </c>
      <c r="Q553" s="147"/>
      <c r="R553" s="147"/>
      <c r="S553" s="147"/>
      <c r="T553" s="147"/>
      <c r="U553" s="147"/>
      <c r="V553" s="154"/>
      <c r="W553" s="147"/>
      <c r="X553" s="147"/>
      <c r="Y553" s="147"/>
    </row>
    <row r="554" spans="1:25" x14ac:dyDescent="0.35">
      <c r="A554" s="147">
        <v>552</v>
      </c>
      <c r="B554" s="307"/>
      <c r="C554" s="147"/>
      <c r="D554" s="147"/>
      <c r="E554" s="147"/>
      <c r="F554" s="147"/>
      <c r="G554" s="147"/>
      <c r="H554" s="147"/>
      <c r="I554" s="147"/>
      <c r="J554" s="147"/>
      <c r="K554" s="147"/>
      <c r="L554" s="147"/>
      <c r="M554" s="147"/>
      <c r="N554" s="147"/>
      <c r="O554" s="152"/>
      <c r="P554" s="291" t="s">
        <v>8266</v>
      </c>
      <c r="Q554" s="147"/>
      <c r="R554" s="147"/>
      <c r="S554" s="147"/>
      <c r="T554" s="147"/>
      <c r="U554" s="147"/>
      <c r="V554" s="154"/>
      <c r="W554" s="152"/>
      <c r="X554" s="147"/>
      <c r="Y554" s="152"/>
    </row>
    <row r="555" spans="1:25" x14ac:dyDescent="0.35">
      <c r="A555" s="147">
        <v>553</v>
      </c>
      <c r="B555" s="247"/>
      <c r="C555" s="147"/>
      <c r="D555" s="147"/>
      <c r="E555" s="147"/>
      <c r="F555" s="147"/>
      <c r="G555" s="147"/>
      <c r="H555" s="147"/>
      <c r="I555" s="147"/>
      <c r="J555" s="147"/>
      <c r="K555" s="147"/>
      <c r="L555" s="147"/>
      <c r="M555" s="147"/>
      <c r="N555" s="147"/>
      <c r="O555" s="147"/>
      <c r="P555" s="147" t="s">
        <v>581</v>
      </c>
      <c r="Q555" s="147"/>
      <c r="R555" s="147"/>
      <c r="S555" s="147"/>
      <c r="T555" s="147"/>
      <c r="U555" s="147"/>
      <c r="V555" s="154"/>
      <c r="W555" s="147" t="s">
        <v>581</v>
      </c>
      <c r="X555" s="147"/>
      <c r="Y555" s="147"/>
    </row>
    <row r="556" spans="1:25" x14ac:dyDescent="0.35">
      <c r="A556" s="147">
        <v>554</v>
      </c>
      <c r="B556" s="244" t="s">
        <v>1715</v>
      </c>
      <c r="C556" s="147" t="s">
        <v>1555</v>
      </c>
      <c r="D556" s="147" t="s">
        <v>1715</v>
      </c>
      <c r="E556" s="147"/>
      <c r="F556" s="147">
        <v>1</v>
      </c>
      <c r="G556" s="147" t="s">
        <v>1716</v>
      </c>
      <c r="H556" s="147" t="s">
        <v>1717</v>
      </c>
      <c r="I556" s="147"/>
      <c r="J556" s="147"/>
      <c r="K556" s="147"/>
      <c r="L556" s="147" t="s">
        <v>1059</v>
      </c>
      <c r="M556" s="147">
        <v>900</v>
      </c>
      <c r="N556" s="147">
        <v>125</v>
      </c>
      <c r="O556" s="147"/>
      <c r="P556" s="147"/>
      <c r="Q556" s="147" t="s">
        <v>2879</v>
      </c>
      <c r="R556" s="147" t="s">
        <v>1363</v>
      </c>
      <c r="S556" s="147" t="s">
        <v>1364</v>
      </c>
      <c r="T556" s="147" t="s">
        <v>49</v>
      </c>
      <c r="U556" s="147" t="s">
        <v>1569</v>
      </c>
      <c r="V556" s="154">
        <v>25</v>
      </c>
      <c r="W556" s="147"/>
      <c r="X556" s="147"/>
      <c r="Y556" s="147"/>
    </row>
    <row r="557" spans="1:25" x14ac:dyDescent="0.35">
      <c r="A557" s="147">
        <v>555</v>
      </c>
      <c r="B557" s="247"/>
      <c r="C557" s="147"/>
      <c r="D557" s="147"/>
      <c r="E557" s="147"/>
      <c r="F557" s="147"/>
      <c r="G557" s="147"/>
      <c r="H557" s="147"/>
      <c r="I557" s="147"/>
      <c r="J557" s="147"/>
      <c r="K557" s="147"/>
      <c r="L557" s="147"/>
      <c r="M557" s="147"/>
      <c r="N557" s="147"/>
      <c r="O557" s="147"/>
      <c r="P557" s="147"/>
      <c r="Q557" s="147" t="s">
        <v>2879</v>
      </c>
      <c r="R557" s="147" t="s">
        <v>1363</v>
      </c>
      <c r="S557" s="147" t="s">
        <v>1364</v>
      </c>
      <c r="T557" s="147" t="s">
        <v>49</v>
      </c>
      <c r="U557" s="147" t="s">
        <v>1617</v>
      </c>
      <c r="V557" s="154">
        <v>25</v>
      </c>
      <c r="W557" s="147" t="s">
        <v>581</v>
      </c>
      <c r="X557" s="147" t="s">
        <v>1570</v>
      </c>
      <c r="Y557" s="147"/>
    </row>
    <row r="558" spans="1:25" x14ac:dyDescent="0.35">
      <c r="A558" s="147">
        <v>556</v>
      </c>
      <c r="B558" s="244" t="s">
        <v>1718</v>
      </c>
      <c r="C558" s="147" t="s">
        <v>1555</v>
      </c>
      <c r="D558" s="147" t="s">
        <v>1718</v>
      </c>
      <c r="E558" s="147"/>
      <c r="F558" s="147"/>
      <c r="G558" s="147" t="s">
        <v>5835</v>
      </c>
      <c r="H558" s="147" t="s">
        <v>1719</v>
      </c>
      <c r="I558" s="147"/>
      <c r="J558" s="147"/>
      <c r="K558" s="147"/>
      <c r="L558" s="147" t="s">
        <v>1715</v>
      </c>
      <c r="M558" s="147">
        <v>1400</v>
      </c>
      <c r="N558" s="147">
        <v>150</v>
      </c>
      <c r="O558" s="147"/>
      <c r="P558" s="147"/>
      <c r="Q558" s="147" t="s">
        <v>2879</v>
      </c>
      <c r="R558" s="147" t="s">
        <v>1363</v>
      </c>
      <c r="S558" s="147" t="s">
        <v>1364</v>
      </c>
      <c r="T558" s="147" t="s">
        <v>49</v>
      </c>
      <c r="U558" s="147" t="s">
        <v>1569</v>
      </c>
      <c r="V558" s="154">
        <v>25</v>
      </c>
      <c r="W558" s="147"/>
      <c r="X558" s="147"/>
      <c r="Y558" s="147"/>
    </row>
    <row r="559" spans="1:25" x14ac:dyDescent="0.35">
      <c r="A559" s="147">
        <v>557</v>
      </c>
      <c r="B559" s="247"/>
      <c r="C559" s="147"/>
      <c r="D559" s="147"/>
      <c r="E559" s="147"/>
      <c r="F559" s="147"/>
      <c r="G559" s="147"/>
      <c r="H559" s="147"/>
      <c r="I559" s="147"/>
      <c r="J559" s="147"/>
      <c r="K559" s="147"/>
      <c r="L559" s="147"/>
      <c r="M559" s="147"/>
      <c r="N559" s="147"/>
      <c r="O559" s="147"/>
      <c r="P559" s="147"/>
      <c r="Q559" s="147" t="s">
        <v>2879</v>
      </c>
      <c r="R559" s="147" t="s">
        <v>1363</v>
      </c>
      <c r="S559" s="147" t="s">
        <v>1364</v>
      </c>
      <c r="T559" s="147" t="s">
        <v>49</v>
      </c>
      <c r="U559" s="147" t="s">
        <v>1617</v>
      </c>
      <c r="V559" s="154">
        <v>25</v>
      </c>
      <c r="W559" s="147" t="s">
        <v>581</v>
      </c>
      <c r="X559" s="147" t="s">
        <v>1570</v>
      </c>
      <c r="Y559" s="147"/>
    </row>
    <row r="560" spans="1:25" x14ac:dyDescent="0.35">
      <c r="A560" s="147">
        <v>558</v>
      </c>
      <c r="B560" s="244" t="s">
        <v>1632</v>
      </c>
      <c r="C560" s="147" t="s">
        <v>1555</v>
      </c>
      <c r="D560" s="147" t="s">
        <v>1632</v>
      </c>
      <c r="E560" s="147"/>
      <c r="F560" s="147"/>
      <c r="G560" s="147" t="s">
        <v>5836</v>
      </c>
      <c r="H560" s="147" t="s">
        <v>1720</v>
      </c>
      <c r="I560" s="147"/>
      <c r="J560" s="147"/>
      <c r="K560" s="147"/>
      <c r="L560" s="306" t="s">
        <v>1718</v>
      </c>
      <c r="M560" s="147">
        <v>2800</v>
      </c>
      <c r="N560" s="147">
        <v>175</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7"/>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25</v>
      </c>
      <c r="W561" s="147" t="s">
        <v>581</v>
      </c>
      <c r="X561" s="147" t="s">
        <v>1570</v>
      </c>
      <c r="Y561" s="147"/>
    </row>
    <row r="562" spans="1:25" x14ac:dyDescent="0.35">
      <c r="A562" s="147">
        <v>560</v>
      </c>
      <c r="B562" s="244" t="s">
        <v>1714</v>
      </c>
      <c r="C562" s="147" t="s">
        <v>1555</v>
      </c>
      <c r="D562" s="147" t="s">
        <v>1714</v>
      </c>
      <c r="E562" s="147"/>
      <c r="F562" s="147"/>
      <c r="G562" s="147" t="s">
        <v>1721</v>
      </c>
      <c r="H562" s="147" t="s">
        <v>1722</v>
      </c>
      <c r="I562" s="147"/>
      <c r="J562" s="147"/>
      <c r="K562" s="147"/>
      <c r="L562" s="147" t="s">
        <v>1632</v>
      </c>
      <c r="M562" s="147">
        <v>7200</v>
      </c>
      <c r="N562" s="147">
        <v>395</v>
      </c>
      <c r="O562" s="147"/>
      <c r="P562" s="147"/>
      <c r="Q562" s="147" t="s">
        <v>2879</v>
      </c>
      <c r="R562" s="147" t="s">
        <v>1363</v>
      </c>
      <c r="S562" s="147" t="s">
        <v>1364</v>
      </c>
      <c r="T562" s="147" t="s">
        <v>49</v>
      </c>
      <c r="U562" s="147" t="s">
        <v>1569</v>
      </c>
      <c r="V562" s="154">
        <v>25</v>
      </c>
      <c r="W562" s="147"/>
      <c r="X562" s="147"/>
      <c r="Y562" s="147"/>
    </row>
    <row r="563" spans="1:25" x14ac:dyDescent="0.35">
      <c r="A563" s="147">
        <v>561</v>
      </c>
      <c r="B563" s="247"/>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25</v>
      </c>
      <c r="W563" s="147" t="s">
        <v>578</v>
      </c>
      <c r="X563" s="147" t="s">
        <v>1570</v>
      </c>
      <c r="Y563" s="147"/>
    </row>
    <row r="564" spans="1:25" x14ac:dyDescent="0.35">
      <c r="A564" s="147">
        <v>562</v>
      </c>
      <c r="B564" s="244" t="s">
        <v>1636</v>
      </c>
      <c r="C564" s="147" t="s">
        <v>1555</v>
      </c>
      <c r="D564" s="147" t="s">
        <v>1636</v>
      </c>
      <c r="E564" s="147"/>
      <c r="F564" s="147"/>
      <c r="G564" s="147" t="s">
        <v>5837</v>
      </c>
      <c r="H564" s="147" t="s">
        <v>1723</v>
      </c>
      <c r="I564" s="147"/>
      <c r="J564" s="147"/>
      <c r="K564" s="147"/>
      <c r="L564" s="147" t="s">
        <v>1714</v>
      </c>
      <c r="M564" s="147">
        <v>9200</v>
      </c>
      <c r="N564" s="147">
        <v>490</v>
      </c>
      <c r="O564" s="147"/>
      <c r="P564" s="147"/>
      <c r="Q564" s="147" t="s">
        <v>2879</v>
      </c>
      <c r="R564" s="147" t="s">
        <v>1363</v>
      </c>
      <c r="S564" s="147" t="s">
        <v>1364</v>
      </c>
      <c r="T564" s="147" t="s">
        <v>49</v>
      </c>
      <c r="U564" s="147" t="s">
        <v>1569</v>
      </c>
      <c r="V564" s="154">
        <v>25</v>
      </c>
      <c r="W564" s="147"/>
      <c r="X564" s="147"/>
      <c r="Y564" s="147"/>
    </row>
    <row r="565" spans="1:25" x14ac:dyDescent="0.35">
      <c r="A565" s="147">
        <v>563</v>
      </c>
      <c r="B565" s="247"/>
      <c r="C565" s="147"/>
      <c r="D565" s="147"/>
      <c r="E565" s="147"/>
      <c r="F565" s="147"/>
      <c r="G565" s="147"/>
      <c r="H565" s="147"/>
      <c r="I565" s="147"/>
      <c r="J565" s="147"/>
      <c r="K565" s="147"/>
      <c r="L565" s="147"/>
      <c r="M565" s="147"/>
      <c r="N565" s="147"/>
      <c r="O565" s="147"/>
      <c r="P565" s="147"/>
      <c r="Q565" s="147" t="s">
        <v>2879</v>
      </c>
      <c r="R565" s="147" t="s">
        <v>1363</v>
      </c>
      <c r="S565" s="147" t="s">
        <v>1364</v>
      </c>
      <c r="T565" s="147" t="s">
        <v>49</v>
      </c>
      <c r="U565" s="147" t="s">
        <v>1617</v>
      </c>
      <c r="V565" s="154">
        <v>25</v>
      </c>
      <c r="W565" s="147" t="s">
        <v>578</v>
      </c>
      <c r="X565" s="147" t="s">
        <v>1570</v>
      </c>
      <c r="Y565" s="147"/>
    </row>
    <row r="566" spans="1:25" x14ac:dyDescent="0.35">
      <c r="A566" s="147">
        <v>564</v>
      </c>
      <c r="B566" s="244" t="s">
        <v>1724</v>
      </c>
      <c r="C566" s="147" t="s">
        <v>1555</v>
      </c>
      <c r="D566" s="147" t="s">
        <v>1724</v>
      </c>
      <c r="E566" s="147"/>
      <c r="F566" s="147"/>
      <c r="G566" s="147" t="s">
        <v>5838</v>
      </c>
      <c r="H566" s="147" t="s">
        <v>1725</v>
      </c>
      <c r="I566" s="147"/>
      <c r="J566" s="147"/>
      <c r="K566" s="147"/>
      <c r="L566" s="147" t="s">
        <v>1636</v>
      </c>
      <c r="M566" s="147">
        <v>11200</v>
      </c>
      <c r="N566" s="147">
        <v>565</v>
      </c>
      <c r="O566" s="147"/>
      <c r="P566" s="147"/>
      <c r="Q566" s="147" t="s">
        <v>2879</v>
      </c>
      <c r="R566" s="147" t="s">
        <v>1363</v>
      </c>
      <c r="S566" s="147" t="s">
        <v>1364</v>
      </c>
      <c r="T566" s="147" t="s">
        <v>49</v>
      </c>
      <c r="U566" s="147" t="s">
        <v>1569</v>
      </c>
      <c r="V566" s="154">
        <v>25</v>
      </c>
      <c r="W566" s="147"/>
      <c r="X566" s="147"/>
      <c r="Y566" s="147"/>
    </row>
    <row r="567" spans="1:25" x14ac:dyDescent="0.35">
      <c r="A567" s="147">
        <v>565</v>
      </c>
      <c r="B567" s="247"/>
      <c r="C567" s="147"/>
      <c r="D567" s="147"/>
      <c r="E567" s="147"/>
      <c r="F567" s="147"/>
      <c r="G567" s="147"/>
      <c r="H567" s="147"/>
      <c r="I567" s="147"/>
      <c r="J567" s="147"/>
      <c r="K567" s="147"/>
      <c r="L567" s="147"/>
      <c r="M567" s="147"/>
      <c r="N567" s="147"/>
      <c r="O567" s="147"/>
      <c r="P567" s="147"/>
      <c r="Q567" s="147" t="s">
        <v>2879</v>
      </c>
      <c r="R567" s="147" t="s">
        <v>1363</v>
      </c>
      <c r="S567" s="147" t="s">
        <v>1364</v>
      </c>
      <c r="T567" s="147" t="s">
        <v>49</v>
      </c>
      <c r="U567" s="147" t="s">
        <v>1617</v>
      </c>
      <c r="V567" s="154">
        <v>25</v>
      </c>
      <c r="W567" s="147" t="s">
        <v>578</v>
      </c>
      <c r="X567" s="147" t="s">
        <v>1570</v>
      </c>
      <c r="Y567" s="147"/>
    </row>
    <row r="568" spans="1:25" x14ac:dyDescent="0.35">
      <c r="A568" s="147">
        <v>566</v>
      </c>
      <c r="B568" s="244" t="s">
        <v>1726</v>
      </c>
      <c r="C568" s="147" t="s">
        <v>1555</v>
      </c>
      <c r="D568" s="147" t="s">
        <v>1726</v>
      </c>
      <c r="E568" s="147"/>
      <c r="F568" s="147"/>
      <c r="G568" s="147" t="s">
        <v>1727</v>
      </c>
      <c r="H568" s="147" t="s">
        <v>1728</v>
      </c>
      <c r="I568" s="147"/>
      <c r="J568" s="147"/>
      <c r="K568" s="147"/>
      <c r="L568" s="147" t="s">
        <v>2849</v>
      </c>
      <c r="M568" s="147">
        <v>13200</v>
      </c>
      <c r="N568" s="147">
        <v>640</v>
      </c>
      <c r="O568" s="147"/>
      <c r="P568" s="147"/>
      <c r="Q568" s="147" t="s">
        <v>2879</v>
      </c>
      <c r="R568" s="147" t="s">
        <v>1363</v>
      </c>
      <c r="S568" s="147" t="s">
        <v>1364</v>
      </c>
      <c r="T568" s="147" t="s">
        <v>49</v>
      </c>
      <c r="U568" s="147" t="s">
        <v>1569</v>
      </c>
      <c r="V568" s="154">
        <v>25</v>
      </c>
      <c r="W568" s="147"/>
      <c r="X568" s="147"/>
      <c r="Y568" s="147"/>
    </row>
    <row r="569" spans="1:25" x14ac:dyDescent="0.35">
      <c r="A569" s="147">
        <v>567</v>
      </c>
      <c r="B569" s="247"/>
      <c r="C569" s="147"/>
      <c r="D569" s="147"/>
      <c r="E569" s="147"/>
      <c r="F569" s="147"/>
      <c r="G569" s="147"/>
      <c r="H569" s="147"/>
      <c r="I569" s="147"/>
      <c r="J569" s="147"/>
      <c r="K569" s="147"/>
      <c r="L569" s="147"/>
      <c r="M569" s="147"/>
      <c r="N569" s="147"/>
      <c r="O569" s="147"/>
      <c r="P569" s="147"/>
      <c r="Q569" s="147" t="s">
        <v>2879</v>
      </c>
      <c r="R569" s="147" t="s">
        <v>1363</v>
      </c>
      <c r="S569" s="147" t="s">
        <v>1364</v>
      </c>
      <c r="T569" s="147" t="s">
        <v>49</v>
      </c>
      <c r="U569" s="147" t="s">
        <v>1617</v>
      </c>
      <c r="V569" s="154">
        <v>25</v>
      </c>
      <c r="W569" s="147"/>
      <c r="X569" s="147"/>
      <c r="Y569" s="147"/>
    </row>
    <row r="570" spans="1:25" x14ac:dyDescent="0.35">
      <c r="A570" s="147">
        <v>568</v>
      </c>
      <c r="B570" s="247"/>
      <c r="C570" s="147"/>
      <c r="D570" s="147"/>
      <c r="E570" s="147"/>
      <c r="F570" s="147"/>
      <c r="G570" s="147"/>
      <c r="H570" s="147"/>
      <c r="I570" s="147"/>
      <c r="J570" s="147"/>
      <c r="K570" s="147"/>
      <c r="L570" s="147"/>
      <c r="M570" s="147"/>
      <c r="N570" s="147"/>
      <c r="O570" s="147"/>
      <c r="P570" s="147"/>
      <c r="Q570" s="147" t="s">
        <v>2879</v>
      </c>
      <c r="R570" s="147" t="s">
        <v>1363</v>
      </c>
      <c r="S570" s="147" t="s">
        <v>1364</v>
      </c>
      <c r="T570" s="147" t="s">
        <v>54</v>
      </c>
      <c r="U570" s="147" t="s">
        <v>1617</v>
      </c>
      <c r="V570" s="154">
        <v>15</v>
      </c>
      <c r="W570" s="147"/>
      <c r="X570" s="147"/>
      <c r="Y570" s="147"/>
    </row>
    <row r="571" spans="1:25" x14ac:dyDescent="0.35">
      <c r="A571" s="147">
        <v>569</v>
      </c>
      <c r="B571" s="247"/>
      <c r="C571" s="147"/>
      <c r="D571" s="147"/>
      <c r="E571" s="147"/>
      <c r="F571" s="147"/>
      <c r="G571" s="147"/>
      <c r="H571" s="147"/>
      <c r="I571" s="147"/>
      <c r="J571" s="147"/>
      <c r="K571" s="147"/>
      <c r="L571" s="147"/>
      <c r="M571" s="147"/>
      <c r="N571" s="147"/>
      <c r="O571" s="147"/>
      <c r="P571" s="147"/>
      <c r="Q571" s="147" t="s">
        <v>2879</v>
      </c>
      <c r="R571" s="147" t="s">
        <v>1363</v>
      </c>
      <c r="S571" s="147" t="s">
        <v>1364</v>
      </c>
      <c r="T571" s="147" t="s">
        <v>57</v>
      </c>
      <c r="U571" s="147" t="s">
        <v>1617</v>
      </c>
      <c r="V571" s="154">
        <v>10</v>
      </c>
      <c r="W571" s="147"/>
      <c r="X571" s="147"/>
      <c r="Y571" s="147"/>
    </row>
    <row r="572" spans="1:25" x14ac:dyDescent="0.35">
      <c r="A572" s="147">
        <v>570</v>
      </c>
      <c r="B572" s="247"/>
      <c r="C572" s="147"/>
      <c r="D572" s="147"/>
      <c r="E572" s="147"/>
      <c r="F572" s="147"/>
      <c r="G572" s="147"/>
      <c r="H572" s="147"/>
      <c r="I572" s="147"/>
      <c r="J572" s="147"/>
      <c r="K572" s="147"/>
      <c r="L572" s="147"/>
      <c r="M572" s="147"/>
      <c r="N572" s="147"/>
      <c r="O572" s="147"/>
      <c r="P572" s="147"/>
      <c r="Q572" s="147" t="s">
        <v>2879</v>
      </c>
      <c r="R572" s="147" t="s">
        <v>1363</v>
      </c>
      <c r="S572" s="147" t="s">
        <v>1364</v>
      </c>
      <c r="T572" s="147" t="s">
        <v>56</v>
      </c>
      <c r="U572" s="147" t="s">
        <v>1617</v>
      </c>
      <c r="V572" s="154">
        <v>15</v>
      </c>
      <c r="W572" s="147"/>
      <c r="X572" s="147"/>
      <c r="Y572" s="147"/>
    </row>
    <row r="573" spans="1:25" x14ac:dyDescent="0.35">
      <c r="A573" s="147">
        <v>571</v>
      </c>
      <c r="B573" s="247"/>
      <c r="C573" s="147"/>
      <c r="D573" s="147"/>
      <c r="E573" s="147"/>
      <c r="F573" s="147"/>
      <c r="G573" s="147"/>
      <c r="H573" s="147"/>
      <c r="I573" s="147"/>
      <c r="J573" s="147"/>
      <c r="K573" s="147"/>
      <c r="L573" s="147"/>
      <c r="M573" s="147"/>
      <c r="N573" s="147"/>
      <c r="O573" s="147"/>
      <c r="P573" s="147"/>
      <c r="Q573" s="147" t="s">
        <v>2879</v>
      </c>
      <c r="R573" s="147" t="s">
        <v>1363</v>
      </c>
      <c r="S573" s="147" t="s">
        <v>1364</v>
      </c>
      <c r="T573" s="147" t="s">
        <v>55</v>
      </c>
      <c r="U573" s="147" t="s">
        <v>1617</v>
      </c>
      <c r="V573" s="154">
        <v>15</v>
      </c>
      <c r="W573" s="147"/>
      <c r="X573" s="147"/>
      <c r="Y573" s="147"/>
    </row>
    <row r="574" spans="1:25" x14ac:dyDescent="0.35">
      <c r="A574" s="147">
        <v>572</v>
      </c>
      <c r="B574" s="247"/>
      <c r="C574" s="147"/>
      <c r="D574" s="147"/>
      <c r="E574" s="147"/>
      <c r="F574" s="147"/>
      <c r="G574" s="147"/>
      <c r="H574" s="147"/>
      <c r="I574" s="147"/>
      <c r="J574" s="147"/>
      <c r="K574" s="147"/>
      <c r="L574" s="147"/>
      <c r="M574" s="147"/>
      <c r="N574" s="147"/>
      <c r="O574" s="147"/>
      <c r="P574" s="147"/>
      <c r="Q574" s="147" t="s">
        <v>2879</v>
      </c>
      <c r="R574" s="147" t="s">
        <v>1363</v>
      </c>
      <c r="S574" s="147" t="s">
        <v>1364</v>
      </c>
      <c r="T574" s="147" t="s">
        <v>51</v>
      </c>
      <c r="U574" s="147" t="s">
        <v>1617</v>
      </c>
      <c r="V574" s="154">
        <v>15</v>
      </c>
      <c r="W574" s="147" t="s">
        <v>463</v>
      </c>
      <c r="X574" s="147" t="s">
        <v>1570</v>
      </c>
      <c r="Y574" s="147"/>
    </row>
    <row r="575" spans="1:25" x14ac:dyDescent="0.35">
      <c r="A575" s="147">
        <v>573</v>
      </c>
      <c r="B575" s="244" t="s">
        <v>1729</v>
      </c>
      <c r="C575" s="147" t="s">
        <v>1555</v>
      </c>
      <c r="D575" s="147" t="s">
        <v>1729</v>
      </c>
      <c r="E575" s="147"/>
      <c r="F575" s="147"/>
      <c r="G575" s="147" t="s">
        <v>5839</v>
      </c>
      <c r="H575" s="147" t="s">
        <v>1730</v>
      </c>
      <c r="I575" s="147"/>
      <c r="J575" s="147"/>
      <c r="K575" s="147"/>
      <c r="L575" s="147" t="s">
        <v>1726</v>
      </c>
      <c r="M575" s="147">
        <v>15200</v>
      </c>
      <c r="N575" s="147">
        <v>730</v>
      </c>
      <c r="O575" s="147"/>
      <c r="P575" s="147"/>
      <c r="Q575" s="147" t="s">
        <v>2879</v>
      </c>
      <c r="R575" s="147" t="s">
        <v>1363</v>
      </c>
      <c r="S575" s="147" t="s">
        <v>1364</v>
      </c>
      <c r="T575" s="147" t="s">
        <v>49</v>
      </c>
      <c r="U575" s="147" t="s">
        <v>1569</v>
      </c>
      <c r="V575" s="154">
        <v>25</v>
      </c>
      <c r="W575" s="147"/>
      <c r="X575" s="147"/>
      <c r="Y575" s="147"/>
    </row>
    <row r="576" spans="1:25" x14ac:dyDescent="0.35">
      <c r="A576" s="147">
        <v>574</v>
      </c>
      <c r="B576" s="247"/>
      <c r="C576" s="147"/>
      <c r="D576" s="147"/>
      <c r="E576" s="147"/>
      <c r="F576" s="147"/>
      <c r="G576" s="147"/>
      <c r="H576" s="147"/>
      <c r="I576" s="147"/>
      <c r="J576" s="147"/>
      <c r="K576" s="147"/>
      <c r="L576" s="147"/>
      <c r="M576" s="147"/>
      <c r="N576" s="147"/>
      <c r="O576" s="147"/>
      <c r="P576" s="147"/>
      <c r="Q576" s="147" t="s">
        <v>2879</v>
      </c>
      <c r="R576" s="147" t="s">
        <v>1363</v>
      </c>
      <c r="S576" s="147" t="s">
        <v>1364</v>
      </c>
      <c r="T576" s="147" t="s">
        <v>49</v>
      </c>
      <c r="U576" s="147" t="s">
        <v>1617</v>
      </c>
      <c r="V576" s="154">
        <v>35</v>
      </c>
      <c r="W576" s="147"/>
      <c r="X576" s="147"/>
      <c r="Y576" s="147"/>
    </row>
    <row r="577" spans="1:25" x14ac:dyDescent="0.35">
      <c r="A577" s="147">
        <v>575</v>
      </c>
      <c r="B577" s="247"/>
      <c r="C577" s="147"/>
      <c r="D577" s="147"/>
      <c r="E577" s="147"/>
      <c r="F577" s="147"/>
      <c r="G577" s="147"/>
      <c r="H577" s="147"/>
      <c r="I577" s="147"/>
      <c r="J577" s="147"/>
      <c r="K577" s="147"/>
      <c r="L577" s="147"/>
      <c r="M577" s="147"/>
      <c r="N577" s="147"/>
      <c r="O577" s="147"/>
      <c r="P577" s="147"/>
      <c r="Q577" s="147" t="s">
        <v>2879</v>
      </c>
      <c r="R577" s="147" t="s">
        <v>1363</v>
      </c>
      <c r="S577" s="147" t="s">
        <v>1364</v>
      </c>
      <c r="T577" s="147" t="s">
        <v>54</v>
      </c>
      <c r="U577" s="147" t="s">
        <v>1617</v>
      </c>
      <c r="V577" s="154">
        <v>20</v>
      </c>
      <c r="W577" s="147"/>
      <c r="X577" s="147"/>
      <c r="Y577" s="147"/>
    </row>
    <row r="578" spans="1:25" x14ac:dyDescent="0.35">
      <c r="A578" s="147">
        <v>576</v>
      </c>
      <c r="B578" s="247"/>
      <c r="C578" s="147"/>
      <c r="D578" s="147"/>
      <c r="E578" s="147"/>
      <c r="F578" s="147"/>
      <c r="G578" s="147"/>
      <c r="H578" s="147"/>
      <c r="I578" s="147"/>
      <c r="J578" s="147"/>
      <c r="K578" s="147"/>
      <c r="L578" s="147"/>
      <c r="M578" s="147"/>
      <c r="N578" s="147"/>
      <c r="O578" s="147"/>
      <c r="P578" s="147"/>
      <c r="Q578" s="147" t="s">
        <v>2879</v>
      </c>
      <c r="R578" s="147" t="s">
        <v>1363</v>
      </c>
      <c r="S578" s="147" t="s">
        <v>1364</v>
      </c>
      <c r="T578" s="147" t="s">
        <v>57</v>
      </c>
      <c r="U578" s="147" t="s">
        <v>1617</v>
      </c>
      <c r="V578" s="154">
        <v>15</v>
      </c>
      <c r="W578" s="147"/>
      <c r="X578" s="147"/>
      <c r="Y578" s="147"/>
    </row>
    <row r="579" spans="1:25" x14ac:dyDescent="0.35">
      <c r="A579" s="147">
        <v>577</v>
      </c>
      <c r="B579" s="247"/>
      <c r="C579" s="147"/>
      <c r="D579" s="147"/>
      <c r="E579" s="147"/>
      <c r="F579" s="147"/>
      <c r="G579" s="147"/>
      <c r="H579" s="147"/>
      <c r="I579" s="147"/>
      <c r="J579" s="147"/>
      <c r="K579" s="147"/>
      <c r="L579" s="147"/>
      <c r="M579" s="147"/>
      <c r="N579" s="147"/>
      <c r="O579" s="147"/>
      <c r="P579" s="147"/>
      <c r="Q579" s="147" t="s">
        <v>2879</v>
      </c>
      <c r="R579" s="147" t="s">
        <v>1363</v>
      </c>
      <c r="S579" s="147" t="s">
        <v>1364</v>
      </c>
      <c r="T579" s="147" t="s">
        <v>56</v>
      </c>
      <c r="U579" s="147" t="s">
        <v>1617</v>
      </c>
      <c r="V579" s="154">
        <v>20</v>
      </c>
      <c r="W579" s="147"/>
      <c r="X579" s="147"/>
      <c r="Y579" s="147"/>
    </row>
    <row r="580" spans="1:25" x14ac:dyDescent="0.35">
      <c r="A580" s="147">
        <v>578</v>
      </c>
      <c r="B580" s="247"/>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1617</v>
      </c>
      <c r="V580" s="154">
        <v>20</v>
      </c>
      <c r="W580" s="147"/>
      <c r="X580" s="147"/>
      <c r="Y580" s="147"/>
    </row>
    <row r="581" spans="1:25" x14ac:dyDescent="0.35">
      <c r="A581" s="147">
        <v>579</v>
      </c>
      <c r="B581" s="247"/>
      <c r="C581" s="147"/>
      <c r="D581" s="147"/>
      <c r="E581" s="147"/>
      <c r="F581" s="147"/>
      <c r="G581" s="147"/>
      <c r="H581" s="147"/>
      <c r="I581" s="147"/>
      <c r="J581" s="147"/>
      <c r="K581" s="147"/>
      <c r="L581" s="147"/>
      <c r="M581" s="147"/>
      <c r="N581" s="147"/>
      <c r="O581" s="147"/>
      <c r="P581" s="147"/>
      <c r="Q581" s="147" t="s">
        <v>2879</v>
      </c>
      <c r="R581" s="147" t="s">
        <v>1363</v>
      </c>
      <c r="S581" s="147" t="s">
        <v>1364</v>
      </c>
      <c r="T581" s="147" t="s">
        <v>51</v>
      </c>
      <c r="U581" s="147" t="s">
        <v>1617</v>
      </c>
      <c r="V581" s="154">
        <v>20</v>
      </c>
      <c r="W581" s="147" t="s">
        <v>463</v>
      </c>
      <c r="X581" s="147" t="s">
        <v>1570</v>
      </c>
      <c r="Y581" s="147"/>
    </row>
    <row r="582" spans="1:25" x14ac:dyDescent="0.35">
      <c r="A582" s="147">
        <v>580</v>
      </c>
      <c r="B582" s="245" t="s">
        <v>1731</v>
      </c>
      <c r="C582" s="147" t="s">
        <v>1555</v>
      </c>
      <c r="D582" s="147" t="s">
        <v>1731</v>
      </c>
      <c r="E582" s="147"/>
      <c r="F582" s="147"/>
      <c r="G582" s="147" t="s">
        <v>5840</v>
      </c>
      <c r="H582" s="147" t="s">
        <v>1732</v>
      </c>
      <c r="I582" s="147"/>
      <c r="J582" s="147"/>
      <c r="K582" s="147"/>
      <c r="L582" s="147" t="s">
        <v>1729</v>
      </c>
      <c r="M582" s="147">
        <v>17200</v>
      </c>
      <c r="N582" s="147">
        <v>825</v>
      </c>
      <c r="O582" s="147"/>
      <c r="P582" s="147" t="s">
        <v>7181</v>
      </c>
      <c r="Q582" s="147" t="s">
        <v>2879</v>
      </c>
      <c r="R582" s="147" t="s">
        <v>1363</v>
      </c>
      <c r="S582" s="147" t="s">
        <v>1364</v>
      </c>
      <c r="T582" s="147" t="s">
        <v>49</v>
      </c>
      <c r="U582" s="147" t="s">
        <v>1569</v>
      </c>
      <c r="V582" s="154">
        <v>35</v>
      </c>
      <c r="W582" s="147"/>
      <c r="X582" s="147"/>
      <c r="Y582" s="147"/>
    </row>
    <row r="583" spans="1:25" x14ac:dyDescent="0.35">
      <c r="A583" s="147">
        <v>581</v>
      </c>
      <c r="B583" s="247"/>
      <c r="C583" s="147"/>
      <c r="D583" s="147"/>
      <c r="E583" s="147"/>
      <c r="F583" s="147"/>
      <c r="G583" s="147"/>
      <c r="H583" s="147"/>
      <c r="I583" s="147"/>
      <c r="J583" s="147"/>
      <c r="K583" s="147"/>
      <c r="L583" s="147"/>
      <c r="M583" s="147"/>
      <c r="N583" s="147"/>
      <c r="O583" s="147"/>
      <c r="P583" s="147"/>
      <c r="Q583" s="147" t="s">
        <v>2879</v>
      </c>
      <c r="R583" s="147" t="s">
        <v>1363</v>
      </c>
      <c r="S583" s="147" t="s">
        <v>1364</v>
      </c>
      <c r="T583" s="147" t="s">
        <v>49</v>
      </c>
      <c r="U583" s="147" t="s">
        <v>1617</v>
      </c>
      <c r="V583" s="154">
        <v>45</v>
      </c>
      <c r="W583" s="147"/>
      <c r="X583" s="147"/>
      <c r="Y583" s="147"/>
    </row>
    <row r="584" spans="1:25" x14ac:dyDescent="0.35">
      <c r="A584" s="147">
        <v>582</v>
      </c>
      <c r="B584" s="247"/>
      <c r="C584" s="147"/>
      <c r="D584" s="147"/>
      <c r="E584" s="147"/>
      <c r="F584" s="147"/>
      <c r="G584" s="147"/>
      <c r="H584" s="147"/>
      <c r="I584" s="147"/>
      <c r="J584" s="147"/>
      <c r="K584" s="147"/>
      <c r="L584" s="147"/>
      <c r="M584" s="147"/>
      <c r="N584" s="147"/>
      <c r="O584" s="147"/>
      <c r="P584" s="147"/>
      <c r="Q584" s="147" t="s">
        <v>2879</v>
      </c>
      <c r="R584" s="147" t="s">
        <v>1363</v>
      </c>
      <c r="S584" s="147" t="s">
        <v>1364</v>
      </c>
      <c r="T584" s="147" t="s">
        <v>54</v>
      </c>
      <c r="U584" s="147" t="s">
        <v>1617</v>
      </c>
      <c r="V584" s="154">
        <v>30</v>
      </c>
      <c r="W584" s="147"/>
      <c r="X584" s="147"/>
      <c r="Y584" s="147"/>
    </row>
    <row r="585" spans="1:25" x14ac:dyDescent="0.35">
      <c r="A585" s="147">
        <v>583</v>
      </c>
      <c r="B585" s="247"/>
      <c r="C585" s="147"/>
      <c r="D585" s="147"/>
      <c r="E585" s="147"/>
      <c r="F585" s="147"/>
      <c r="G585" s="147"/>
      <c r="H585" s="147"/>
      <c r="I585" s="147"/>
      <c r="J585" s="147"/>
      <c r="K585" s="147"/>
      <c r="L585" s="147"/>
      <c r="M585" s="147"/>
      <c r="N585" s="147"/>
      <c r="O585" s="147"/>
      <c r="P585" s="147"/>
      <c r="Q585" s="147" t="s">
        <v>2879</v>
      </c>
      <c r="R585" s="147" t="s">
        <v>1363</v>
      </c>
      <c r="S585" s="147" t="s">
        <v>1364</v>
      </c>
      <c r="T585" s="147" t="s">
        <v>57</v>
      </c>
      <c r="U585" s="147" t="s">
        <v>1617</v>
      </c>
      <c r="V585" s="154">
        <v>30</v>
      </c>
      <c r="W585" s="147"/>
      <c r="X585" s="147"/>
      <c r="Y585" s="147"/>
    </row>
    <row r="586" spans="1:25" x14ac:dyDescent="0.35">
      <c r="A586" s="147">
        <v>584</v>
      </c>
      <c r="B586" s="247"/>
      <c r="C586" s="147"/>
      <c r="D586" s="147"/>
      <c r="E586" s="147"/>
      <c r="F586" s="147"/>
      <c r="G586" s="147"/>
      <c r="H586" s="147"/>
      <c r="I586" s="147"/>
      <c r="J586" s="147"/>
      <c r="K586" s="147"/>
      <c r="L586" s="147"/>
      <c r="M586" s="147"/>
      <c r="N586" s="147"/>
      <c r="O586" s="147"/>
      <c r="P586" s="147"/>
      <c r="Q586" s="147" t="s">
        <v>2879</v>
      </c>
      <c r="R586" s="147" t="s">
        <v>1363</v>
      </c>
      <c r="S586" s="147" t="s">
        <v>1364</v>
      </c>
      <c r="T586" s="147" t="s">
        <v>56</v>
      </c>
      <c r="U586" s="147" t="s">
        <v>1617</v>
      </c>
      <c r="V586" s="154">
        <v>30</v>
      </c>
      <c r="W586" s="147"/>
      <c r="X586" s="147"/>
      <c r="Y586" s="147"/>
    </row>
    <row r="587" spans="1:25" x14ac:dyDescent="0.35">
      <c r="A587" s="147">
        <v>585</v>
      </c>
      <c r="B587" s="247"/>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30</v>
      </c>
      <c r="W587" s="147"/>
      <c r="X587" s="147"/>
      <c r="Y587" s="147"/>
    </row>
    <row r="588" spans="1:25" x14ac:dyDescent="0.35">
      <c r="A588" s="147">
        <v>586</v>
      </c>
      <c r="B588" s="247"/>
      <c r="C588" s="147"/>
      <c r="D588" s="147"/>
      <c r="E588" s="147"/>
      <c r="F588" s="147"/>
      <c r="G588" s="147"/>
      <c r="H588" s="147"/>
      <c r="I588" s="147"/>
      <c r="J588" s="147"/>
      <c r="K588" s="147"/>
      <c r="L588" s="147"/>
      <c r="M588" s="147"/>
      <c r="N588" s="147"/>
      <c r="O588" s="147"/>
      <c r="P588" s="147"/>
      <c r="Q588" s="147" t="s">
        <v>2879</v>
      </c>
      <c r="R588" s="147" t="s">
        <v>1363</v>
      </c>
      <c r="S588" s="147" t="s">
        <v>1364</v>
      </c>
      <c r="T588" s="147" t="s">
        <v>51</v>
      </c>
      <c r="U588" s="147" t="s">
        <v>1617</v>
      </c>
      <c r="V588" s="154">
        <v>30</v>
      </c>
      <c r="W588" s="147" t="s">
        <v>7181</v>
      </c>
      <c r="X588" s="147" t="s">
        <v>1570</v>
      </c>
      <c r="Y588" s="147"/>
    </row>
    <row r="589" spans="1:25" x14ac:dyDescent="0.35">
      <c r="A589" s="147">
        <v>587</v>
      </c>
      <c r="B589" s="246" t="s">
        <v>3477</v>
      </c>
      <c r="C589" s="153" t="s">
        <v>1555</v>
      </c>
      <c r="D589" s="147" t="s">
        <v>3477</v>
      </c>
      <c r="E589" s="147"/>
      <c r="F589" s="147"/>
      <c r="G589" s="147" t="s">
        <v>5889</v>
      </c>
      <c r="H589" s="147" t="s">
        <v>3488</v>
      </c>
      <c r="I589" s="147"/>
      <c r="J589" s="147"/>
      <c r="K589" s="147"/>
      <c r="L589" s="306" t="s">
        <v>3506</v>
      </c>
      <c r="M589" s="147">
        <v>4500</v>
      </c>
      <c r="N589" s="147">
        <v>265</v>
      </c>
      <c r="O589" s="147"/>
      <c r="P589" s="147"/>
      <c r="Q589" s="153" t="s">
        <v>2879</v>
      </c>
      <c r="R589" s="153" t="s">
        <v>1363</v>
      </c>
      <c r="S589" s="153" t="s">
        <v>1364</v>
      </c>
      <c r="T589" s="147" t="s">
        <v>49</v>
      </c>
      <c r="U589" s="147" t="s">
        <v>3474</v>
      </c>
      <c r="V589" s="154">
        <v>4</v>
      </c>
      <c r="W589" s="147"/>
      <c r="X589" s="147"/>
      <c r="Y589" s="147"/>
    </row>
    <row r="590" spans="1:25" x14ac:dyDescent="0.35">
      <c r="A590" s="147">
        <v>588</v>
      </c>
      <c r="B590" s="249"/>
      <c r="C590" s="147"/>
      <c r="D590" s="147"/>
      <c r="E590" s="147"/>
      <c r="F590" s="147"/>
      <c r="G590" s="147"/>
      <c r="H590" s="147"/>
      <c r="I590" s="147"/>
      <c r="J590" s="147"/>
      <c r="K590" s="147"/>
      <c r="L590" s="147"/>
      <c r="M590" s="147"/>
      <c r="N590" s="147"/>
      <c r="O590" s="147"/>
      <c r="P590" s="147"/>
      <c r="Q590" s="153" t="s">
        <v>2879</v>
      </c>
      <c r="R590" s="153" t="s">
        <v>1363</v>
      </c>
      <c r="S590" s="153" t="s">
        <v>1364</v>
      </c>
      <c r="T590" s="147" t="s">
        <v>49</v>
      </c>
      <c r="U590" s="147" t="s">
        <v>3528</v>
      </c>
      <c r="V590" s="154">
        <v>10</v>
      </c>
      <c r="W590" s="147"/>
      <c r="X590" s="147"/>
      <c r="Y590" s="147"/>
    </row>
    <row r="591" spans="1:25" x14ac:dyDescent="0.35">
      <c r="A591" s="147">
        <v>589</v>
      </c>
      <c r="B591" s="249"/>
      <c r="C591" s="147"/>
      <c r="D591" s="147"/>
      <c r="E591" s="147"/>
      <c r="F591" s="147"/>
      <c r="G591" s="147"/>
      <c r="H591" s="147"/>
      <c r="I591" s="147"/>
      <c r="J591" s="147"/>
      <c r="K591" s="147"/>
      <c r="L591" s="147"/>
      <c r="M591" s="147"/>
      <c r="N591" s="147"/>
      <c r="O591" s="147"/>
      <c r="P591" s="147"/>
      <c r="Q591" s="157" t="s">
        <v>2879</v>
      </c>
      <c r="R591" s="157" t="s">
        <v>1363</v>
      </c>
      <c r="S591" s="157" t="s">
        <v>1364</v>
      </c>
      <c r="T591" s="147" t="s">
        <v>49</v>
      </c>
      <c r="U591" s="147" t="s">
        <v>3527</v>
      </c>
      <c r="V591" s="154">
        <v>10</v>
      </c>
      <c r="W591" s="147" t="s">
        <v>578</v>
      </c>
      <c r="X591" s="147" t="s">
        <v>869</v>
      </c>
      <c r="Y591" s="147"/>
    </row>
    <row r="592" spans="1:25" x14ac:dyDescent="0.35">
      <c r="A592" s="147">
        <v>590</v>
      </c>
      <c r="B592" s="246" t="s">
        <v>3485</v>
      </c>
      <c r="C592" s="147" t="s">
        <v>1555</v>
      </c>
      <c r="D592" s="147" t="s">
        <v>3485</v>
      </c>
      <c r="E592" s="147"/>
      <c r="F592" s="147"/>
      <c r="G592" s="147" t="s">
        <v>5890</v>
      </c>
      <c r="H592" s="147" t="s">
        <v>3509</v>
      </c>
      <c r="I592" s="147"/>
      <c r="J592" s="147"/>
      <c r="K592" s="147"/>
      <c r="L592" s="147" t="s">
        <v>3477</v>
      </c>
      <c r="M592" s="147">
        <v>8000</v>
      </c>
      <c r="N592" s="147">
        <v>420</v>
      </c>
      <c r="O592" s="147"/>
      <c r="P592" s="147"/>
      <c r="Q592" s="153" t="s">
        <v>2879</v>
      </c>
      <c r="R592" s="153" t="s">
        <v>1363</v>
      </c>
      <c r="S592" s="153" t="s">
        <v>1364</v>
      </c>
      <c r="T592" s="147" t="s">
        <v>49</v>
      </c>
      <c r="U592" s="147" t="s">
        <v>3474</v>
      </c>
      <c r="V592" s="154">
        <v>5</v>
      </c>
      <c r="W592" s="147"/>
      <c r="X592" s="147"/>
      <c r="Y592" s="147"/>
    </row>
    <row r="593" spans="1:25" x14ac:dyDescent="0.35">
      <c r="A593" s="147">
        <v>591</v>
      </c>
      <c r="B593" s="249"/>
      <c r="C593" s="147"/>
      <c r="D593" s="147"/>
      <c r="E593" s="147"/>
      <c r="F593" s="147"/>
      <c r="G593" s="147"/>
      <c r="H593" s="147"/>
      <c r="I593" s="147"/>
      <c r="J593" s="147"/>
      <c r="K593" s="147"/>
      <c r="L593" s="147"/>
      <c r="M593" s="147"/>
      <c r="N593" s="147"/>
      <c r="O593" s="147"/>
      <c r="P593" s="147"/>
      <c r="Q593" s="153" t="s">
        <v>2879</v>
      </c>
      <c r="R593" s="153" t="s">
        <v>1363</v>
      </c>
      <c r="S593" s="153" t="s">
        <v>1364</v>
      </c>
      <c r="T593" s="147" t="s">
        <v>49</v>
      </c>
      <c r="U593" s="147" t="s">
        <v>3528</v>
      </c>
      <c r="V593" s="154">
        <v>10</v>
      </c>
      <c r="W593" s="147"/>
      <c r="X593" s="147"/>
      <c r="Y593" s="147"/>
    </row>
    <row r="594" spans="1:25" x14ac:dyDescent="0.35">
      <c r="A594" s="147">
        <v>592</v>
      </c>
      <c r="B594" s="249"/>
      <c r="C594" s="147"/>
      <c r="D594" s="147"/>
      <c r="E594" s="147"/>
      <c r="F594" s="147"/>
      <c r="G594" s="147"/>
      <c r="H594" s="147"/>
      <c r="I594" s="147"/>
      <c r="J594" s="147"/>
      <c r="K594" s="147"/>
      <c r="L594" s="147"/>
      <c r="M594" s="147"/>
      <c r="N594" s="147"/>
      <c r="O594" s="147"/>
      <c r="P594" s="147"/>
      <c r="Q594" s="157" t="s">
        <v>2879</v>
      </c>
      <c r="R594" s="157" t="s">
        <v>1363</v>
      </c>
      <c r="S594" s="157" t="s">
        <v>1364</v>
      </c>
      <c r="T594" s="147" t="s">
        <v>49</v>
      </c>
      <c r="U594" s="147" t="s">
        <v>3527</v>
      </c>
      <c r="V594" s="154">
        <v>10</v>
      </c>
      <c r="W594" s="147" t="s">
        <v>578</v>
      </c>
      <c r="X594" s="147" t="s">
        <v>869</v>
      </c>
      <c r="Y594" s="147"/>
    </row>
    <row r="595" spans="1:25" x14ac:dyDescent="0.35">
      <c r="A595" s="147">
        <v>593</v>
      </c>
      <c r="B595" s="246" t="s">
        <v>3486</v>
      </c>
      <c r="C595" s="153" t="s">
        <v>1555</v>
      </c>
      <c r="D595" s="147" t="s">
        <v>3486</v>
      </c>
      <c r="E595" s="147"/>
      <c r="F595" s="147"/>
      <c r="G595" s="147" t="s">
        <v>5891</v>
      </c>
      <c r="H595" s="147" t="s">
        <v>3510</v>
      </c>
      <c r="I595" s="147"/>
      <c r="J595" s="147"/>
      <c r="K595" s="147"/>
      <c r="L595" s="147" t="s">
        <v>3485</v>
      </c>
      <c r="M595" s="147">
        <v>11000</v>
      </c>
      <c r="N595" s="147">
        <v>530</v>
      </c>
      <c r="O595" s="147"/>
      <c r="P595" s="147"/>
      <c r="Q595" s="153" t="s">
        <v>2879</v>
      </c>
      <c r="R595" s="153" t="s">
        <v>1363</v>
      </c>
      <c r="S595" s="153" t="s">
        <v>1364</v>
      </c>
      <c r="T595" s="147" t="s">
        <v>49</v>
      </c>
      <c r="U595" s="147" t="s">
        <v>3474</v>
      </c>
      <c r="V595" s="154">
        <v>6</v>
      </c>
      <c r="W595" s="147"/>
      <c r="X595" s="147"/>
      <c r="Y595" s="147"/>
    </row>
    <row r="596" spans="1:25" x14ac:dyDescent="0.35">
      <c r="A596" s="147">
        <v>594</v>
      </c>
      <c r="B596" s="249"/>
      <c r="C596" s="153"/>
      <c r="D596" s="147"/>
      <c r="E596" s="147"/>
      <c r="F596" s="147"/>
      <c r="G596" s="147"/>
      <c r="H596" s="147"/>
      <c r="I596" s="147"/>
      <c r="J596" s="147"/>
      <c r="K596" s="147"/>
      <c r="L596" s="147"/>
      <c r="M596" s="147"/>
      <c r="N596" s="147"/>
      <c r="O596" s="147"/>
      <c r="P596" s="147"/>
      <c r="Q596" s="153" t="s">
        <v>2879</v>
      </c>
      <c r="R596" s="153" t="s">
        <v>1363</v>
      </c>
      <c r="S596" s="153" t="s">
        <v>1364</v>
      </c>
      <c r="T596" s="147" t="s">
        <v>49</v>
      </c>
      <c r="U596" s="147" t="s">
        <v>3528</v>
      </c>
      <c r="V596" s="154">
        <v>10</v>
      </c>
      <c r="W596" s="147"/>
      <c r="X596" s="147"/>
      <c r="Y596" s="147"/>
    </row>
    <row r="597" spans="1:25" x14ac:dyDescent="0.35">
      <c r="A597" s="147">
        <v>595</v>
      </c>
      <c r="B597" s="249"/>
      <c r="C597" s="153"/>
      <c r="D597" s="147"/>
      <c r="E597" s="147"/>
      <c r="F597" s="147"/>
      <c r="G597" s="147"/>
      <c r="H597" s="147"/>
      <c r="I597" s="147"/>
      <c r="J597" s="147"/>
      <c r="K597" s="147"/>
      <c r="L597" s="147"/>
      <c r="M597" s="147"/>
      <c r="N597" s="147"/>
      <c r="O597" s="147"/>
      <c r="P597" s="147"/>
      <c r="Q597" s="157" t="s">
        <v>2879</v>
      </c>
      <c r="R597" s="157" t="s">
        <v>1363</v>
      </c>
      <c r="S597" s="157" t="s">
        <v>1364</v>
      </c>
      <c r="T597" s="147" t="s">
        <v>49</v>
      </c>
      <c r="U597" s="147" t="s">
        <v>3527</v>
      </c>
      <c r="V597" s="154">
        <v>10</v>
      </c>
      <c r="W597" s="147" t="s">
        <v>578</v>
      </c>
      <c r="X597" s="147" t="s">
        <v>869</v>
      </c>
      <c r="Y597" s="147"/>
    </row>
    <row r="598" spans="1:25" x14ac:dyDescent="0.35">
      <c r="A598" s="147">
        <v>596</v>
      </c>
      <c r="B598" s="241" t="s">
        <v>1733</v>
      </c>
      <c r="C598" s="147" t="s">
        <v>1555</v>
      </c>
      <c r="D598" s="147" t="s">
        <v>1733</v>
      </c>
      <c r="E598" s="147"/>
      <c r="F598" s="147"/>
      <c r="G598" s="147" t="s">
        <v>1734</v>
      </c>
      <c r="H598" s="147" t="s">
        <v>1735</v>
      </c>
      <c r="I598" s="147"/>
      <c r="J598" s="147"/>
      <c r="K598" s="147"/>
      <c r="L598" s="147" t="s">
        <v>1718</v>
      </c>
      <c r="M598" s="147">
        <v>900</v>
      </c>
      <c r="N598" s="147">
        <v>110</v>
      </c>
      <c r="O598" s="147"/>
      <c r="P598" s="147"/>
      <c r="Q598" s="147" t="s">
        <v>2879</v>
      </c>
      <c r="R598" s="147" t="s">
        <v>1363</v>
      </c>
      <c r="S598" s="147" t="s">
        <v>1364</v>
      </c>
      <c r="T598" s="147" t="s">
        <v>49</v>
      </c>
      <c r="U598" s="147" t="s">
        <v>1587</v>
      </c>
      <c r="V598" s="154">
        <v>-15</v>
      </c>
      <c r="W598" s="147" t="s">
        <v>581</v>
      </c>
      <c r="X598" s="147" t="s">
        <v>1588</v>
      </c>
      <c r="Y598" s="147"/>
    </row>
    <row r="599" spans="1:25" x14ac:dyDescent="0.35">
      <c r="A599" s="147">
        <v>597</v>
      </c>
      <c r="B599" s="241" t="s">
        <v>1736</v>
      </c>
      <c r="C599" s="147" t="s">
        <v>1555</v>
      </c>
      <c r="D599" s="147" t="s">
        <v>1736</v>
      </c>
      <c r="E599" s="147"/>
      <c r="F599" s="147">
        <v>1</v>
      </c>
      <c r="G599" s="147" t="s">
        <v>5841</v>
      </c>
      <c r="H599" s="147" t="s">
        <v>1737</v>
      </c>
      <c r="I599" s="147"/>
      <c r="J599" s="147"/>
      <c r="K599" s="147"/>
      <c r="L599" s="147" t="s">
        <v>2850</v>
      </c>
      <c r="M599" s="147">
        <v>6000</v>
      </c>
      <c r="N599" s="147">
        <v>330</v>
      </c>
      <c r="O599" s="147"/>
      <c r="P599" s="147"/>
      <c r="Q599" s="147" t="s">
        <v>2879</v>
      </c>
      <c r="R599" s="147" t="s">
        <v>1363</v>
      </c>
      <c r="S599" s="147" t="s">
        <v>1364</v>
      </c>
      <c r="T599" s="147" t="s">
        <v>49</v>
      </c>
      <c r="U599" s="147" t="s">
        <v>1587</v>
      </c>
      <c r="V599" s="154">
        <v>-15</v>
      </c>
      <c r="W599" s="147" t="s">
        <v>581</v>
      </c>
      <c r="X599" s="147" t="s">
        <v>1588</v>
      </c>
      <c r="Y599" s="147"/>
    </row>
    <row r="600" spans="1:25" x14ac:dyDescent="0.35">
      <c r="A600" s="147">
        <v>598</v>
      </c>
      <c r="B600" s="241" t="s">
        <v>1738</v>
      </c>
      <c r="C600" s="147" t="s">
        <v>1555</v>
      </c>
      <c r="D600" s="147" t="s">
        <v>1738</v>
      </c>
      <c r="E600" s="147"/>
      <c r="F600" s="147"/>
      <c r="G600" s="147" t="s">
        <v>5842</v>
      </c>
      <c r="H600" s="147" t="s">
        <v>1739</v>
      </c>
      <c r="I600" s="147"/>
      <c r="J600" s="147"/>
      <c r="K600" s="147"/>
      <c r="L600" s="147" t="s">
        <v>1736</v>
      </c>
      <c r="M600" s="147">
        <v>8000</v>
      </c>
      <c r="N600" s="147">
        <v>425</v>
      </c>
      <c r="O600" s="147"/>
      <c r="P600" s="147"/>
      <c r="Q600" s="147" t="s">
        <v>2879</v>
      </c>
      <c r="R600" s="147" t="s">
        <v>1363</v>
      </c>
      <c r="S600" s="147" t="s">
        <v>1364</v>
      </c>
      <c r="T600" s="147" t="s">
        <v>49</v>
      </c>
      <c r="U600" s="147" t="s">
        <v>1587</v>
      </c>
      <c r="V600" s="154">
        <v>-15</v>
      </c>
      <c r="W600" s="147" t="s">
        <v>581</v>
      </c>
      <c r="X600" s="147" t="s">
        <v>1588</v>
      </c>
      <c r="Y600" s="147"/>
    </row>
    <row r="601" spans="1:25" x14ac:dyDescent="0.35">
      <c r="A601" s="147">
        <v>599</v>
      </c>
      <c r="B601" s="241" t="s">
        <v>3612</v>
      </c>
      <c r="C601" s="147" t="s">
        <v>1555</v>
      </c>
      <c r="D601" s="147" t="s">
        <v>3612</v>
      </c>
      <c r="E601" s="147"/>
      <c r="F601" s="147"/>
      <c r="G601" s="147" t="s">
        <v>5843</v>
      </c>
      <c r="H601" s="147" t="s">
        <v>3615</v>
      </c>
      <c r="I601" s="147"/>
      <c r="J601" s="147"/>
      <c r="K601" s="147"/>
      <c r="L601" s="147" t="s">
        <v>3618</v>
      </c>
      <c r="M601" s="147">
        <v>13200</v>
      </c>
      <c r="N601" s="147">
        <v>640</v>
      </c>
      <c r="O601" s="147"/>
      <c r="P601" s="147"/>
      <c r="Q601" s="147" t="s">
        <v>2879</v>
      </c>
      <c r="R601" s="147" t="s">
        <v>1363</v>
      </c>
      <c r="S601" s="147" t="s">
        <v>1364</v>
      </c>
      <c r="T601" s="147" t="s">
        <v>49</v>
      </c>
      <c r="U601" s="147" t="s">
        <v>1587</v>
      </c>
      <c r="V601" s="154">
        <v>-10</v>
      </c>
      <c r="W601" s="147" t="s">
        <v>463</v>
      </c>
      <c r="X601" s="147" t="s">
        <v>1588</v>
      </c>
      <c r="Y601" s="147"/>
    </row>
    <row r="602" spans="1:25" x14ac:dyDescent="0.35">
      <c r="A602" s="147">
        <v>600</v>
      </c>
      <c r="B602" s="241" t="s">
        <v>3613</v>
      </c>
      <c r="C602" s="147" t="s">
        <v>1555</v>
      </c>
      <c r="D602" s="147" t="s">
        <v>3613</v>
      </c>
      <c r="E602" s="147"/>
      <c r="F602" s="147"/>
      <c r="G602" s="147" t="s">
        <v>5844</v>
      </c>
      <c r="H602" s="147" t="s">
        <v>3616</v>
      </c>
      <c r="I602" s="147"/>
      <c r="J602" s="147"/>
      <c r="K602" s="147"/>
      <c r="L602" s="147" t="s">
        <v>3612</v>
      </c>
      <c r="M602" s="147">
        <v>15200</v>
      </c>
      <c r="N602" s="147">
        <v>730</v>
      </c>
      <c r="O602" s="147"/>
      <c r="P602" s="147"/>
      <c r="Q602" s="147" t="s">
        <v>2879</v>
      </c>
      <c r="R602" s="147" t="s">
        <v>1363</v>
      </c>
      <c r="S602" s="147" t="s">
        <v>1364</v>
      </c>
      <c r="T602" s="147" t="s">
        <v>49</v>
      </c>
      <c r="U602" s="147" t="s">
        <v>1587</v>
      </c>
      <c r="V602" s="154">
        <v>-10</v>
      </c>
      <c r="W602" s="147" t="s">
        <v>463</v>
      </c>
      <c r="X602" s="147" t="s">
        <v>1588</v>
      </c>
      <c r="Y602" s="147"/>
    </row>
    <row r="603" spans="1:25" x14ac:dyDescent="0.35">
      <c r="A603" s="147">
        <v>601</v>
      </c>
      <c r="B603" s="241" t="s">
        <v>3614</v>
      </c>
      <c r="C603" s="147" t="s">
        <v>1555</v>
      </c>
      <c r="D603" s="306" t="s">
        <v>3614</v>
      </c>
      <c r="E603" s="147"/>
      <c r="F603" s="147"/>
      <c r="G603" s="147" t="s">
        <v>5845</v>
      </c>
      <c r="H603" s="147" t="s">
        <v>3617</v>
      </c>
      <c r="I603" s="147"/>
      <c r="J603" s="147"/>
      <c r="K603" s="147"/>
      <c r="L603" s="147" t="s">
        <v>3613</v>
      </c>
      <c r="M603" s="147">
        <v>17200</v>
      </c>
      <c r="N603" s="147">
        <v>825</v>
      </c>
      <c r="O603" s="147"/>
      <c r="P603" s="147"/>
      <c r="Q603" s="147" t="s">
        <v>2879</v>
      </c>
      <c r="R603" s="147" t="s">
        <v>1363</v>
      </c>
      <c r="S603" s="147" t="s">
        <v>1364</v>
      </c>
      <c r="T603" s="147" t="s">
        <v>49</v>
      </c>
      <c r="U603" s="147" t="s">
        <v>1587</v>
      </c>
      <c r="V603" s="154">
        <v>-10</v>
      </c>
      <c r="W603" s="147" t="s">
        <v>463</v>
      </c>
      <c r="X603" s="147" t="s">
        <v>1588</v>
      </c>
      <c r="Y603" s="147"/>
    </row>
    <row r="604" spans="1:25" x14ac:dyDescent="0.35">
      <c r="A604" s="147">
        <v>602</v>
      </c>
      <c r="B604" s="307" t="s">
        <v>1088</v>
      </c>
      <c r="C604" s="147" t="s">
        <v>1555</v>
      </c>
      <c r="D604" s="147" t="s">
        <v>1088</v>
      </c>
      <c r="E604" s="147"/>
      <c r="F604" s="147">
        <v>1</v>
      </c>
      <c r="G604" s="147" t="s">
        <v>1775</v>
      </c>
      <c r="H604" s="147" t="s">
        <v>1776</v>
      </c>
      <c r="I604" s="147" t="s">
        <v>566</v>
      </c>
      <c r="J604" s="147"/>
      <c r="K604" s="147"/>
      <c r="L604" s="147" t="s">
        <v>1765</v>
      </c>
      <c r="M604" s="147">
        <v>18000</v>
      </c>
      <c r="N604" s="147">
        <v>1300</v>
      </c>
      <c r="O604" s="147"/>
      <c r="P604" s="147" t="s">
        <v>569</v>
      </c>
      <c r="Q604" s="147"/>
      <c r="R604" s="147"/>
      <c r="S604" s="147"/>
      <c r="T604" s="147"/>
      <c r="U604" s="147"/>
      <c r="V604" s="154"/>
      <c r="W604" s="147" t="s">
        <v>569</v>
      </c>
      <c r="X604" s="147"/>
      <c r="Y604" s="147"/>
    </row>
    <row r="605" spans="1:25" x14ac:dyDescent="0.35">
      <c r="A605" s="147">
        <v>603</v>
      </c>
      <c r="B605" s="242" t="s">
        <v>7406</v>
      </c>
      <c r="C605" s="147" t="s">
        <v>1555</v>
      </c>
      <c r="D605" s="147" t="s">
        <v>7406</v>
      </c>
      <c r="E605" s="147"/>
      <c r="F605" s="147"/>
      <c r="G605" s="306" t="s">
        <v>7411</v>
      </c>
      <c r="H605" s="147" t="s">
        <v>7240</v>
      </c>
      <c r="I605" s="147" t="s">
        <v>573</v>
      </c>
      <c r="J605" s="147"/>
      <c r="K605" s="147"/>
      <c r="L605" s="306" t="s">
        <v>8884</v>
      </c>
      <c r="M605" s="147">
        <v>18000</v>
      </c>
      <c r="N605" s="147">
        <v>1300</v>
      </c>
      <c r="O605" s="152"/>
      <c r="P605" s="147" t="s">
        <v>7104</v>
      </c>
      <c r="Q605" s="147"/>
      <c r="R605" s="147"/>
      <c r="S605" s="147"/>
      <c r="T605" s="147"/>
      <c r="U605" s="147"/>
      <c r="V605" s="154"/>
      <c r="W605" s="152" t="s">
        <v>7104</v>
      </c>
      <c r="X605" s="147"/>
      <c r="Y605" s="152"/>
    </row>
    <row r="606" spans="1:25" x14ac:dyDescent="0.35">
      <c r="A606" s="147">
        <v>604</v>
      </c>
      <c r="B606" s="242" t="s">
        <v>7407</v>
      </c>
      <c r="C606" s="147" t="s">
        <v>1555</v>
      </c>
      <c r="D606" s="147" t="s">
        <v>7407</v>
      </c>
      <c r="E606" s="147"/>
      <c r="F606" s="147"/>
      <c r="G606" s="177" t="s">
        <v>7412</v>
      </c>
      <c r="H606" s="147" t="s">
        <v>7241</v>
      </c>
      <c r="I606" s="147" t="s">
        <v>569</v>
      </c>
      <c r="J606" s="147"/>
      <c r="K606" s="147"/>
      <c r="L606" s="252" t="s">
        <v>8843</v>
      </c>
      <c r="M606" s="147">
        <v>18000</v>
      </c>
      <c r="N606" s="147">
        <v>1300</v>
      </c>
      <c r="O606" s="152"/>
      <c r="P606" s="147" t="s">
        <v>7096</v>
      </c>
      <c r="Q606" s="147"/>
      <c r="R606" s="147"/>
      <c r="S606" s="147"/>
      <c r="T606" s="147"/>
      <c r="U606" s="147"/>
      <c r="V606" s="154"/>
      <c r="W606" s="152" t="s">
        <v>7096</v>
      </c>
      <c r="X606" s="147"/>
      <c r="Y606" s="152"/>
    </row>
    <row r="607" spans="1:25" x14ac:dyDescent="0.35">
      <c r="A607" s="147">
        <v>605</v>
      </c>
      <c r="B607" s="242" t="s">
        <v>7409</v>
      </c>
      <c r="C607" s="147" t="s">
        <v>1555</v>
      </c>
      <c r="D607" s="147" t="s">
        <v>7409</v>
      </c>
      <c r="E607" s="147"/>
      <c r="F607" s="147"/>
      <c r="G607" s="177" t="s">
        <v>7413</v>
      </c>
      <c r="H607" s="147" t="s">
        <v>7242</v>
      </c>
      <c r="I607" s="147" t="s">
        <v>7104</v>
      </c>
      <c r="J607" s="147"/>
      <c r="K607" s="147"/>
      <c r="L607" s="252" t="s">
        <v>8845</v>
      </c>
      <c r="M607" s="147">
        <v>18000</v>
      </c>
      <c r="N607" s="147">
        <v>1300</v>
      </c>
      <c r="O607" s="152"/>
      <c r="P607" s="147" t="s">
        <v>7097</v>
      </c>
      <c r="Q607" s="147"/>
      <c r="R607" s="147"/>
      <c r="S607" s="147"/>
      <c r="T607" s="147"/>
      <c r="U607" s="147"/>
      <c r="V607" s="154"/>
      <c r="W607" s="152" t="s">
        <v>7097</v>
      </c>
      <c r="X607" s="147"/>
      <c r="Y607" s="152"/>
    </row>
    <row r="608" spans="1:25" x14ac:dyDescent="0.35">
      <c r="A608" s="147">
        <v>606</v>
      </c>
      <c r="B608" s="242" t="s">
        <v>7408</v>
      </c>
      <c r="C608" s="147" t="s">
        <v>1555</v>
      </c>
      <c r="D608" s="147" t="s">
        <v>7408</v>
      </c>
      <c r="E608" s="147"/>
      <c r="F608" s="147"/>
      <c r="G608" s="177" t="s">
        <v>7414</v>
      </c>
      <c r="H608" s="147" t="s">
        <v>7252</v>
      </c>
      <c r="I608" s="147" t="s">
        <v>7103</v>
      </c>
      <c r="J608" s="147"/>
      <c r="K608" s="147"/>
      <c r="L608" s="252" t="s">
        <v>8844</v>
      </c>
      <c r="M608" s="147">
        <v>18000</v>
      </c>
      <c r="N608" s="147">
        <v>1300</v>
      </c>
      <c r="O608" s="152"/>
      <c r="P608" s="147" t="s">
        <v>7095</v>
      </c>
      <c r="Q608" s="147"/>
      <c r="R608" s="147"/>
      <c r="S608" s="147"/>
      <c r="T608" s="147"/>
      <c r="U608" s="147"/>
      <c r="V608" s="154"/>
      <c r="W608" s="152" t="s">
        <v>7095</v>
      </c>
      <c r="X608" s="147"/>
      <c r="Y608" s="152"/>
    </row>
    <row r="609" spans="1:25" x14ac:dyDescent="0.35">
      <c r="A609" s="147">
        <v>607</v>
      </c>
      <c r="B609" s="242" t="s">
        <v>7410</v>
      </c>
      <c r="C609" s="147" t="s">
        <v>1555</v>
      </c>
      <c r="D609" s="147" t="s">
        <v>7410</v>
      </c>
      <c r="E609" s="147"/>
      <c r="F609" s="147"/>
      <c r="G609" s="177" t="s">
        <v>7415</v>
      </c>
      <c r="H609" s="147" t="s">
        <v>7251</v>
      </c>
      <c r="I609" s="147"/>
      <c r="J609" s="147"/>
      <c r="K609" s="147"/>
      <c r="L609" s="306" t="s">
        <v>8885</v>
      </c>
      <c r="M609" s="147">
        <v>18000</v>
      </c>
      <c r="N609" s="147">
        <v>1300</v>
      </c>
      <c r="O609" s="152"/>
      <c r="P609" s="147" t="s">
        <v>7103</v>
      </c>
      <c r="Q609" s="147"/>
      <c r="R609" s="147"/>
      <c r="S609" s="147"/>
      <c r="T609" s="147"/>
      <c r="U609" s="147"/>
      <c r="V609" s="154"/>
      <c r="W609" s="152" t="s">
        <v>7103</v>
      </c>
      <c r="X609" s="147"/>
      <c r="Y609" s="152"/>
    </row>
    <row r="610" spans="1:25" x14ac:dyDescent="0.35">
      <c r="A610" s="147">
        <v>608</v>
      </c>
      <c r="B610" s="241" t="s">
        <v>1562</v>
      </c>
      <c r="C610" s="147" t="s">
        <v>1555</v>
      </c>
      <c r="D610" s="147" t="s">
        <v>1562</v>
      </c>
      <c r="E610" s="147"/>
      <c r="F610" s="147">
        <v>1</v>
      </c>
      <c r="G610" s="147" t="s">
        <v>1742</v>
      </c>
      <c r="H610" s="147" t="s">
        <v>1743</v>
      </c>
      <c r="I610" s="147"/>
      <c r="J610" s="147"/>
      <c r="K610" s="147"/>
      <c r="L610" s="147" t="s">
        <v>998</v>
      </c>
      <c r="M610" s="147">
        <v>7200</v>
      </c>
      <c r="N610" s="147">
        <v>395</v>
      </c>
      <c r="O610" s="147"/>
      <c r="P610" s="147"/>
      <c r="Q610" s="147" t="s">
        <v>2879</v>
      </c>
      <c r="R610" s="147" t="s">
        <v>1363</v>
      </c>
      <c r="S610" s="147" t="s">
        <v>1364</v>
      </c>
      <c r="T610" s="147" t="s">
        <v>55</v>
      </c>
      <c r="U610" s="147" t="s">
        <v>1558</v>
      </c>
      <c r="V610" s="154">
        <v>10</v>
      </c>
      <c r="W610" s="147" t="s">
        <v>566</v>
      </c>
      <c r="X610" s="147" t="s">
        <v>1190</v>
      </c>
      <c r="Y610" s="147"/>
    </row>
    <row r="611" spans="1:25" x14ac:dyDescent="0.35">
      <c r="A611" s="147">
        <v>609</v>
      </c>
      <c r="B611" s="241" t="s">
        <v>1744</v>
      </c>
      <c r="C611" s="147" t="s">
        <v>1555</v>
      </c>
      <c r="D611" s="147" t="s">
        <v>1744</v>
      </c>
      <c r="E611" s="147"/>
      <c r="F611" s="147"/>
      <c r="G611" s="147" t="s">
        <v>5906</v>
      </c>
      <c r="H611" s="147" t="s">
        <v>1745</v>
      </c>
      <c r="I611" s="147"/>
      <c r="J611" s="147"/>
      <c r="K611" s="147"/>
      <c r="L611" s="147" t="s">
        <v>3348</v>
      </c>
      <c r="M611" s="147">
        <v>11000</v>
      </c>
      <c r="N611" s="147">
        <v>555</v>
      </c>
      <c r="O611" s="147"/>
      <c r="P611" s="147"/>
      <c r="Q611" s="147" t="s">
        <v>2879</v>
      </c>
      <c r="R611" s="147" t="s">
        <v>1363</v>
      </c>
      <c r="S611" s="147" t="s">
        <v>1364</v>
      </c>
      <c r="T611" s="147" t="s">
        <v>55</v>
      </c>
      <c r="U611" s="147" t="s">
        <v>1558</v>
      </c>
      <c r="V611" s="154">
        <v>10</v>
      </c>
      <c r="W611" s="147" t="s">
        <v>566</v>
      </c>
      <c r="X611" s="147" t="s">
        <v>1190</v>
      </c>
      <c r="Y611" s="147"/>
    </row>
    <row r="612" spans="1:25" x14ac:dyDescent="0.35">
      <c r="A612" s="147">
        <v>610</v>
      </c>
      <c r="B612" s="241" t="s">
        <v>1746</v>
      </c>
      <c r="C612" s="147" t="s">
        <v>1555</v>
      </c>
      <c r="D612" s="147" t="s">
        <v>1746</v>
      </c>
      <c r="E612" s="147"/>
      <c r="F612" s="147"/>
      <c r="G612" s="147" t="s">
        <v>1747</v>
      </c>
      <c r="H612" s="147" t="s">
        <v>1748</v>
      </c>
      <c r="I612" s="147"/>
      <c r="J612" s="147"/>
      <c r="K612" s="147"/>
      <c r="L612" s="147" t="s">
        <v>1744</v>
      </c>
      <c r="M612" s="147">
        <v>13000</v>
      </c>
      <c r="N612" s="147">
        <v>625</v>
      </c>
      <c r="O612" s="147"/>
      <c r="P612" s="147"/>
      <c r="Q612" s="147" t="s">
        <v>2879</v>
      </c>
      <c r="R612" s="147" t="s">
        <v>1363</v>
      </c>
      <c r="S612" s="147" t="s">
        <v>1364</v>
      </c>
      <c r="T612" s="147" t="s">
        <v>55</v>
      </c>
      <c r="U612" s="147" t="s">
        <v>1558</v>
      </c>
      <c r="V612" s="154">
        <v>10</v>
      </c>
      <c r="W612" s="147" t="s">
        <v>566</v>
      </c>
      <c r="X612" s="147" t="s">
        <v>1190</v>
      </c>
      <c r="Y612" s="147"/>
    </row>
    <row r="613" spans="1:25" x14ac:dyDescent="0.35">
      <c r="A613" s="147">
        <v>611</v>
      </c>
      <c r="B613" s="244" t="s">
        <v>1749</v>
      </c>
      <c r="C613" s="147" t="s">
        <v>1555</v>
      </c>
      <c r="D613" s="147" t="s">
        <v>1749</v>
      </c>
      <c r="E613" s="147"/>
      <c r="F613" s="147"/>
      <c r="G613" s="147" t="s">
        <v>1750</v>
      </c>
      <c r="H613" s="147" t="s">
        <v>1751</v>
      </c>
      <c r="I613" s="147"/>
      <c r="J613" s="147"/>
      <c r="K613" s="147"/>
      <c r="L613" s="147" t="s">
        <v>998</v>
      </c>
      <c r="M613" s="147">
        <v>8000</v>
      </c>
      <c r="N613" s="147">
        <v>425</v>
      </c>
      <c r="O613" s="147"/>
      <c r="P613" s="147"/>
      <c r="Q613" s="147" t="s">
        <v>2879</v>
      </c>
      <c r="R613" s="147" t="s">
        <v>1363</v>
      </c>
      <c r="S613" s="147" t="s">
        <v>1364</v>
      </c>
      <c r="T613" s="147" t="s">
        <v>55</v>
      </c>
      <c r="U613" s="147" t="s">
        <v>1569</v>
      </c>
      <c r="V613" s="154">
        <v>25</v>
      </c>
      <c r="W613" s="147"/>
      <c r="X613" s="147"/>
      <c r="Y613" s="147"/>
    </row>
    <row r="614" spans="1:25" x14ac:dyDescent="0.35">
      <c r="A614" s="147">
        <v>612</v>
      </c>
      <c r="B614" s="247"/>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25</v>
      </c>
      <c r="W614" s="147"/>
      <c r="X614" s="147"/>
      <c r="Y614" s="147"/>
    </row>
    <row r="615" spans="1:25" x14ac:dyDescent="0.35">
      <c r="A615" s="147">
        <v>613</v>
      </c>
      <c r="B615" s="247"/>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25</v>
      </c>
      <c r="W615" s="147" t="s">
        <v>566</v>
      </c>
      <c r="X615" s="147" t="s">
        <v>1570</v>
      </c>
      <c r="Y615" s="147"/>
    </row>
    <row r="616" spans="1:25" x14ac:dyDescent="0.35">
      <c r="A616" s="147">
        <v>614</v>
      </c>
      <c r="B616" s="244" t="s">
        <v>1752</v>
      </c>
      <c r="C616" s="147" t="s">
        <v>1555</v>
      </c>
      <c r="D616" s="147" t="s">
        <v>1752</v>
      </c>
      <c r="E616" s="147"/>
      <c r="F616" s="147"/>
      <c r="G616" s="147" t="s">
        <v>5846</v>
      </c>
      <c r="H616" s="147" t="s">
        <v>1753</v>
      </c>
      <c r="I616" s="147"/>
      <c r="J616" s="147"/>
      <c r="K616" s="147"/>
      <c r="L616" s="147" t="s">
        <v>1749</v>
      </c>
      <c r="M616" s="147">
        <v>11000</v>
      </c>
      <c r="N616" s="147">
        <v>555</v>
      </c>
      <c r="O616" s="147"/>
      <c r="P616" s="147"/>
      <c r="Q616" s="147" t="s">
        <v>2879</v>
      </c>
      <c r="R616" s="147" t="s">
        <v>1363</v>
      </c>
      <c r="S616" s="147" t="s">
        <v>1364</v>
      </c>
      <c r="T616" s="147" t="s">
        <v>55</v>
      </c>
      <c r="U616" s="147" t="s">
        <v>1569</v>
      </c>
      <c r="V616" s="154">
        <v>25</v>
      </c>
      <c r="W616" s="147"/>
      <c r="X616" s="147"/>
      <c r="Y616" s="147"/>
    </row>
    <row r="617" spans="1:25" x14ac:dyDescent="0.35">
      <c r="A617" s="147">
        <v>615</v>
      </c>
      <c r="B617" s="247"/>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1617</v>
      </c>
      <c r="V617" s="154">
        <v>25</v>
      </c>
      <c r="W617" s="147"/>
      <c r="X617" s="147"/>
      <c r="Y617" s="147"/>
    </row>
    <row r="618" spans="1:25" x14ac:dyDescent="0.35">
      <c r="A618" s="147">
        <v>616</v>
      </c>
      <c r="B618" s="247"/>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1571</v>
      </c>
      <c r="V618" s="154">
        <v>25</v>
      </c>
      <c r="W618" s="147" t="s">
        <v>566</v>
      </c>
      <c r="X618" s="147" t="s">
        <v>1570</v>
      </c>
      <c r="Y618" s="147"/>
    </row>
    <row r="619" spans="1:25" x14ac:dyDescent="0.35">
      <c r="A619" s="147">
        <v>617</v>
      </c>
      <c r="B619" s="244" t="s">
        <v>1754</v>
      </c>
      <c r="C619" s="147" t="s">
        <v>1555</v>
      </c>
      <c r="D619" s="147" t="s">
        <v>1754</v>
      </c>
      <c r="E619" s="147"/>
      <c r="F619" s="147"/>
      <c r="G619" s="147" t="s">
        <v>5847</v>
      </c>
      <c r="H619" s="147" t="s">
        <v>1755</v>
      </c>
      <c r="I619" s="147"/>
      <c r="J619" s="147"/>
      <c r="K619" s="147"/>
      <c r="L619" s="147" t="s">
        <v>1752</v>
      </c>
      <c r="M619" s="147">
        <v>14000</v>
      </c>
      <c r="N619" s="147">
        <v>675</v>
      </c>
      <c r="O619" s="147"/>
      <c r="P619" s="147"/>
      <c r="Q619" s="147" t="s">
        <v>2879</v>
      </c>
      <c r="R619" s="147" t="s">
        <v>1363</v>
      </c>
      <c r="S619" s="147" t="s">
        <v>1364</v>
      </c>
      <c r="T619" s="147" t="s">
        <v>55</v>
      </c>
      <c r="U619" s="147" t="s">
        <v>1569</v>
      </c>
      <c r="V619" s="154">
        <v>25</v>
      </c>
      <c r="W619" s="147"/>
      <c r="X619" s="147"/>
      <c r="Y619" s="147"/>
    </row>
    <row r="620" spans="1:25" x14ac:dyDescent="0.35">
      <c r="A620" s="147">
        <v>618</v>
      </c>
      <c r="B620" s="247"/>
      <c r="C620" s="147"/>
      <c r="D620" s="147"/>
      <c r="E620" s="147"/>
      <c r="F620" s="147"/>
      <c r="G620" s="147"/>
      <c r="H620" s="147"/>
      <c r="I620" s="147"/>
      <c r="J620" s="147"/>
      <c r="K620" s="147"/>
      <c r="L620" s="147"/>
      <c r="M620" s="147"/>
      <c r="N620" s="147"/>
      <c r="O620" s="147"/>
      <c r="P620" s="147"/>
      <c r="Q620" s="147" t="s">
        <v>2879</v>
      </c>
      <c r="R620" s="147" t="s">
        <v>1363</v>
      </c>
      <c r="S620" s="147" t="s">
        <v>1364</v>
      </c>
      <c r="T620" s="147" t="s">
        <v>55</v>
      </c>
      <c r="U620" s="147" t="s">
        <v>1617</v>
      </c>
      <c r="V620" s="154">
        <v>25</v>
      </c>
      <c r="W620" s="147"/>
      <c r="X620" s="147"/>
      <c r="Y620" s="147"/>
    </row>
    <row r="621" spans="1:25" x14ac:dyDescent="0.35">
      <c r="A621" s="147">
        <v>619</v>
      </c>
      <c r="B621" s="247"/>
      <c r="C621" s="147"/>
      <c r="D621" s="147"/>
      <c r="E621" s="147"/>
      <c r="F621" s="147"/>
      <c r="G621" s="147"/>
      <c r="H621" s="147"/>
      <c r="I621" s="147"/>
      <c r="J621" s="147"/>
      <c r="K621" s="147"/>
      <c r="L621" s="147"/>
      <c r="M621" s="147"/>
      <c r="N621" s="147"/>
      <c r="O621" s="147"/>
      <c r="P621" s="147"/>
      <c r="Q621" s="147" t="s">
        <v>2879</v>
      </c>
      <c r="R621" s="147" t="s">
        <v>1363</v>
      </c>
      <c r="S621" s="147" t="s">
        <v>1364</v>
      </c>
      <c r="T621" s="147" t="s">
        <v>55</v>
      </c>
      <c r="U621" s="147" t="s">
        <v>1571</v>
      </c>
      <c r="V621" s="154">
        <v>25</v>
      </c>
      <c r="W621" s="147" t="s">
        <v>566</v>
      </c>
      <c r="X621" s="147" t="s">
        <v>1570</v>
      </c>
      <c r="Y621" s="147"/>
    </row>
    <row r="622" spans="1:25" x14ac:dyDescent="0.35">
      <c r="A622" s="147">
        <v>620</v>
      </c>
      <c r="B622" s="244" t="s">
        <v>1756</v>
      </c>
      <c r="C622" s="147" t="s">
        <v>1555</v>
      </c>
      <c r="D622" s="147" t="s">
        <v>1756</v>
      </c>
      <c r="E622" s="147"/>
      <c r="F622" s="147"/>
      <c r="G622" s="147" t="s">
        <v>1757</v>
      </c>
      <c r="H622" s="147" t="s">
        <v>1758</v>
      </c>
      <c r="I622" s="147"/>
      <c r="J622" s="147"/>
      <c r="K622" s="147"/>
      <c r="L622" s="147" t="s">
        <v>3384</v>
      </c>
      <c r="M622" s="147">
        <v>18000</v>
      </c>
      <c r="N622" s="147">
        <v>865</v>
      </c>
      <c r="O622" s="147"/>
      <c r="P622" s="147"/>
      <c r="Q622" s="147" t="s">
        <v>2879</v>
      </c>
      <c r="R622" s="147" t="s">
        <v>1363</v>
      </c>
      <c r="S622" s="147" t="s">
        <v>1364</v>
      </c>
      <c r="T622" s="147" t="s">
        <v>55</v>
      </c>
      <c r="U622" s="147" t="s">
        <v>1569</v>
      </c>
      <c r="V622" s="154">
        <v>25</v>
      </c>
      <c r="W622" s="147"/>
      <c r="X622" s="147"/>
      <c r="Y622" s="147"/>
    </row>
    <row r="623" spans="1:25" x14ac:dyDescent="0.35">
      <c r="A623" s="147">
        <v>621</v>
      </c>
      <c r="B623" s="247"/>
      <c r="C623" s="147"/>
      <c r="D623" s="147"/>
      <c r="E623" s="147"/>
      <c r="F623" s="147"/>
      <c r="G623" s="147"/>
      <c r="H623" s="147"/>
      <c r="I623" s="147"/>
      <c r="J623" s="147"/>
      <c r="K623" s="147"/>
      <c r="L623" s="147"/>
      <c r="M623" s="147"/>
      <c r="N623" s="147"/>
      <c r="O623" s="147"/>
      <c r="P623" s="147"/>
      <c r="Q623" s="147" t="s">
        <v>2879</v>
      </c>
      <c r="R623" s="147" t="s">
        <v>1363</v>
      </c>
      <c r="S623" s="147" t="s">
        <v>1364</v>
      </c>
      <c r="T623" s="147" t="s">
        <v>55</v>
      </c>
      <c r="U623" s="147" t="s">
        <v>1617</v>
      </c>
      <c r="V623" s="154">
        <v>25</v>
      </c>
      <c r="W623" s="147"/>
      <c r="X623" s="147"/>
      <c r="Y623" s="147"/>
    </row>
    <row r="624" spans="1:25" x14ac:dyDescent="0.35">
      <c r="A624" s="147">
        <v>622</v>
      </c>
      <c r="B624" s="247"/>
      <c r="C624" s="147"/>
      <c r="D624" s="147"/>
      <c r="E624" s="147"/>
      <c r="F624" s="147"/>
      <c r="G624" s="147"/>
      <c r="H624" s="147"/>
      <c r="I624" s="147"/>
      <c r="J624" s="147"/>
      <c r="K624" s="147"/>
      <c r="L624" s="147"/>
      <c r="M624" s="147"/>
      <c r="N624" s="147"/>
      <c r="O624" s="147"/>
      <c r="P624" s="147"/>
      <c r="Q624" s="147" t="s">
        <v>2879</v>
      </c>
      <c r="R624" s="147" t="s">
        <v>1363</v>
      </c>
      <c r="S624" s="147" t="s">
        <v>1364</v>
      </c>
      <c r="T624" s="147" t="s">
        <v>55</v>
      </c>
      <c r="U624" s="147" t="s">
        <v>1571</v>
      </c>
      <c r="V624" s="154">
        <v>25</v>
      </c>
      <c r="W624" s="147" t="s">
        <v>561</v>
      </c>
      <c r="X624" s="147" t="s">
        <v>1570</v>
      </c>
      <c r="Y624" s="147"/>
    </row>
    <row r="625" spans="1:25" x14ac:dyDescent="0.35">
      <c r="A625" s="147">
        <v>623</v>
      </c>
      <c r="B625" s="244" t="s">
        <v>1759</v>
      </c>
      <c r="C625" s="147" t="s">
        <v>1555</v>
      </c>
      <c r="D625" s="147" t="s">
        <v>1759</v>
      </c>
      <c r="E625" s="147"/>
      <c r="F625" s="147"/>
      <c r="G625" s="147" t="s">
        <v>5848</v>
      </c>
      <c r="H625" s="147" t="s">
        <v>1760</v>
      </c>
      <c r="I625" s="147"/>
      <c r="J625" s="147"/>
      <c r="K625" s="147"/>
      <c r="L625" s="147" t="s">
        <v>1756</v>
      </c>
      <c r="M625" s="147">
        <v>20000</v>
      </c>
      <c r="N625" s="147">
        <v>965</v>
      </c>
      <c r="O625" s="147"/>
      <c r="P625" s="147"/>
      <c r="Q625" s="147" t="s">
        <v>2879</v>
      </c>
      <c r="R625" s="147" t="s">
        <v>1363</v>
      </c>
      <c r="S625" s="147" t="s">
        <v>1364</v>
      </c>
      <c r="T625" s="147" t="s">
        <v>55</v>
      </c>
      <c r="U625" s="147" t="s">
        <v>1569</v>
      </c>
      <c r="V625" s="154">
        <v>25</v>
      </c>
      <c r="W625" s="147"/>
      <c r="X625" s="147"/>
      <c r="Y625" s="147"/>
    </row>
    <row r="626" spans="1:25" x14ac:dyDescent="0.35">
      <c r="A626" s="147">
        <v>624</v>
      </c>
      <c r="B626" s="247"/>
      <c r="C626" s="147"/>
      <c r="D626" s="147"/>
      <c r="E626" s="147"/>
      <c r="F626" s="147"/>
      <c r="G626" s="147"/>
      <c r="H626" s="147"/>
      <c r="I626" s="147"/>
      <c r="J626" s="147"/>
      <c r="K626" s="147"/>
      <c r="L626" s="147"/>
      <c r="M626" s="147"/>
      <c r="N626" s="147"/>
      <c r="O626" s="147"/>
      <c r="P626" s="147"/>
      <c r="Q626" s="147" t="s">
        <v>2879</v>
      </c>
      <c r="R626" s="147" t="s">
        <v>1363</v>
      </c>
      <c r="S626" s="147" t="s">
        <v>1364</v>
      </c>
      <c r="T626" s="147" t="s">
        <v>55</v>
      </c>
      <c r="U626" s="147" t="s">
        <v>1617</v>
      </c>
      <c r="V626" s="154">
        <v>25</v>
      </c>
      <c r="W626" s="147"/>
      <c r="X626" s="147"/>
      <c r="Y626" s="147"/>
    </row>
    <row r="627" spans="1:25" x14ac:dyDescent="0.35">
      <c r="A627" s="147">
        <v>625</v>
      </c>
      <c r="B627" s="247"/>
      <c r="C627" s="147"/>
      <c r="D627" s="147"/>
      <c r="E627" s="147"/>
      <c r="F627" s="147"/>
      <c r="G627" s="147"/>
      <c r="H627" s="147"/>
      <c r="I627" s="147"/>
      <c r="J627" s="147"/>
      <c r="K627" s="147"/>
      <c r="L627" s="147"/>
      <c r="M627" s="147"/>
      <c r="N627" s="147"/>
      <c r="O627" s="147"/>
      <c r="P627" s="147"/>
      <c r="Q627" s="147" t="s">
        <v>2879</v>
      </c>
      <c r="R627" s="147" t="s">
        <v>1363</v>
      </c>
      <c r="S627" s="147" t="s">
        <v>1364</v>
      </c>
      <c r="T627" s="147" t="s">
        <v>55</v>
      </c>
      <c r="U627" s="147" t="s">
        <v>1571</v>
      </c>
      <c r="V627" s="154">
        <v>25</v>
      </c>
      <c r="W627" s="147" t="s">
        <v>561</v>
      </c>
      <c r="X627" s="147" t="s">
        <v>1570</v>
      </c>
      <c r="Y627" s="147"/>
    </row>
    <row r="628" spans="1:25" x14ac:dyDescent="0.35">
      <c r="A628" s="147">
        <v>626</v>
      </c>
      <c r="B628" s="245" t="s">
        <v>1761</v>
      </c>
      <c r="C628" s="147" t="s">
        <v>1555</v>
      </c>
      <c r="D628" s="147" t="s">
        <v>1761</v>
      </c>
      <c r="E628" s="147"/>
      <c r="F628" s="147"/>
      <c r="G628" s="147" t="s">
        <v>5922</v>
      </c>
      <c r="H628" s="147" t="s">
        <v>1762</v>
      </c>
      <c r="I628" s="147"/>
      <c r="J628" s="147"/>
      <c r="K628" s="147"/>
      <c r="L628" s="147" t="s">
        <v>1759</v>
      </c>
      <c r="M628" s="147">
        <v>25000</v>
      </c>
      <c r="N628" s="147">
        <v>1200</v>
      </c>
      <c r="O628" s="147"/>
      <c r="P628" s="147"/>
      <c r="Q628" s="147" t="s">
        <v>2879</v>
      </c>
      <c r="R628" s="147" t="s">
        <v>1363</v>
      </c>
      <c r="S628" s="147" t="s">
        <v>1364</v>
      </c>
      <c r="T628" s="147" t="s">
        <v>55</v>
      </c>
      <c r="U628" s="147" t="s">
        <v>1569</v>
      </c>
      <c r="V628" s="154">
        <v>45</v>
      </c>
      <c r="W628" s="147"/>
      <c r="X628" s="147"/>
      <c r="Y628" s="147"/>
    </row>
    <row r="629" spans="1:25" x14ac:dyDescent="0.35">
      <c r="A629" s="147">
        <v>627</v>
      </c>
      <c r="B629" s="247"/>
      <c r="C629" s="147"/>
      <c r="D629" s="147"/>
      <c r="E629" s="147"/>
      <c r="F629" s="147"/>
      <c r="G629" s="147"/>
      <c r="H629" s="147"/>
      <c r="I629" s="147"/>
      <c r="J629" s="147"/>
      <c r="K629" s="147"/>
      <c r="L629" s="147"/>
      <c r="M629" s="147"/>
      <c r="N629" s="147"/>
      <c r="O629" s="147"/>
      <c r="P629" s="147"/>
      <c r="Q629" s="147" t="s">
        <v>2879</v>
      </c>
      <c r="R629" s="147" t="s">
        <v>1363</v>
      </c>
      <c r="S629" s="147" t="s">
        <v>1364</v>
      </c>
      <c r="T629" s="147" t="s">
        <v>55</v>
      </c>
      <c r="U629" s="147" t="s">
        <v>1617</v>
      </c>
      <c r="V629" s="154">
        <v>45</v>
      </c>
      <c r="W629" s="147"/>
      <c r="X629" s="147"/>
      <c r="Y629" s="147"/>
    </row>
    <row r="630" spans="1:25" x14ac:dyDescent="0.35">
      <c r="A630" s="147">
        <v>628</v>
      </c>
      <c r="B630" s="247"/>
      <c r="C630" s="147"/>
      <c r="D630" s="147"/>
      <c r="E630" s="147"/>
      <c r="F630" s="147"/>
      <c r="G630" s="147"/>
      <c r="H630" s="147"/>
      <c r="I630" s="147"/>
      <c r="J630" s="147"/>
      <c r="K630" s="147"/>
      <c r="L630" s="147"/>
      <c r="M630" s="147"/>
      <c r="N630" s="147"/>
      <c r="O630" s="147"/>
      <c r="P630" s="147"/>
      <c r="Q630" s="147" t="s">
        <v>2879</v>
      </c>
      <c r="R630" s="147" t="s">
        <v>1363</v>
      </c>
      <c r="S630" s="147" t="s">
        <v>1364</v>
      </c>
      <c r="T630" s="147" t="s">
        <v>55</v>
      </c>
      <c r="U630" s="147" t="s">
        <v>1571</v>
      </c>
      <c r="V630" s="154">
        <v>45</v>
      </c>
      <c r="W630" s="147" t="s">
        <v>561</v>
      </c>
      <c r="X630" s="147" t="s">
        <v>1570</v>
      </c>
      <c r="Y630" s="147"/>
    </row>
    <row r="631" spans="1:25" x14ac:dyDescent="0.35">
      <c r="A631" s="147">
        <v>629</v>
      </c>
      <c r="B631" s="307" t="s">
        <v>1002</v>
      </c>
      <c r="C631" s="147" t="s">
        <v>1555</v>
      </c>
      <c r="D631" s="147" t="s">
        <v>1002</v>
      </c>
      <c r="E631" s="147"/>
      <c r="F631" s="147">
        <v>1</v>
      </c>
      <c r="G631" s="147" t="s">
        <v>1763</v>
      </c>
      <c r="H631" s="147" t="s">
        <v>1764</v>
      </c>
      <c r="I631" s="147"/>
      <c r="J631" s="147"/>
      <c r="K631" s="147"/>
      <c r="L631" s="306" t="s">
        <v>8886</v>
      </c>
      <c r="M631" s="147">
        <v>10000</v>
      </c>
      <c r="N631" s="147">
        <v>720</v>
      </c>
      <c r="O631" s="147"/>
      <c r="P631" s="147" t="s">
        <v>573</v>
      </c>
      <c r="Q631" s="147"/>
      <c r="R631" s="147"/>
      <c r="S631" s="147"/>
      <c r="T631" s="147"/>
      <c r="U631" s="147"/>
      <c r="V631" s="154"/>
      <c r="W631" s="147" t="s">
        <v>573</v>
      </c>
      <c r="X631" s="147"/>
      <c r="Y631" s="147"/>
    </row>
    <row r="632" spans="1:25" x14ac:dyDescent="0.35">
      <c r="A632" s="147">
        <v>630</v>
      </c>
      <c r="B632" s="242" t="s">
        <v>998</v>
      </c>
      <c r="C632" s="147" t="s">
        <v>1555</v>
      </c>
      <c r="D632" s="147" t="s">
        <v>998</v>
      </c>
      <c r="E632" s="147"/>
      <c r="F632" s="147">
        <v>1</v>
      </c>
      <c r="G632" s="147" t="s">
        <v>1777</v>
      </c>
      <c r="H632" s="147" t="s">
        <v>1778</v>
      </c>
      <c r="I632" s="147"/>
      <c r="J632" s="147"/>
      <c r="K632" s="147"/>
      <c r="L632" s="147" t="s">
        <v>3350</v>
      </c>
      <c r="M632" s="147">
        <v>8000</v>
      </c>
      <c r="N632" s="147">
        <v>605</v>
      </c>
      <c r="O632" s="147"/>
      <c r="P632" s="147" t="s">
        <v>566</v>
      </c>
      <c r="Q632" s="147"/>
      <c r="R632" s="147"/>
      <c r="S632" s="147"/>
      <c r="T632" s="147"/>
      <c r="U632" s="147"/>
      <c r="V632" s="154"/>
      <c r="W632" s="147" t="s">
        <v>566</v>
      </c>
      <c r="X632" s="147"/>
      <c r="Y632" s="147"/>
    </row>
    <row r="633" spans="1:25" x14ac:dyDescent="0.35">
      <c r="A633" s="147">
        <v>631</v>
      </c>
      <c r="B633" s="242" t="s">
        <v>7420</v>
      </c>
      <c r="C633" s="147" t="s">
        <v>1555</v>
      </c>
      <c r="D633" s="147" t="s">
        <v>7420</v>
      </c>
      <c r="E633" s="147"/>
      <c r="F633" s="147"/>
      <c r="G633" s="306" t="s">
        <v>7423</v>
      </c>
      <c r="H633" s="147" t="s">
        <v>7247</v>
      </c>
      <c r="I633" s="147" t="s">
        <v>566</v>
      </c>
      <c r="J633" s="147"/>
      <c r="K633" s="147"/>
      <c r="L633" s="252" t="s">
        <v>7429</v>
      </c>
      <c r="M633" s="147">
        <v>8000</v>
      </c>
      <c r="N633" s="147">
        <v>605</v>
      </c>
      <c r="O633" s="152"/>
      <c r="P633" s="147" t="s">
        <v>7086</v>
      </c>
      <c r="Q633" s="147"/>
      <c r="R633" s="147"/>
      <c r="S633" s="147"/>
      <c r="T633" s="147"/>
      <c r="U633" s="147"/>
      <c r="V633" s="154"/>
      <c r="W633" s="147" t="s">
        <v>7086</v>
      </c>
      <c r="X633" s="147"/>
      <c r="Y633" s="152"/>
    </row>
    <row r="634" spans="1:25" x14ac:dyDescent="0.35">
      <c r="A634" s="147">
        <v>632</v>
      </c>
      <c r="B634" s="242" t="s">
        <v>7421</v>
      </c>
      <c r="C634" s="147" t="s">
        <v>1555</v>
      </c>
      <c r="D634" s="147" t="s">
        <v>7421</v>
      </c>
      <c r="E634" s="147"/>
      <c r="F634" s="147"/>
      <c r="G634" s="177" t="s">
        <v>7424</v>
      </c>
      <c r="H634" s="306" t="s">
        <v>7426</v>
      </c>
      <c r="I634" s="147" t="s">
        <v>573</v>
      </c>
      <c r="J634" s="147"/>
      <c r="K634" s="147"/>
      <c r="L634" s="306" t="s">
        <v>8846</v>
      </c>
      <c r="M634" s="147">
        <v>8000</v>
      </c>
      <c r="N634" s="147">
        <v>605</v>
      </c>
      <c r="O634" s="152"/>
      <c r="P634" s="147" t="s">
        <v>7091</v>
      </c>
      <c r="Q634" s="147"/>
      <c r="R634" s="147"/>
      <c r="S634" s="147"/>
      <c r="T634" s="147"/>
      <c r="U634" s="147"/>
      <c r="V634" s="154"/>
      <c r="W634" s="147" t="s">
        <v>7091</v>
      </c>
      <c r="X634" s="147"/>
      <c r="Y634" s="152"/>
    </row>
    <row r="635" spans="1:25" x14ac:dyDescent="0.35">
      <c r="A635" s="147">
        <v>633</v>
      </c>
      <c r="B635" s="242" t="s">
        <v>7422</v>
      </c>
      <c r="C635" s="147" t="s">
        <v>1555</v>
      </c>
      <c r="D635" s="147" t="s">
        <v>7422</v>
      </c>
      <c r="E635" s="147"/>
      <c r="F635" s="147"/>
      <c r="G635" s="177" t="s">
        <v>7425</v>
      </c>
      <c r="H635" s="177" t="s">
        <v>7427</v>
      </c>
      <c r="I635" s="147" t="s">
        <v>7099</v>
      </c>
      <c r="J635" s="147"/>
      <c r="K635" s="147"/>
      <c r="L635" s="177" t="s">
        <v>7428</v>
      </c>
      <c r="M635" s="147">
        <v>8000</v>
      </c>
      <c r="N635" s="147">
        <v>605</v>
      </c>
      <c r="O635" s="152"/>
      <c r="P635" s="147" t="s">
        <v>7092</v>
      </c>
      <c r="Q635" s="147"/>
      <c r="R635" s="147"/>
      <c r="S635" s="147"/>
      <c r="T635" s="147"/>
      <c r="U635" s="147"/>
      <c r="V635" s="154"/>
      <c r="W635" s="147" t="s">
        <v>7092</v>
      </c>
      <c r="X635" s="147"/>
      <c r="Y635" s="152"/>
    </row>
    <row r="636" spans="1:25" x14ac:dyDescent="0.35">
      <c r="A636" s="147">
        <v>634</v>
      </c>
      <c r="B636" s="242" t="s">
        <v>3500</v>
      </c>
      <c r="C636" s="147" t="s">
        <v>1555</v>
      </c>
      <c r="D636" s="147" t="s">
        <v>3500</v>
      </c>
      <c r="E636" s="147"/>
      <c r="F636" s="147"/>
      <c r="G636" s="147" t="s">
        <v>5901</v>
      </c>
      <c r="H636" s="177" t="s">
        <v>7253</v>
      </c>
      <c r="I636" s="147"/>
      <c r="J636" s="147"/>
      <c r="K636" s="147"/>
      <c r="L636" s="177" t="s">
        <v>7417</v>
      </c>
      <c r="M636" s="147">
        <v>10000</v>
      </c>
      <c r="N636" s="147">
        <v>605</v>
      </c>
      <c r="O636" s="147"/>
      <c r="P636" s="147" t="s">
        <v>7099</v>
      </c>
      <c r="Q636" s="147" t="s">
        <v>2879</v>
      </c>
      <c r="R636" s="147" t="s">
        <v>1363</v>
      </c>
      <c r="S636" s="147" t="s">
        <v>1364</v>
      </c>
      <c r="T636" s="147" t="s">
        <v>55</v>
      </c>
      <c r="U636" s="147" t="s">
        <v>3474</v>
      </c>
      <c r="V636" s="154">
        <v>25</v>
      </c>
      <c r="W636" s="147" t="s">
        <v>7099</v>
      </c>
      <c r="X636" s="147" t="s">
        <v>869</v>
      </c>
      <c r="Y636" s="147"/>
    </row>
    <row r="637" spans="1:25" x14ac:dyDescent="0.35">
      <c r="A637" s="147">
        <v>635</v>
      </c>
      <c r="B637" s="250" t="s">
        <v>3502</v>
      </c>
      <c r="C637" s="147" t="s">
        <v>1555</v>
      </c>
      <c r="D637" s="147" t="s">
        <v>3502</v>
      </c>
      <c r="E637" s="147"/>
      <c r="F637" s="147"/>
      <c r="G637" s="147" t="s">
        <v>5902</v>
      </c>
      <c r="H637" s="177" t="s">
        <v>7418</v>
      </c>
      <c r="I637" s="147" t="s">
        <v>7099</v>
      </c>
      <c r="J637" s="147"/>
      <c r="K637" s="147"/>
      <c r="L637" s="147" t="s">
        <v>3518</v>
      </c>
      <c r="M637" s="147">
        <v>18000</v>
      </c>
      <c r="N637" s="147">
        <v>675</v>
      </c>
      <c r="O637" s="147"/>
      <c r="P637" s="147" t="s">
        <v>7102</v>
      </c>
      <c r="Q637" s="147" t="s">
        <v>2879</v>
      </c>
      <c r="R637" s="147" t="s">
        <v>1363</v>
      </c>
      <c r="S637" s="147" t="s">
        <v>1364</v>
      </c>
      <c r="T637" s="147" t="s">
        <v>55</v>
      </c>
      <c r="U637" s="147" t="s">
        <v>3474</v>
      </c>
      <c r="V637" s="154">
        <v>15</v>
      </c>
      <c r="W637" s="147" t="s">
        <v>7102</v>
      </c>
      <c r="X637" s="147" t="s">
        <v>869</v>
      </c>
      <c r="Y637" s="147"/>
    </row>
    <row r="638" spans="1:25" x14ac:dyDescent="0.35">
      <c r="A638" s="147">
        <v>636</v>
      </c>
      <c r="B638" s="250" t="s">
        <v>3501</v>
      </c>
      <c r="C638" s="157" t="s">
        <v>1555</v>
      </c>
      <c r="D638" s="147" t="s">
        <v>3501</v>
      </c>
      <c r="E638" s="147"/>
      <c r="F638" s="147"/>
      <c r="G638" s="147" t="s">
        <v>5903</v>
      </c>
      <c r="H638" s="177" t="s">
        <v>7419</v>
      </c>
      <c r="I638" s="147"/>
      <c r="J638" s="147"/>
      <c r="K638" s="147"/>
      <c r="L638" s="153" t="s">
        <v>3502</v>
      </c>
      <c r="M638" s="147">
        <v>25000</v>
      </c>
      <c r="N638" s="147">
        <v>865</v>
      </c>
      <c r="O638" s="147"/>
      <c r="P638" s="147"/>
      <c r="Q638" s="147" t="s">
        <v>2879</v>
      </c>
      <c r="R638" s="147" t="s">
        <v>1363</v>
      </c>
      <c r="S638" s="147" t="s">
        <v>1364</v>
      </c>
      <c r="T638" s="147" t="s">
        <v>55</v>
      </c>
      <c r="U638" s="147" t="s">
        <v>3474</v>
      </c>
      <c r="V638" s="154">
        <v>15</v>
      </c>
      <c r="W638" s="147" t="s">
        <v>7102</v>
      </c>
      <c r="X638" s="147" t="s">
        <v>869</v>
      </c>
      <c r="Y638" s="147"/>
    </row>
    <row r="639" spans="1:25" x14ac:dyDescent="0.35">
      <c r="A639" s="147">
        <v>637</v>
      </c>
      <c r="B639" s="241" t="s">
        <v>1765</v>
      </c>
      <c r="C639" s="147" t="s">
        <v>1555</v>
      </c>
      <c r="D639" s="147" t="s">
        <v>1765</v>
      </c>
      <c r="E639" s="147"/>
      <c r="F639" s="147"/>
      <c r="G639" s="147" t="s">
        <v>1766</v>
      </c>
      <c r="H639" s="147" t="s">
        <v>1767</v>
      </c>
      <c r="I639" s="147"/>
      <c r="J639" s="147"/>
      <c r="K639" s="147"/>
      <c r="L639" s="147" t="s">
        <v>1744</v>
      </c>
      <c r="M639" s="147">
        <v>12000</v>
      </c>
      <c r="N639" s="147">
        <v>605</v>
      </c>
      <c r="O639" s="147"/>
      <c r="P639" s="147"/>
      <c r="Q639" s="147" t="s">
        <v>2879</v>
      </c>
      <c r="R639" s="147" t="s">
        <v>1363</v>
      </c>
      <c r="S639" s="147" t="s">
        <v>1364</v>
      </c>
      <c r="T639" s="147" t="s">
        <v>55</v>
      </c>
      <c r="U639" s="147" t="s">
        <v>1587</v>
      </c>
      <c r="V639" s="154">
        <v>-10</v>
      </c>
      <c r="W639" s="147" t="s">
        <v>566</v>
      </c>
      <c r="X639" s="147" t="s">
        <v>1588</v>
      </c>
      <c r="Y639" s="147"/>
    </row>
    <row r="640" spans="1:25" x14ac:dyDescent="0.35">
      <c r="A640" s="147">
        <v>638</v>
      </c>
      <c r="B640" s="241" t="s">
        <v>1768</v>
      </c>
      <c r="C640" s="147" t="s">
        <v>1555</v>
      </c>
      <c r="D640" s="147" t="s">
        <v>1768</v>
      </c>
      <c r="E640" s="147"/>
      <c r="F640" s="147"/>
      <c r="G640" s="147" t="s">
        <v>5849</v>
      </c>
      <c r="H640" s="147" t="s">
        <v>1769</v>
      </c>
      <c r="I640" s="147"/>
      <c r="J640" s="147"/>
      <c r="K640" s="147"/>
      <c r="L640" s="147" t="s">
        <v>1765</v>
      </c>
      <c r="M640" s="147">
        <v>16000</v>
      </c>
      <c r="N640" s="147">
        <v>770</v>
      </c>
      <c r="O640" s="147"/>
      <c r="P640" s="147"/>
      <c r="Q640" s="147" t="s">
        <v>2879</v>
      </c>
      <c r="R640" s="147" t="s">
        <v>1363</v>
      </c>
      <c r="S640" s="147" t="s">
        <v>1364</v>
      </c>
      <c r="T640" s="147" t="s">
        <v>55</v>
      </c>
      <c r="U640" s="147" t="s">
        <v>1587</v>
      </c>
      <c r="V640" s="154">
        <v>-10</v>
      </c>
      <c r="W640" s="147" t="s">
        <v>566</v>
      </c>
      <c r="X640" s="147" t="s">
        <v>1588</v>
      </c>
      <c r="Y640" s="147"/>
    </row>
    <row r="641" spans="1:25" x14ac:dyDescent="0.35">
      <c r="A641" s="147">
        <v>639</v>
      </c>
      <c r="B641" s="241" t="s">
        <v>1770</v>
      </c>
      <c r="C641" s="147" t="s">
        <v>1555</v>
      </c>
      <c r="D641" s="147" t="s">
        <v>1770</v>
      </c>
      <c r="E641" s="147"/>
      <c r="F641" s="147"/>
      <c r="G641" s="147" t="s">
        <v>5850</v>
      </c>
      <c r="H641" s="147" t="s">
        <v>1771</v>
      </c>
      <c r="I641" s="147"/>
      <c r="J641" s="147"/>
      <c r="K641" s="147"/>
      <c r="L641" s="147" t="s">
        <v>3376</v>
      </c>
      <c r="M641" s="147">
        <v>18000</v>
      </c>
      <c r="N641" s="147">
        <v>865</v>
      </c>
      <c r="O641" s="147"/>
      <c r="P641" s="147"/>
      <c r="Q641" s="147" t="s">
        <v>2879</v>
      </c>
      <c r="R641" s="147" t="s">
        <v>1363</v>
      </c>
      <c r="S641" s="147" t="s">
        <v>1364</v>
      </c>
      <c r="T641" s="147" t="s">
        <v>55</v>
      </c>
      <c r="U641" s="147" t="s">
        <v>1587</v>
      </c>
      <c r="V641" s="154">
        <v>-10</v>
      </c>
      <c r="W641" s="147" t="s">
        <v>566</v>
      </c>
      <c r="X641" s="147" t="s">
        <v>1588</v>
      </c>
      <c r="Y641" s="147"/>
    </row>
    <row r="642" spans="1:25" x14ac:dyDescent="0.35">
      <c r="A642" s="147">
        <v>640</v>
      </c>
      <c r="B642" s="243" t="s">
        <v>1772</v>
      </c>
      <c r="C642" s="147" t="s">
        <v>1555</v>
      </c>
      <c r="D642" s="147" t="s">
        <v>1772</v>
      </c>
      <c r="E642" s="147"/>
      <c r="F642" s="147"/>
      <c r="G642" s="147" t="s">
        <v>1773</v>
      </c>
      <c r="H642" s="147" t="s">
        <v>1774</v>
      </c>
      <c r="I642" s="147"/>
      <c r="J642" s="147"/>
      <c r="K642" s="147"/>
      <c r="L642" s="147" t="s">
        <v>1770</v>
      </c>
      <c r="M642" s="147">
        <v>24000</v>
      </c>
      <c r="N642" s="147">
        <v>1155</v>
      </c>
      <c r="O642" s="147"/>
      <c r="P642" s="147"/>
      <c r="Q642" s="147" t="s">
        <v>2879</v>
      </c>
      <c r="R642" s="147" t="s">
        <v>1363</v>
      </c>
      <c r="S642" s="147" t="s">
        <v>1364</v>
      </c>
      <c r="T642" s="147" t="s">
        <v>55</v>
      </c>
      <c r="U642" s="147" t="s">
        <v>1587</v>
      </c>
      <c r="V642" s="154">
        <v>-20</v>
      </c>
      <c r="W642" s="147" t="s">
        <v>566</v>
      </c>
      <c r="X642" s="147" t="s">
        <v>1588</v>
      </c>
      <c r="Y642" s="147"/>
    </row>
    <row r="643" spans="1:25" x14ac:dyDescent="0.35">
      <c r="A643" s="147">
        <v>641</v>
      </c>
      <c r="B643" s="241" t="s">
        <v>1009</v>
      </c>
      <c r="C643" s="147" t="s">
        <v>1555</v>
      </c>
      <c r="D643" s="147" t="s">
        <v>1009</v>
      </c>
      <c r="E643" s="147"/>
      <c r="F643" s="147">
        <v>1</v>
      </c>
      <c r="G643" s="147" t="s">
        <v>1780</v>
      </c>
      <c r="H643" s="147" t="s">
        <v>1781</v>
      </c>
      <c r="I643" s="147"/>
      <c r="J643" s="147"/>
      <c r="K643" s="147"/>
      <c r="L643" s="147" t="s">
        <v>2853</v>
      </c>
      <c r="M643" s="147">
        <v>25000</v>
      </c>
      <c r="N643" s="147">
        <v>1800</v>
      </c>
      <c r="O643" s="147"/>
      <c r="P643" s="147" t="s">
        <v>514</v>
      </c>
      <c r="Q643" s="147"/>
      <c r="R643" s="147"/>
      <c r="S643" s="147"/>
      <c r="T643" s="147"/>
      <c r="U643" s="147"/>
      <c r="V643" s="154"/>
      <c r="W643" s="147" t="s">
        <v>514</v>
      </c>
      <c r="X643" s="147"/>
      <c r="Y643" s="147"/>
    </row>
    <row r="644" spans="1:25" x14ac:dyDescent="0.35">
      <c r="A644" s="147">
        <v>643</v>
      </c>
      <c r="B644" s="307" t="s">
        <v>1017</v>
      </c>
      <c r="C644" s="147" t="s">
        <v>1555</v>
      </c>
      <c r="D644" s="147" t="s">
        <v>1017</v>
      </c>
      <c r="E644" s="147"/>
      <c r="F644" s="147">
        <v>1</v>
      </c>
      <c r="G644" s="147" t="s">
        <v>1783</v>
      </c>
      <c r="H644" s="147" t="s">
        <v>1784</v>
      </c>
      <c r="I644" s="147"/>
      <c r="J644" s="147"/>
      <c r="K644" s="147"/>
      <c r="L644" s="147" t="s">
        <v>2854</v>
      </c>
      <c r="M644" s="147">
        <v>18000</v>
      </c>
      <c r="N644" s="147">
        <v>725</v>
      </c>
      <c r="O644" s="147"/>
      <c r="P644" s="147" t="s">
        <v>561</v>
      </c>
      <c r="Q644" s="147"/>
      <c r="R644" s="147"/>
      <c r="S644" s="147"/>
      <c r="T644" s="147"/>
      <c r="U644" s="147"/>
      <c r="V644" s="154"/>
      <c r="W644" s="147" t="s">
        <v>561</v>
      </c>
      <c r="X644" s="147"/>
      <c r="Y644" s="147"/>
    </row>
    <row r="645" spans="1:25" x14ac:dyDescent="0.35">
      <c r="A645" s="147">
        <v>644</v>
      </c>
      <c r="B645" s="242" t="s">
        <v>7430</v>
      </c>
      <c r="C645" s="147" t="s">
        <v>1555</v>
      </c>
      <c r="D645" s="147" t="s">
        <v>7430</v>
      </c>
      <c r="E645" s="147"/>
      <c r="F645" s="147"/>
      <c r="G645" s="306" t="s">
        <v>7433</v>
      </c>
      <c r="H645" s="306" t="s">
        <v>8847</v>
      </c>
      <c r="I645" s="147" t="s">
        <v>7243</v>
      </c>
      <c r="J645" s="147"/>
      <c r="K645" s="147"/>
      <c r="L645" s="306" t="s">
        <v>8849</v>
      </c>
      <c r="M645" s="147">
        <v>18000</v>
      </c>
      <c r="N645" s="147">
        <v>725</v>
      </c>
      <c r="O645" s="152"/>
      <c r="P645" s="147" t="s">
        <v>7243</v>
      </c>
      <c r="Q645" s="147"/>
      <c r="R645" s="147"/>
      <c r="S645" s="147"/>
      <c r="T645" s="147"/>
      <c r="U645" s="147"/>
      <c r="V645" s="154"/>
      <c r="W645" s="152" t="s">
        <v>7243</v>
      </c>
      <c r="X645" s="147"/>
      <c r="Y645" s="152"/>
    </row>
    <row r="646" spans="1:25" x14ac:dyDescent="0.35">
      <c r="A646" s="147">
        <v>645</v>
      </c>
      <c r="B646" s="242" t="s">
        <v>7431</v>
      </c>
      <c r="C646" s="147" t="s">
        <v>1555</v>
      </c>
      <c r="D646" s="147" t="s">
        <v>7431</v>
      </c>
      <c r="E646" s="147"/>
      <c r="F646" s="147"/>
      <c r="G646" s="177" t="s">
        <v>7434</v>
      </c>
      <c r="H646" s="306" t="s">
        <v>8848</v>
      </c>
      <c r="I646" s="147"/>
      <c r="J646" s="147"/>
      <c r="K646" s="147"/>
      <c r="L646" s="177" t="s">
        <v>7455</v>
      </c>
      <c r="M646" s="147">
        <v>18000</v>
      </c>
      <c r="N646" s="147">
        <v>1055</v>
      </c>
      <c r="O646" s="152"/>
      <c r="P646" s="147" t="s">
        <v>7244</v>
      </c>
      <c r="Q646" s="147"/>
      <c r="R646" s="147"/>
      <c r="S646" s="147"/>
      <c r="T646" s="147"/>
      <c r="U646" s="147"/>
      <c r="V646" s="154"/>
      <c r="W646" s="152" t="s">
        <v>7244</v>
      </c>
      <c r="X646" s="147"/>
      <c r="Y646" s="152"/>
    </row>
    <row r="647" spans="1:25" x14ac:dyDescent="0.35">
      <c r="A647" s="147">
        <v>646</v>
      </c>
      <c r="B647" s="242" t="s">
        <v>7432</v>
      </c>
      <c r="C647" s="147" t="s">
        <v>1555</v>
      </c>
      <c r="D647" s="147" t="s">
        <v>7432</v>
      </c>
      <c r="E647" s="147"/>
      <c r="F647" s="147"/>
      <c r="G647" s="177" t="s">
        <v>7435</v>
      </c>
      <c r="H647" s="147" t="s">
        <v>7250</v>
      </c>
      <c r="I647" s="147" t="s">
        <v>573</v>
      </c>
      <c r="J647" s="147"/>
      <c r="K647" s="147"/>
      <c r="L647" s="177" t="s">
        <v>7453</v>
      </c>
      <c r="M647" s="147">
        <v>18000</v>
      </c>
      <c r="N647" s="147">
        <v>725</v>
      </c>
      <c r="O647" s="152"/>
      <c r="P647" s="147" t="s">
        <v>7098</v>
      </c>
      <c r="Q647" s="147"/>
      <c r="R647" s="147"/>
      <c r="S647" s="147"/>
      <c r="T647" s="147"/>
      <c r="U647" s="147"/>
      <c r="V647" s="154"/>
      <c r="W647" s="152" t="s">
        <v>7098</v>
      </c>
      <c r="X647" s="147"/>
      <c r="Y647" s="152"/>
    </row>
    <row r="648" spans="1:25" x14ac:dyDescent="0.35">
      <c r="A648" s="147">
        <v>647</v>
      </c>
      <c r="B648" s="242" t="s">
        <v>7438</v>
      </c>
      <c r="C648" s="147" t="s">
        <v>1555</v>
      </c>
      <c r="D648" s="147" t="s">
        <v>7438</v>
      </c>
      <c r="E648" s="147"/>
      <c r="F648" s="147"/>
      <c r="G648" s="177" t="s">
        <v>7439</v>
      </c>
      <c r="H648" s="147" t="s">
        <v>7436</v>
      </c>
      <c r="I648" s="147" t="s">
        <v>7099</v>
      </c>
      <c r="J648" s="147"/>
      <c r="K648" s="147"/>
      <c r="L648" s="177" t="s">
        <v>8890</v>
      </c>
      <c r="M648" s="147">
        <v>18000</v>
      </c>
      <c r="N648" s="147">
        <v>725</v>
      </c>
      <c r="O648" s="152"/>
      <c r="P648" s="147" t="s">
        <v>7437</v>
      </c>
      <c r="Q648" s="147"/>
      <c r="R648" s="147"/>
      <c r="S648" s="147"/>
      <c r="T648" s="147"/>
      <c r="U648" s="147"/>
      <c r="V648" s="154"/>
      <c r="W648" s="152" t="s">
        <v>7437</v>
      </c>
      <c r="X648" s="147"/>
      <c r="Y648" s="152"/>
    </row>
    <row r="649" spans="1:25" x14ac:dyDescent="0.35">
      <c r="A649" s="147">
        <v>648</v>
      </c>
      <c r="B649" s="242" t="s">
        <v>7450</v>
      </c>
      <c r="C649" s="147" t="s">
        <v>1555</v>
      </c>
      <c r="D649" s="306" t="s">
        <v>7450</v>
      </c>
      <c r="E649" s="147"/>
      <c r="F649" s="147"/>
      <c r="G649" s="177" t="s">
        <v>7440</v>
      </c>
      <c r="H649" s="147" t="s">
        <v>7254</v>
      </c>
      <c r="I649" s="147" t="s">
        <v>561</v>
      </c>
      <c r="J649" s="147"/>
      <c r="K649" s="147"/>
      <c r="L649" s="177" t="s">
        <v>7454</v>
      </c>
      <c r="M649" s="147">
        <v>18000</v>
      </c>
      <c r="N649" s="147">
        <v>1055</v>
      </c>
      <c r="O649" s="152"/>
      <c r="P649" s="147" t="s">
        <v>7451</v>
      </c>
      <c r="Q649" s="147"/>
      <c r="R649" s="147"/>
      <c r="S649" s="147"/>
      <c r="T649" s="147"/>
      <c r="U649" s="147"/>
      <c r="V649" s="154"/>
      <c r="W649" s="152" t="s">
        <v>7451</v>
      </c>
      <c r="X649" s="147"/>
      <c r="Y649" s="152"/>
    </row>
    <row r="650" spans="1:25" x14ac:dyDescent="0.35">
      <c r="A650" s="147">
        <v>649</v>
      </c>
      <c r="B650" s="242" t="s">
        <v>7449</v>
      </c>
      <c r="C650" s="147" t="s">
        <v>1555</v>
      </c>
      <c r="D650" s="147" t="s">
        <v>7449</v>
      </c>
      <c r="E650" s="147"/>
      <c r="F650" s="147"/>
      <c r="G650" s="177" t="s">
        <v>7441</v>
      </c>
      <c r="H650" s="147" t="s">
        <v>7255</v>
      </c>
      <c r="I650" s="147" t="s">
        <v>7098</v>
      </c>
      <c r="J650" s="147"/>
      <c r="K650" s="147"/>
      <c r="L650" s="306" t="s">
        <v>8889</v>
      </c>
      <c r="M650" s="147">
        <v>18000</v>
      </c>
      <c r="N650" s="147">
        <v>1155</v>
      </c>
      <c r="O650" s="152"/>
      <c r="P650" s="147" t="s">
        <v>7452</v>
      </c>
      <c r="Q650" s="147"/>
      <c r="R650" s="147"/>
      <c r="S650" s="147"/>
      <c r="T650" s="147"/>
      <c r="U650" s="147"/>
      <c r="V650" s="154"/>
      <c r="W650" s="152" t="s">
        <v>7452</v>
      </c>
      <c r="X650" s="147"/>
      <c r="Y650" s="152"/>
    </row>
    <row r="651" spans="1:25" x14ac:dyDescent="0.35">
      <c r="A651" s="147">
        <v>650</v>
      </c>
      <c r="B651" s="242" t="s">
        <v>7444</v>
      </c>
      <c r="C651" s="147" t="s">
        <v>1555</v>
      </c>
      <c r="D651" s="147" t="s">
        <v>7444</v>
      </c>
      <c r="E651" s="147"/>
      <c r="F651" s="147"/>
      <c r="G651" s="177" t="s">
        <v>7447</v>
      </c>
      <c r="H651" s="147" t="s">
        <v>7442</v>
      </c>
      <c r="I651" s="306" t="s">
        <v>7445</v>
      </c>
      <c r="J651" s="147"/>
      <c r="K651" s="147"/>
      <c r="L651" s="306" t="s">
        <v>7457</v>
      </c>
      <c r="M651" s="147">
        <v>18000</v>
      </c>
      <c r="N651" s="147">
        <v>1255</v>
      </c>
      <c r="O651" s="152"/>
      <c r="P651" s="147" t="s">
        <v>7443</v>
      </c>
      <c r="Q651" s="147"/>
      <c r="R651" s="147"/>
      <c r="S651" s="147"/>
      <c r="T651" s="147"/>
      <c r="U651" s="147"/>
      <c r="V651" s="154"/>
      <c r="W651" s="152" t="s">
        <v>7443</v>
      </c>
      <c r="X651" s="147"/>
      <c r="Y651" s="152"/>
    </row>
    <row r="652" spans="1:25" x14ac:dyDescent="0.35">
      <c r="A652" s="147">
        <v>651</v>
      </c>
      <c r="B652" s="242" t="s">
        <v>7446</v>
      </c>
      <c r="C652" s="147" t="s">
        <v>1555</v>
      </c>
      <c r="D652" s="306" t="s">
        <v>7446</v>
      </c>
      <c r="E652" s="147"/>
      <c r="F652" s="147"/>
      <c r="G652" s="177" t="s">
        <v>7448</v>
      </c>
      <c r="H652" s="147" t="s">
        <v>7256</v>
      </c>
      <c r="I652" s="147" t="s">
        <v>7437</v>
      </c>
      <c r="J652" s="147"/>
      <c r="K652" s="147"/>
      <c r="L652" s="177" t="s">
        <v>7456</v>
      </c>
      <c r="M652" s="147">
        <v>18000</v>
      </c>
      <c r="N652" s="147">
        <v>1155</v>
      </c>
      <c r="O652" s="152"/>
      <c r="P652" s="147" t="s">
        <v>7445</v>
      </c>
      <c r="Q652" s="147"/>
      <c r="R652" s="147"/>
      <c r="S652" s="147"/>
      <c r="T652" s="147"/>
      <c r="U652" s="147"/>
      <c r="V652" s="154"/>
      <c r="W652" s="152" t="s">
        <v>7445</v>
      </c>
      <c r="X652" s="147"/>
      <c r="Y652" s="152"/>
    </row>
    <row r="653" spans="1:25" x14ac:dyDescent="0.35">
      <c r="A653" s="147">
        <v>652</v>
      </c>
      <c r="B653" s="245" t="s">
        <v>994</v>
      </c>
      <c r="C653" s="147" t="s">
        <v>1555</v>
      </c>
      <c r="D653" s="147" t="s">
        <v>994</v>
      </c>
      <c r="E653" s="147"/>
      <c r="F653" s="147">
        <v>1</v>
      </c>
      <c r="G653" s="147" t="s">
        <v>1785</v>
      </c>
      <c r="H653" s="147" t="s">
        <v>1786</v>
      </c>
      <c r="I653" s="147"/>
      <c r="J653" s="147"/>
      <c r="K653" s="147"/>
      <c r="L653" s="147" t="s">
        <v>909</v>
      </c>
      <c r="M653" s="147">
        <v>25000</v>
      </c>
      <c r="N653" s="147">
        <v>1250</v>
      </c>
      <c r="O653" s="147"/>
      <c r="P653" s="147" t="s">
        <v>577</v>
      </c>
      <c r="Q653" s="147"/>
      <c r="R653" s="147"/>
      <c r="S653" s="147"/>
      <c r="T653" s="147"/>
      <c r="U653" s="147"/>
      <c r="V653" s="154"/>
      <c r="W653" s="147"/>
      <c r="X653" s="147"/>
      <c r="Y653" s="147"/>
    </row>
    <row r="654" spans="1:25" x14ac:dyDescent="0.35">
      <c r="A654" s="147">
        <v>653</v>
      </c>
      <c r="B654" s="248"/>
      <c r="C654" s="147"/>
      <c r="D654" s="147"/>
      <c r="E654" s="147"/>
      <c r="F654" s="147"/>
      <c r="G654" s="147"/>
      <c r="H654" s="147"/>
      <c r="I654" s="147"/>
      <c r="J654" s="147"/>
      <c r="K654" s="147"/>
      <c r="L654" s="147"/>
      <c r="M654" s="147"/>
      <c r="N654" s="147"/>
      <c r="O654" s="147"/>
      <c r="P654" s="147" t="s">
        <v>575</v>
      </c>
      <c r="Q654" s="147"/>
      <c r="R654" s="147"/>
      <c r="S654" s="147"/>
      <c r="T654" s="147"/>
      <c r="U654" s="147"/>
      <c r="V654" s="154"/>
      <c r="W654" s="147" t="s">
        <v>577</v>
      </c>
      <c r="X654" s="147"/>
      <c r="Y654" s="147"/>
    </row>
    <row r="655" spans="1:25" x14ac:dyDescent="0.35">
      <c r="A655" s="147">
        <v>654</v>
      </c>
      <c r="B655" s="307" t="s">
        <v>7401</v>
      </c>
      <c r="C655" s="147" t="s">
        <v>1555</v>
      </c>
      <c r="D655" s="147" t="s">
        <v>7401</v>
      </c>
      <c r="E655" s="147"/>
      <c r="F655" s="147">
        <v>1</v>
      </c>
      <c r="G655" s="147" t="s">
        <v>7397</v>
      </c>
      <c r="H655" s="147" t="s">
        <v>7069</v>
      </c>
      <c r="I655" s="147"/>
      <c r="J655" s="147"/>
      <c r="K655" s="147"/>
      <c r="L655" s="306" t="s">
        <v>7404</v>
      </c>
      <c r="M655" s="147">
        <v>25000</v>
      </c>
      <c r="N655" s="147">
        <v>1250</v>
      </c>
      <c r="O655" s="147"/>
      <c r="P655" s="147" t="s">
        <v>7075</v>
      </c>
      <c r="Q655" s="147"/>
      <c r="R655" s="147"/>
      <c r="S655" s="147"/>
      <c r="T655" s="147"/>
      <c r="U655" s="147"/>
      <c r="V655" s="154"/>
      <c r="W655" s="147" t="s">
        <v>7075</v>
      </c>
      <c r="X655" s="147"/>
      <c r="Y655" s="147"/>
    </row>
    <row r="656" spans="1:25" x14ac:dyDescent="0.35">
      <c r="A656" s="147">
        <v>655</v>
      </c>
      <c r="B656" s="242" t="s">
        <v>7402</v>
      </c>
      <c r="C656" s="147" t="s">
        <v>1555</v>
      </c>
      <c r="D656" s="147" t="s">
        <v>7402</v>
      </c>
      <c r="E656" s="147"/>
      <c r="F656" s="147">
        <v>1</v>
      </c>
      <c r="G656" s="147" t="s">
        <v>7398</v>
      </c>
      <c r="H656" s="147" t="s">
        <v>7020</v>
      </c>
      <c r="I656" s="147"/>
      <c r="J656" s="147"/>
      <c r="K656" s="147"/>
      <c r="L656" s="177" t="s">
        <v>7405</v>
      </c>
      <c r="M656" s="147">
        <v>25000</v>
      </c>
      <c r="N656" s="147">
        <v>1250</v>
      </c>
      <c r="O656" s="147"/>
      <c r="P656" s="147" t="s">
        <v>7071</v>
      </c>
      <c r="Q656" s="147"/>
      <c r="R656" s="147"/>
      <c r="S656" s="147"/>
      <c r="T656" s="147"/>
      <c r="U656" s="147"/>
      <c r="V656" s="154"/>
      <c r="W656" s="147" t="s">
        <v>7071</v>
      </c>
      <c r="X656" s="147"/>
      <c r="Y656" s="147"/>
    </row>
    <row r="657" spans="1:25" x14ac:dyDescent="0.35">
      <c r="A657" s="147">
        <v>656</v>
      </c>
      <c r="B657" s="242" t="s">
        <v>7403</v>
      </c>
      <c r="C657" s="147" t="s">
        <v>1555</v>
      </c>
      <c r="D657" s="147" t="s">
        <v>7403</v>
      </c>
      <c r="E657" s="147"/>
      <c r="F657" s="147">
        <v>1</v>
      </c>
      <c r="G657" s="147" t="s">
        <v>7399</v>
      </c>
      <c r="H657" s="147" t="s">
        <v>7023</v>
      </c>
      <c r="I657" s="147"/>
      <c r="J657" s="147"/>
      <c r="K657" s="147"/>
      <c r="L657" s="177" t="s">
        <v>7590</v>
      </c>
      <c r="M657" s="147">
        <v>25000</v>
      </c>
      <c r="N657" s="147">
        <v>1250</v>
      </c>
      <c r="O657" s="147"/>
      <c r="P657" s="147" t="s">
        <v>7073</v>
      </c>
      <c r="Q657" s="147"/>
      <c r="R657" s="147"/>
      <c r="S657" s="147"/>
      <c r="T657" s="147"/>
      <c r="U657" s="147"/>
      <c r="V657" s="154"/>
      <c r="W657" s="147" t="s">
        <v>7073</v>
      </c>
      <c r="X657" s="147"/>
      <c r="Y657" s="147"/>
    </row>
    <row r="658" spans="1:25" x14ac:dyDescent="0.35">
      <c r="A658" s="147">
        <v>658</v>
      </c>
      <c r="B658" s="244" t="s">
        <v>1075</v>
      </c>
      <c r="C658" s="147" t="s">
        <v>1555</v>
      </c>
      <c r="D658" s="147" t="s">
        <v>1075</v>
      </c>
      <c r="E658" s="147"/>
      <c r="F658" s="147">
        <v>1</v>
      </c>
      <c r="G658" s="147" t="s">
        <v>1790</v>
      </c>
      <c r="H658" s="147" t="s">
        <v>1791</v>
      </c>
      <c r="I658" s="147"/>
      <c r="J658" s="147"/>
      <c r="K658" s="147"/>
      <c r="L658" s="147" t="s">
        <v>3465</v>
      </c>
      <c r="M658" s="147">
        <v>11400</v>
      </c>
      <c r="N658" s="147">
        <v>845</v>
      </c>
      <c r="O658" s="147"/>
      <c r="P658" s="290" t="s">
        <v>606</v>
      </c>
      <c r="Q658" s="147"/>
      <c r="R658" s="147"/>
      <c r="S658" s="147"/>
      <c r="T658" s="147"/>
      <c r="U658" s="147"/>
      <c r="V658" s="154"/>
      <c r="W658" s="147"/>
      <c r="X658" s="147"/>
      <c r="Y658" s="147"/>
    </row>
    <row r="659" spans="1:25" x14ac:dyDescent="0.35">
      <c r="A659" s="147">
        <v>659</v>
      </c>
      <c r="B659" s="307"/>
      <c r="C659" s="147"/>
      <c r="D659" s="147"/>
      <c r="E659" s="147"/>
      <c r="F659" s="147"/>
      <c r="G659" s="147"/>
      <c r="H659" s="147"/>
      <c r="I659" s="147"/>
      <c r="J659" s="147"/>
      <c r="K659" s="147"/>
      <c r="L659" s="147"/>
      <c r="M659" s="147"/>
      <c r="N659" s="147"/>
      <c r="O659" s="152"/>
      <c r="P659" s="291" t="s">
        <v>8272</v>
      </c>
      <c r="Q659" s="147"/>
      <c r="R659" s="147"/>
      <c r="S659" s="147"/>
      <c r="T659" s="147"/>
      <c r="U659" s="147"/>
      <c r="V659" s="154"/>
      <c r="W659" s="152"/>
      <c r="X659" s="147"/>
      <c r="Y659" s="152"/>
    </row>
    <row r="660" spans="1:25" x14ac:dyDescent="0.35">
      <c r="A660" s="147">
        <v>660</v>
      </c>
      <c r="B660" s="247"/>
      <c r="C660" s="147"/>
      <c r="D660" s="147"/>
      <c r="E660" s="147"/>
      <c r="F660" s="147"/>
      <c r="G660" s="147"/>
      <c r="H660" s="147"/>
      <c r="I660" s="147"/>
      <c r="J660" s="147"/>
      <c r="K660" s="147"/>
      <c r="L660" s="147"/>
      <c r="M660" s="147"/>
      <c r="N660" s="147"/>
      <c r="O660" s="147"/>
      <c r="P660" s="147" t="s">
        <v>555</v>
      </c>
      <c r="Q660" s="147"/>
      <c r="R660" s="147"/>
      <c r="S660" s="147"/>
      <c r="T660" s="147"/>
      <c r="U660" s="147"/>
      <c r="V660" s="154"/>
      <c r="W660" s="147"/>
      <c r="X660" s="147"/>
      <c r="Y660" s="147"/>
    </row>
    <row r="661" spans="1:25" x14ac:dyDescent="0.35">
      <c r="A661" s="147">
        <v>661</v>
      </c>
      <c r="B661" s="247"/>
      <c r="C661" s="147"/>
      <c r="D661" s="147"/>
      <c r="E661" s="147"/>
      <c r="F661" s="147"/>
      <c r="G661" s="147"/>
      <c r="H661" s="147"/>
      <c r="I661" s="147"/>
      <c r="J661" s="147"/>
      <c r="K661" s="147"/>
      <c r="L661" s="147"/>
      <c r="M661" s="147"/>
      <c r="N661" s="147"/>
      <c r="O661" s="147"/>
      <c r="P661" s="147" t="s">
        <v>552</v>
      </c>
      <c r="Q661" s="147" t="s">
        <v>2879</v>
      </c>
      <c r="R661" s="147" t="s">
        <v>1363</v>
      </c>
      <c r="S661" s="147" t="s">
        <v>1364</v>
      </c>
      <c r="T661" s="147" t="s">
        <v>56</v>
      </c>
      <c r="U661" s="147" t="s">
        <v>3474</v>
      </c>
      <c r="V661" s="154">
        <v>-50</v>
      </c>
      <c r="W661" s="147" t="s">
        <v>552</v>
      </c>
      <c r="X661" s="147"/>
      <c r="Y661" s="147"/>
    </row>
    <row r="662" spans="1:25" x14ac:dyDescent="0.35">
      <c r="A662" s="147">
        <v>662</v>
      </c>
      <c r="B662" s="245" t="s">
        <v>909</v>
      </c>
      <c r="C662" s="147" t="s">
        <v>1555</v>
      </c>
      <c r="D662" s="147" t="s">
        <v>909</v>
      </c>
      <c r="E662" s="147"/>
      <c r="F662" s="147">
        <v>1</v>
      </c>
      <c r="G662" s="147" t="s">
        <v>1792</v>
      </c>
      <c r="H662" s="147" t="s">
        <v>1793</v>
      </c>
      <c r="I662" s="147" t="s">
        <v>555</v>
      </c>
      <c r="J662" s="147"/>
      <c r="K662" s="147"/>
      <c r="L662" s="147"/>
      <c r="M662" s="147"/>
      <c r="N662" s="147"/>
      <c r="O662" s="147"/>
      <c r="P662" s="147"/>
      <c r="Q662" s="147"/>
      <c r="R662" s="147"/>
      <c r="S662" s="147"/>
      <c r="T662" s="147"/>
      <c r="U662" s="147"/>
      <c r="V662" s="154"/>
      <c r="W662" s="147"/>
      <c r="X662" s="147"/>
      <c r="Y662" s="147"/>
    </row>
    <row r="663" spans="1:25" x14ac:dyDescent="0.35">
      <c r="A663" s="147">
        <v>663</v>
      </c>
      <c r="B663" s="247"/>
      <c r="C663" s="147"/>
      <c r="D663" s="147"/>
      <c r="E663" s="147"/>
      <c r="F663" s="147"/>
      <c r="G663" s="147"/>
      <c r="H663" s="147"/>
      <c r="I663" s="147" t="s">
        <v>552</v>
      </c>
      <c r="J663" s="147"/>
      <c r="K663" s="147"/>
      <c r="L663" s="147" t="s">
        <v>3973</v>
      </c>
      <c r="M663" s="147">
        <v>17000</v>
      </c>
      <c r="N663" s="147">
        <v>820</v>
      </c>
      <c r="O663" s="147"/>
      <c r="P663" s="147" t="s">
        <v>560</v>
      </c>
      <c r="Q663" s="147"/>
      <c r="R663" s="147"/>
      <c r="S663" s="147"/>
      <c r="T663" s="147"/>
      <c r="U663" s="147"/>
      <c r="V663" s="154"/>
      <c r="W663" s="147"/>
      <c r="X663" s="147"/>
      <c r="Y663" s="147"/>
    </row>
    <row r="664" spans="1:25" x14ac:dyDescent="0.35">
      <c r="A664" s="147">
        <v>664</v>
      </c>
      <c r="B664" s="247"/>
      <c r="C664" s="147"/>
      <c r="D664" s="147"/>
      <c r="E664" s="147"/>
      <c r="F664" s="147"/>
      <c r="G664" s="147"/>
      <c r="H664" s="147"/>
      <c r="I664" s="147"/>
      <c r="J664" s="147"/>
      <c r="K664" s="147"/>
      <c r="L664" s="147"/>
      <c r="M664" s="147"/>
      <c r="N664" s="147"/>
      <c r="O664" s="147"/>
      <c r="P664" s="147" t="s">
        <v>556</v>
      </c>
      <c r="Q664" s="147"/>
      <c r="R664" s="147"/>
      <c r="S664" s="147"/>
      <c r="T664" s="147"/>
      <c r="U664" s="147"/>
      <c r="V664" s="154"/>
      <c r="W664" s="152"/>
      <c r="X664" s="147"/>
      <c r="Y664" s="147"/>
    </row>
    <row r="665" spans="1:25" x14ac:dyDescent="0.35">
      <c r="A665" s="147">
        <v>665</v>
      </c>
      <c r="B665" s="307"/>
      <c r="C665" s="147"/>
      <c r="D665" s="147"/>
      <c r="E665" s="147"/>
      <c r="F665" s="147"/>
      <c r="G665" s="147"/>
      <c r="H665" s="147"/>
      <c r="I665" s="147"/>
      <c r="J665" s="147"/>
      <c r="K665" s="147"/>
      <c r="L665" s="147"/>
      <c r="M665" s="147"/>
      <c r="N665" s="147"/>
      <c r="O665" s="152"/>
      <c r="P665" s="147" t="s">
        <v>7061</v>
      </c>
      <c r="Q665" s="147"/>
      <c r="R665" s="147"/>
      <c r="S665" s="147"/>
      <c r="T665" s="147"/>
      <c r="U665" s="147"/>
      <c r="V665" s="154"/>
      <c r="W665" s="147" t="s">
        <v>556</v>
      </c>
      <c r="X665" s="147"/>
      <c r="Y665" s="152"/>
    </row>
    <row r="666" spans="1:25" x14ac:dyDescent="0.35">
      <c r="A666" s="147">
        <v>666</v>
      </c>
      <c r="B666" s="242" t="s">
        <v>7458</v>
      </c>
      <c r="C666" s="147" t="s">
        <v>1555</v>
      </c>
      <c r="D666" s="147" t="s">
        <v>7458</v>
      </c>
      <c r="E666" s="147"/>
      <c r="F666" s="147"/>
      <c r="G666" s="306" t="s">
        <v>7464</v>
      </c>
      <c r="H666" s="147" t="s">
        <v>7025</v>
      </c>
      <c r="I666" s="147"/>
      <c r="J666" s="147"/>
      <c r="K666" s="147"/>
      <c r="L666" s="306" t="s">
        <v>7404</v>
      </c>
      <c r="M666" s="147">
        <v>17000</v>
      </c>
      <c r="N666" s="147">
        <v>820</v>
      </c>
      <c r="O666" s="152"/>
      <c r="P666" s="147" t="s">
        <v>7068</v>
      </c>
      <c r="Q666" s="147"/>
      <c r="R666" s="147"/>
      <c r="S666" s="147"/>
      <c r="T666" s="147"/>
      <c r="U666" s="147"/>
      <c r="V666" s="154"/>
      <c r="W666" s="152" t="s">
        <v>7068</v>
      </c>
      <c r="X666" s="147"/>
      <c r="Y666" s="152"/>
    </row>
    <row r="667" spans="1:25" x14ac:dyDescent="0.35">
      <c r="A667" s="147">
        <v>667</v>
      </c>
      <c r="B667" s="242" t="s">
        <v>7459</v>
      </c>
      <c r="C667" s="147" t="s">
        <v>1555</v>
      </c>
      <c r="D667" s="147" t="s">
        <v>7459</v>
      </c>
      <c r="E667" s="147"/>
      <c r="F667" s="147"/>
      <c r="G667" s="177" t="s">
        <v>7465</v>
      </c>
      <c r="H667" s="147" t="s">
        <v>7225</v>
      </c>
      <c r="I667" s="147"/>
      <c r="J667" s="147"/>
      <c r="K667" s="147"/>
      <c r="L667" s="177" t="s">
        <v>8115</v>
      </c>
      <c r="M667" s="147">
        <v>17000</v>
      </c>
      <c r="N667" s="147">
        <v>820</v>
      </c>
      <c r="O667" s="152"/>
      <c r="P667" s="147" t="s">
        <v>7224</v>
      </c>
      <c r="Q667" s="147"/>
      <c r="R667" s="147"/>
      <c r="S667" s="147"/>
      <c r="T667" s="147"/>
      <c r="U667" s="147"/>
      <c r="V667" s="154"/>
      <c r="W667" s="152" t="s">
        <v>7224</v>
      </c>
      <c r="X667" s="147"/>
      <c r="Y667" s="152"/>
    </row>
    <row r="668" spans="1:25" x14ac:dyDescent="0.35">
      <c r="A668" s="147">
        <v>668</v>
      </c>
      <c r="B668" s="242" t="s">
        <v>7460</v>
      </c>
      <c r="C668" s="147" t="s">
        <v>1555</v>
      </c>
      <c r="D668" s="147" t="s">
        <v>7460</v>
      </c>
      <c r="E668" s="147"/>
      <c r="F668" s="147"/>
      <c r="G668" s="177" t="s">
        <v>7466</v>
      </c>
      <c r="H668" s="147" t="s">
        <v>7019</v>
      </c>
      <c r="I668" s="147"/>
      <c r="J668" s="147"/>
      <c r="K668" s="147"/>
      <c r="L668" s="177" t="s">
        <v>909</v>
      </c>
      <c r="M668" s="147">
        <v>17000</v>
      </c>
      <c r="N668" s="147">
        <v>820</v>
      </c>
      <c r="O668" s="152"/>
      <c r="P668" s="147" t="s">
        <v>7059</v>
      </c>
      <c r="Q668" s="147"/>
      <c r="R668" s="147"/>
      <c r="S668" s="147"/>
      <c r="T668" s="147"/>
      <c r="U668" s="147"/>
      <c r="V668" s="154"/>
      <c r="W668" s="152" t="s">
        <v>7059</v>
      </c>
      <c r="X668" s="147"/>
      <c r="Y668" s="152"/>
    </row>
    <row r="669" spans="1:25" x14ac:dyDescent="0.35">
      <c r="A669" s="147">
        <v>669</v>
      </c>
      <c r="B669" s="242" t="s">
        <v>7461</v>
      </c>
      <c r="C669" s="147" t="s">
        <v>1555</v>
      </c>
      <c r="D669" s="147" t="s">
        <v>7461</v>
      </c>
      <c r="E669" s="147"/>
      <c r="F669" s="147"/>
      <c r="G669" s="177" t="s">
        <v>7467</v>
      </c>
      <c r="H669" s="147" t="s">
        <v>7022</v>
      </c>
      <c r="I669" s="147"/>
      <c r="J669" s="147"/>
      <c r="K669" s="147"/>
      <c r="L669" s="177" t="s">
        <v>7591</v>
      </c>
      <c r="M669" s="147">
        <v>17000</v>
      </c>
      <c r="N669" s="147">
        <v>820</v>
      </c>
      <c r="O669" s="152"/>
      <c r="P669" s="147" t="s">
        <v>7066</v>
      </c>
      <c r="Q669" s="147"/>
      <c r="R669" s="147"/>
      <c r="S669" s="147"/>
      <c r="T669" s="147"/>
      <c r="U669" s="147"/>
      <c r="V669" s="154"/>
      <c r="W669" s="152" t="s">
        <v>7066</v>
      </c>
      <c r="X669" s="147"/>
      <c r="Y669" s="152"/>
    </row>
    <row r="670" spans="1:25" x14ac:dyDescent="0.35">
      <c r="A670" s="147">
        <v>670</v>
      </c>
      <c r="B670" s="242" t="s">
        <v>7462</v>
      </c>
      <c r="C670" s="147" t="s">
        <v>1555</v>
      </c>
      <c r="D670" s="147" t="s">
        <v>7462</v>
      </c>
      <c r="E670" s="147"/>
      <c r="F670" s="147"/>
      <c r="G670" s="177" t="s">
        <v>7468</v>
      </c>
      <c r="H670" s="147" t="s">
        <v>7021</v>
      </c>
      <c r="I670" s="147"/>
      <c r="J670" s="147"/>
      <c r="K670" s="147"/>
      <c r="L670" s="177" t="s">
        <v>8899</v>
      </c>
      <c r="M670" s="147">
        <v>17000</v>
      </c>
      <c r="N670" s="147">
        <v>820</v>
      </c>
      <c r="O670" s="152"/>
      <c r="P670" s="147" t="s">
        <v>7063</v>
      </c>
      <c r="Q670" s="147"/>
      <c r="R670" s="147"/>
      <c r="S670" s="147"/>
      <c r="T670" s="147"/>
      <c r="U670" s="147"/>
      <c r="V670" s="154"/>
      <c r="W670" s="152" t="s">
        <v>7063</v>
      </c>
      <c r="X670" s="147"/>
      <c r="Y670" s="152"/>
    </row>
    <row r="671" spans="1:25" x14ac:dyDescent="0.35">
      <c r="A671" s="147">
        <v>671</v>
      </c>
      <c r="B671" s="242" t="s">
        <v>7463</v>
      </c>
      <c r="C671" s="147" t="s">
        <v>1555</v>
      </c>
      <c r="D671" s="147" t="s">
        <v>7463</v>
      </c>
      <c r="E671" s="147"/>
      <c r="F671" s="147"/>
      <c r="G671" s="177" t="s">
        <v>7470</v>
      </c>
      <c r="H671" s="147" t="s">
        <v>7118</v>
      </c>
      <c r="I671" s="147"/>
      <c r="J671" s="147"/>
      <c r="K671" s="147"/>
      <c r="L671" s="177" t="s">
        <v>7405</v>
      </c>
      <c r="M671" s="147">
        <v>17000</v>
      </c>
      <c r="N671" s="147">
        <v>820</v>
      </c>
      <c r="O671" s="152"/>
      <c r="P671" s="147" t="s">
        <v>7119</v>
      </c>
      <c r="Q671" s="147"/>
      <c r="R671" s="147"/>
      <c r="S671" s="147"/>
      <c r="T671" s="147"/>
      <c r="U671" s="147"/>
      <c r="V671" s="154"/>
      <c r="W671" s="152" t="s">
        <v>7119</v>
      </c>
      <c r="X671" s="147"/>
      <c r="Y671" s="152"/>
    </row>
    <row r="672" spans="1:25" x14ac:dyDescent="0.35">
      <c r="A672" s="147">
        <v>672</v>
      </c>
      <c r="B672" s="241" t="s">
        <v>1787</v>
      </c>
      <c r="C672" s="147" t="s">
        <v>1555</v>
      </c>
      <c r="D672" s="147" t="s">
        <v>1787</v>
      </c>
      <c r="E672" s="147"/>
      <c r="F672" s="147">
        <v>1</v>
      </c>
      <c r="G672" s="147" t="s">
        <v>1788</v>
      </c>
      <c r="H672" s="147" t="s">
        <v>1789</v>
      </c>
      <c r="I672" s="147"/>
      <c r="J672" s="147"/>
      <c r="K672" s="147"/>
      <c r="L672" s="306" t="s">
        <v>3378</v>
      </c>
      <c r="M672" s="147">
        <v>25000</v>
      </c>
      <c r="N672" s="147">
        <v>1665</v>
      </c>
      <c r="O672" s="147" t="s">
        <v>169</v>
      </c>
      <c r="P672" s="147"/>
      <c r="Q672" s="147"/>
      <c r="R672" s="147"/>
      <c r="S672" s="147"/>
      <c r="T672" s="147"/>
      <c r="U672" s="147"/>
      <c r="V672" s="154"/>
      <c r="W672" s="147" t="s">
        <v>169</v>
      </c>
      <c r="X672" s="147"/>
      <c r="Y672" s="147"/>
    </row>
    <row r="673" spans="1:25" x14ac:dyDescent="0.35">
      <c r="A673" s="147">
        <v>673</v>
      </c>
      <c r="B673" s="307" t="s">
        <v>1040</v>
      </c>
      <c r="C673" s="147" t="s">
        <v>1555</v>
      </c>
      <c r="D673" s="147" t="s">
        <v>1040</v>
      </c>
      <c r="E673" s="147"/>
      <c r="F673" s="147">
        <v>1</v>
      </c>
      <c r="G673" s="147" t="s">
        <v>1829</v>
      </c>
      <c r="H673" s="147" t="s">
        <v>1830</v>
      </c>
      <c r="I673" s="147"/>
      <c r="J673" s="147"/>
      <c r="K673" s="147"/>
      <c r="L673" s="306" t="s">
        <v>8883</v>
      </c>
      <c r="M673" s="147">
        <v>14400</v>
      </c>
      <c r="N673" s="147">
        <v>1040</v>
      </c>
      <c r="O673" s="147"/>
      <c r="P673" s="147" t="s">
        <v>503</v>
      </c>
      <c r="Q673" s="147"/>
      <c r="R673" s="147"/>
      <c r="S673" s="147"/>
      <c r="T673" s="147"/>
      <c r="U673" s="147"/>
      <c r="V673" s="154"/>
      <c r="W673" s="147" t="s">
        <v>503</v>
      </c>
      <c r="X673" s="147"/>
      <c r="Y673" s="147"/>
    </row>
    <row r="674" spans="1:25" x14ac:dyDescent="0.35">
      <c r="A674" s="147">
        <v>674</v>
      </c>
      <c r="B674" s="244" t="s">
        <v>1127</v>
      </c>
      <c r="C674" s="147" t="s">
        <v>1555</v>
      </c>
      <c r="D674" s="147" t="s">
        <v>1127</v>
      </c>
      <c r="E674" s="147"/>
      <c r="F674" s="147">
        <v>1</v>
      </c>
      <c r="G674" s="147" t="s">
        <v>1819</v>
      </c>
      <c r="H674" s="147" t="s">
        <v>1820</v>
      </c>
      <c r="I674" s="147"/>
      <c r="J674" s="147"/>
      <c r="K674" s="147"/>
      <c r="L674" s="147"/>
      <c r="M674" s="147">
        <v>60</v>
      </c>
      <c r="N674" s="147">
        <v>100</v>
      </c>
      <c r="O674" s="147"/>
      <c r="P674" s="290" t="s">
        <v>598</v>
      </c>
      <c r="Q674" s="147"/>
      <c r="R674" s="147"/>
      <c r="S674" s="147"/>
      <c r="T674" s="147"/>
      <c r="U674" s="147"/>
      <c r="V674" s="154"/>
      <c r="W674" s="147"/>
      <c r="X674" s="147"/>
      <c r="Y674" s="147"/>
    </row>
    <row r="675" spans="1:25" x14ac:dyDescent="0.35">
      <c r="A675" s="147">
        <v>675</v>
      </c>
      <c r="B675" s="307"/>
      <c r="C675" s="147"/>
      <c r="D675" s="147"/>
      <c r="E675" s="147"/>
      <c r="F675" s="147"/>
      <c r="G675" s="147"/>
      <c r="H675" s="147"/>
      <c r="I675" s="147"/>
      <c r="J675" s="147"/>
      <c r="K675" s="147"/>
      <c r="L675" s="147"/>
      <c r="M675" s="147"/>
      <c r="N675" s="147"/>
      <c r="O675" s="152"/>
      <c r="P675" s="291" t="s">
        <v>8265</v>
      </c>
      <c r="Q675" s="147"/>
      <c r="R675" s="147"/>
      <c r="S675" s="147"/>
      <c r="T675" s="147"/>
      <c r="U675" s="147"/>
      <c r="V675" s="154"/>
      <c r="W675" s="152"/>
      <c r="X675" s="147"/>
      <c r="Y675" s="152"/>
    </row>
    <row r="676" spans="1:25" x14ac:dyDescent="0.35">
      <c r="A676" s="147">
        <v>676</v>
      </c>
      <c r="B676" s="247"/>
      <c r="C676" s="147"/>
      <c r="D676" s="147"/>
      <c r="E676" s="147"/>
      <c r="F676" s="147"/>
      <c r="G676" s="147"/>
      <c r="H676" s="147"/>
      <c r="I676" s="147"/>
      <c r="J676" s="147"/>
      <c r="K676" s="147"/>
      <c r="L676" s="147"/>
      <c r="M676" s="147"/>
      <c r="N676" s="147"/>
      <c r="O676" s="147"/>
      <c r="P676" s="147" t="s">
        <v>540</v>
      </c>
      <c r="Q676" s="147"/>
      <c r="R676" s="147"/>
      <c r="S676" s="147"/>
      <c r="T676" s="147"/>
      <c r="U676" s="147"/>
      <c r="V676" s="154"/>
      <c r="W676" s="147"/>
      <c r="X676" s="147"/>
      <c r="Y676" s="147"/>
    </row>
    <row r="677" spans="1:25" x14ac:dyDescent="0.35">
      <c r="A677" s="147">
        <v>677</v>
      </c>
      <c r="B677" s="247"/>
      <c r="C677" s="147"/>
      <c r="D677" s="147"/>
      <c r="E677" s="147"/>
      <c r="F677" s="147"/>
      <c r="G677" s="147"/>
      <c r="H677" s="147"/>
      <c r="I677" s="147"/>
      <c r="J677" s="147"/>
      <c r="K677" s="147"/>
      <c r="L677" s="147"/>
      <c r="M677" s="147"/>
      <c r="N677" s="147"/>
      <c r="O677" s="147"/>
      <c r="P677" s="147" t="s">
        <v>541</v>
      </c>
      <c r="Q677" s="147"/>
      <c r="R677" s="147"/>
      <c r="S677" s="147"/>
      <c r="T677" s="147"/>
      <c r="U677" s="147"/>
      <c r="V677" s="154"/>
      <c r="W677" s="147" t="s">
        <v>540</v>
      </c>
      <c r="X677" s="147"/>
      <c r="Y677" s="147"/>
    </row>
    <row r="678" spans="1:25" x14ac:dyDescent="0.35">
      <c r="A678" s="147">
        <v>678</v>
      </c>
      <c r="B678" s="244" t="s">
        <v>1606</v>
      </c>
      <c r="C678" s="147" t="s">
        <v>1555</v>
      </c>
      <c r="D678" s="147" t="s">
        <v>1606</v>
      </c>
      <c r="E678" s="147"/>
      <c r="F678" s="147">
        <v>1</v>
      </c>
      <c r="G678" s="147" t="s">
        <v>1821</v>
      </c>
      <c r="H678" s="147" t="s">
        <v>1822</v>
      </c>
      <c r="I678" s="147"/>
      <c r="J678" s="147"/>
      <c r="K678" s="147"/>
      <c r="L678" s="147" t="s">
        <v>1796</v>
      </c>
      <c r="M678" s="147">
        <v>1200</v>
      </c>
      <c r="N678" s="147">
        <v>120</v>
      </c>
      <c r="O678" s="147"/>
      <c r="P678" s="147" t="s">
        <v>538</v>
      </c>
      <c r="Q678" s="147"/>
      <c r="R678" s="147"/>
      <c r="S678" s="147"/>
      <c r="T678" s="147"/>
      <c r="U678" s="147"/>
      <c r="V678" s="154"/>
      <c r="W678" s="147"/>
      <c r="X678" s="147"/>
      <c r="Y678" s="147"/>
    </row>
    <row r="679" spans="1:25" x14ac:dyDescent="0.35">
      <c r="A679" s="147">
        <v>679</v>
      </c>
      <c r="B679" s="247"/>
      <c r="C679" s="147"/>
      <c r="D679" s="147"/>
      <c r="E679" s="147"/>
      <c r="F679" s="147"/>
      <c r="G679" s="147"/>
      <c r="H679" s="147"/>
      <c r="I679" s="147"/>
      <c r="J679" s="147"/>
      <c r="K679" s="147"/>
      <c r="L679" s="147"/>
      <c r="M679" s="147"/>
      <c r="N679" s="147"/>
      <c r="O679" s="147"/>
      <c r="P679" s="147" t="s">
        <v>534</v>
      </c>
      <c r="Q679" s="147"/>
      <c r="R679" s="147"/>
      <c r="S679" s="147"/>
      <c r="T679" s="147"/>
      <c r="U679" s="147"/>
      <c r="V679" s="154"/>
      <c r="W679" s="147" t="s">
        <v>534</v>
      </c>
      <c r="X679" s="147"/>
      <c r="Y679" s="147"/>
    </row>
    <row r="680" spans="1:25" x14ac:dyDescent="0.35">
      <c r="A680" s="147">
        <v>680</v>
      </c>
      <c r="B680" s="245" t="s">
        <v>1176</v>
      </c>
      <c r="C680" s="147" t="s">
        <v>1555</v>
      </c>
      <c r="D680" s="147" t="s">
        <v>1176</v>
      </c>
      <c r="E680" s="147"/>
      <c r="F680" s="147">
        <v>1</v>
      </c>
      <c r="G680" s="147" t="s">
        <v>1823</v>
      </c>
      <c r="H680" s="147" t="s">
        <v>1824</v>
      </c>
      <c r="I680" s="147"/>
      <c r="J680" s="147"/>
      <c r="K680" s="147"/>
      <c r="L680" s="147" t="s">
        <v>2859</v>
      </c>
      <c r="M680" s="147">
        <v>2400</v>
      </c>
      <c r="N680" s="147">
        <v>215</v>
      </c>
      <c r="O680" s="147"/>
      <c r="P680" s="147" t="s">
        <v>532</v>
      </c>
      <c r="Q680" s="147"/>
      <c r="R680" s="147"/>
      <c r="S680" s="147"/>
      <c r="T680" s="147"/>
      <c r="U680" s="147"/>
      <c r="V680" s="154"/>
      <c r="W680" s="147"/>
      <c r="X680" s="147"/>
      <c r="Y680" s="147"/>
    </row>
    <row r="681" spans="1:25" x14ac:dyDescent="0.35">
      <c r="A681" s="147">
        <v>681</v>
      </c>
      <c r="B681" s="248"/>
      <c r="C681" s="147"/>
      <c r="D681" s="147"/>
      <c r="E681" s="147"/>
      <c r="F681" s="147"/>
      <c r="G681" s="147"/>
      <c r="H681" s="147"/>
      <c r="I681" s="147"/>
      <c r="J681" s="147"/>
      <c r="K681" s="147"/>
      <c r="L681" s="147"/>
      <c r="M681" s="147"/>
      <c r="N681" s="147"/>
      <c r="O681" s="147"/>
      <c r="P681" s="147" t="s">
        <v>529</v>
      </c>
      <c r="Q681" s="147"/>
      <c r="R681" s="147"/>
      <c r="S681" s="147"/>
      <c r="T681" s="147"/>
      <c r="U681" s="147"/>
      <c r="V681" s="154"/>
      <c r="W681" s="147" t="s">
        <v>529</v>
      </c>
      <c r="X681" s="147"/>
      <c r="Y681" s="147"/>
    </row>
    <row r="682" spans="1:25" x14ac:dyDescent="0.35">
      <c r="A682" s="147">
        <v>682</v>
      </c>
      <c r="B682" s="245" t="s">
        <v>8551</v>
      </c>
      <c r="C682" s="147" t="s">
        <v>1555</v>
      </c>
      <c r="D682" s="147" t="s">
        <v>8551</v>
      </c>
      <c r="E682" s="147"/>
      <c r="F682" s="147">
        <v>1</v>
      </c>
      <c r="G682" s="147" t="s">
        <v>1823</v>
      </c>
      <c r="H682" s="306" t="s">
        <v>7258</v>
      </c>
      <c r="I682" s="147"/>
      <c r="J682" s="147"/>
      <c r="K682" s="147"/>
      <c r="L682" s="306" t="s">
        <v>1176</v>
      </c>
      <c r="M682" s="147">
        <v>4800</v>
      </c>
      <c r="N682" s="147">
        <v>265</v>
      </c>
      <c r="O682" s="147"/>
      <c r="P682" s="147" t="s">
        <v>7141</v>
      </c>
      <c r="Q682" s="147"/>
      <c r="R682" s="147"/>
      <c r="S682" s="147"/>
      <c r="T682" s="147"/>
      <c r="U682" s="147"/>
      <c r="V682" s="154"/>
      <c r="W682" s="147" t="s">
        <v>7141</v>
      </c>
      <c r="X682" s="147"/>
      <c r="Y682" s="147"/>
    </row>
    <row r="683" spans="1:25" x14ac:dyDescent="0.35">
      <c r="A683" s="147">
        <v>683</v>
      </c>
      <c r="B683" s="245" t="s">
        <v>8862</v>
      </c>
      <c r="C683" s="147" t="s">
        <v>1555</v>
      </c>
      <c r="D683" s="306" t="s">
        <v>8862</v>
      </c>
      <c r="E683" s="147"/>
      <c r="F683" s="147">
        <v>1</v>
      </c>
      <c r="G683" s="147" t="s">
        <v>1823</v>
      </c>
      <c r="H683" s="306" t="s">
        <v>7228</v>
      </c>
      <c r="I683" s="147"/>
      <c r="J683" s="147"/>
      <c r="K683" s="147"/>
      <c r="L683" s="306" t="s">
        <v>8863</v>
      </c>
      <c r="M683" s="147">
        <v>4800</v>
      </c>
      <c r="N683" s="147">
        <v>265</v>
      </c>
      <c r="O683" s="147"/>
      <c r="P683" s="147" t="s">
        <v>7137</v>
      </c>
      <c r="Q683" s="147"/>
      <c r="R683" s="147"/>
      <c r="S683" s="147"/>
      <c r="T683" s="147"/>
      <c r="U683" s="147"/>
      <c r="V683" s="154"/>
      <c r="W683" s="147" t="s">
        <v>7137</v>
      </c>
      <c r="X683" s="147"/>
      <c r="Y683" s="147"/>
    </row>
    <row r="684" spans="1:25" x14ac:dyDescent="0.35">
      <c r="A684" s="147">
        <v>684</v>
      </c>
      <c r="B684" s="245" t="s">
        <v>1091</v>
      </c>
      <c r="C684" s="147" t="s">
        <v>1555</v>
      </c>
      <c r="D684" s="147" t="s">
        <v>1091</v>
      </c>
      <c r="E684" s="147"/>
      <c r="F684" s="147">
        <v>1</v>
      </c>
      <c r="G684" s="147" t="s">
        <v>1825</v>
      </c>
      <c r="H684" s="147" t="s">
        <v>1826</v>
      </c>
      <c r="I684" s="147" t="s">
        <v>598</v>
      </c>
      <c r="J684" s="147"/>
      <c r="K684" s="147"/>
      <c r="L684" s="147"/>
      <c r="M684" s="147"/>
      <c r="N684" s="147"/>
      <c r="O684" s="147"/>
      <c r="P684" s="147"/>
      <c r="Q684" s="147"/>
      <c r="R684" s="147"/>
      <c r="S684" s="147"/>
      <c r="T684" s="147"/>
      <c r="U684" s="147"/>
      <c r="V684" s="154"/>
      <c r="W684" s="152"/>
      <c r="X684" s="147"/>
      <c r="Y684" s="147"/>
    </row>
    <row r="685" spans="1:25" x14ac:dyDescent="0.35">
      <c r="A685" s="147">
        <v>685</v>
      </c>
      <c r="B685" s="247"/>
      <c r="C685" s="147"/>
      <c r="D685" s="147"/>
      <c r="E685" s="147"/>
      <c r="F685" s="147"/>
      <c r="G685" s="147"/>
      <c r="H685" s="147"/>
      <c r="I685" s="147" t="s">
        <v>541</v>
      </c>
      <c r="J685" s="147"/>
      <c r="K685" s="147"/>
      <c r="L685" s="147"/>
      <c r="M685" s="147"/>
      <c r="N685" s="147"/>
      <c r="O685" s="147"/>
      <c r="P685" s="147"/>
      <c r="Q685" s="147"/>
      <c r="R685" s="147"/>
      <c r="S685" s="147"/>
      <c r="T685" s="147"/>
      <c r="U685" s="147"/>
      <c r="V685" s="154"/>
      <c r="W685" s="147"/>
      <c r="X685" s="147"/>
      <c r="Y685" s="147"/>
    </row>
    <row r="686" spans="1:25" x14ac:dyDescent="0.35">
      <c r="A686" s="147">
        <v>686</v>
      </c>
      <c r="B686" s="247"/>
      <c r="C686" s="147"/>
      <c r="D686" s="147"/>
      <c r="E686" s="147"/>
      <c r="F686" s="147"/>
      <c r="G686" s="147"/>
      <c r="H686" s="147"/>
      <c r="I686" s="147" t="s">
        <v>540</v>
      </c>
      <c r="J686" s="147"/>
      <c r="K686" s="147"/>
      <c r="L686" s="147"/>
      <c r="M686" s="147"/>
      <c r="N686" s="147"/>
      <c r="O686" s="147"/>
      <c r="P686" s="147"/>
      <c r="Q686" s="147"/>
      <c r="R686" s="147"/>
      <c r="S686" s="147"/>
      <c r="T686" s="147"/>
      <c r="U686" s="147"/>
      <c r="V686" s="154"/>
      <c r="W686" s="147"/>
      <c r="X686" s="147"/>
      <c r="Y686" s="147"/>
    </row>
    <row r="687" spans="1:25" x14ac:dyDescent="0.35">
      <c r="A687" s="147">
        <v>687</v>
      </c>
      <c r="B687" s="247"/>
      <c r="C687" s="147"/>
      <c r="D687" s="147"/>
      <c r="E687" s="147"/>
      <c r="F687" s="147"/>
      <c r="G687" s="147"/>
      <c r="H687" s="147"/>
      <c r="I687" s="147" t="s">
        <v>538</v>
      </c>
      <c r="J687" s="147"/>
      <c r="K687" s="147"/>
      <c r="L687" s="147"/>
      <c r="M687" s="147"/>
      <c r="N687" s="147"/>
      <c r="O687" s="147"/>
      <c r="P687" s="147"/>
      <c r="Q687" s="147"/>
      <c r="R687" s="147"/>
      <c r="S687" s="147"/>
      <c r="T687" s="147"/>
      <c r="U687" s="147"/>
      <c r="V687" s="154"/>
      <c r="W687" s="147"/>
      <c r="X687" s="147"/>
      <c r="Y687" s="147"/>
    </row>
    <row r="688" spans="1:25" x14ac:dyDescent="0.35">
      <c r="A688" s="147">
        <v>688</v>
      </c>
      <c r="B688" s="247"/>
      <c r="C688" s="147"/>
      <c r="D688" s="147"/>
      <c r="E688" s="147"/>
      <c r="F688" s="147"/>
      <c r="G688" s="147"/>
      <c r="H688" s="147"/>
      <c r="I688" s="147" t="s">
        <v>534</v>
      </c>
      <c r="J688" s="147"/>
      <c r="K688" s="147"/>
      <c r="L688" s="147"/>
      <c r="M688" s="147"/>
      <c r="N688" s="147"/>
      <c r="O688" s="147"/>
      <c r="P688" s="147"/>
      <c r="Q688" s="147"/>
      <c r="R688" s="147"/>
      <c r="S688" s="147"/>
      <c r="T688" s="147"/>
      <c r="U688" s="147"/>
      <c r="V688" s="154"/>
      <c r="W688" s="147"/>
      <c r="X688" s="147"/>
      <c r="Y688" s="147"/>
    </row>
    <row r="689" spans="1:25" x14ac:dyDescent="0.35">
      <c r="A689" s="147">
        <v>689</v>
      </c>
      <c r="B689" s="247"/>
      <c r="C689" s="147"/>
      <c r="D689" s="147"/>
      <c r="E689" s="147"/>
      <c r="F689" s="147"/>
      <c r="G689" s="147"/>
      <c r="H689" s="147"/>
      <c r="I689" s="147" t="s">
        <v>532</v>
      </c>
      <c r="J689" s="147"/>
      <c r="K689" s="147"/>
      <c r="L689" s="147"/>
      <c r="M689" s="147"/>
      <c r="N689" s="147"/>
      <c r="O689" s="147"/>
      <c r="P689" s="147"/>
      <c r="Q689" s="147"/>
      <c r="R689" s="147"/>
      <c r="S689" s="147"/>
      <c r="T689" s="147"/>
      <c r="U689" s="147"/>
      <c r="V689" s="154"/>
      <c r="W689" s="147"/>
      <c r="X689" s="147"/>
      <c r="Y689" s="147"/>
    </row>
    <row r="690" spans="1:25" x14ac:dyDescent="0.35">
      <c r="A690" s="147">
        <v>690</v>
      </c>
      <c r="B690" s="247"/>
      <c r="C690" s="147"/>
      <c r="D690" s="147"/>
      <c r="E690" s="147"/>
      <c r="F690" s="147"/>
      <c r="G690" s="147"/>
      <c r="H690" s="147"/>
      <c r="I690" s="147" t="s">
        <v>529</v>
      </c>
      <c r="J690" s="147"/>
      <c r="K690" s="147"/>
      <c r="L690" s="147" t="s">
        <v>2860</v>
      </c>
      <c r="M690" s="147">
        <v>7200</v>
      </c>
      <c r="N690" s="147">
        <v>395</v>
      </c>
      <c r="O690" s="147"/>
      <c r="P690" s="290" t="s">
        <v>589</v>
      </c>
      <c r="Q690" s="147"/>
      <c r="R690" s="147"/>
      <c r="S690" s="147"/>
      <c r="T690" s="147"/>
      <c r="U690" s="147"/>
      <c r="V690" s="154"/>
      <c r="W690" s="147"/>
      <c r="X690" s="147"/>
      <c r="Y690" s="147"/>
    </row>
    <row r="691" spans="1:25" x14ac:dyDescent="0.35">
      <c r="A691" s="147">
        <v>691</v>
      </c>
      <c r="B691" s="307"/>
      <c r="C691" s="147"/>
      <c r="D691" s="147"/>
      <c r="E691" s="147"/>
      <c r="F691" s="147"/>
      <c r="G691" s="147"/>
      <c r="H691" s="147"/>
      <c r="I691" s="147"/>
      <c r="J691" s="147"/>
      <c r="K691" s="147"/>
      <c r="L691" s="147"/>
      <c r="M691" s="147"/>
      <c r="N691" s="147"/>
      <c r="O691" s="152"/>
      <c r="P691" s="291" t="s">
        <v>8268</v>
      </c>
      <c r="Q691" s="147"/>
      <c r="R691" s="147"/>
      <c r="S691" s="147"/>
      <c r="T691" s="147"/>
      <c r="U691" s="147"/>
      <c r="V691" s="154"/>
      <c r="W691" s="152"/>
      <c r="X691" s="147"/>
      <c r="Y691" s="152"/>
    </row>
    <row r="692" spans="1:25" x14ac:dyDescent="0.35">
      <c r="A692" s="147">
        <v>692</v>
      </c>
      <c r="B692" s="247"/>
      <c r="C692" s="147"/>
      <c r="D692" s="147"/>
      <c r="E692" s="147"/>
      <c r="F692" s="147"/>
      <c r="G692" s="147"/>
      <c r="H692" s="147"/>
      <c r="I692" s="147"/>
      <c r="J692" s="147"/>
      <c r="K692" s="147"/>
      <c r="L692" s="147"/>
      <c r="M692" s="147"/>
      <c r="N692" s="147"/>
      <c r="O692" s="147"/>
      <c r="P692" s="147" t="s">
        <v>527</v>
      </c>
      <c r="Q692" s="147"/>
      <c r="R692" s="147"/>
      <c r="S692" s="147"/>
      <c r="T692" s="147"/>
      <c r="U692" s="147"/>
      <c r="V692" s="154"/>
      <c r="W692" s="147"/>
      <c r="X692" s="147"/>
      <c r="Y692" s="147"/>
    </row>
    <row r="693" spans="1:25" x14ac:dyDescent="0.35">
      <c r="A693" s="147">
        <v>693</v>
      </c>
      <c r="B693" s="247"/>
      <c r="C693" s="147"/>
      <c r="D693" s="147"/>
      <c r="E693" s="147"/>
      <c r="F693" s="147"/>
      <c r="G693" s="147"/>
      <c r="H693" s="147"/>
      <c r="I693" s="147"/>
      <c r="J693" s="147"/>
      <c r="K693" s="147"/>
      <c r="L693" s="147"/>
      <c r="M693" s="147"/>
      <c r="N693" s="147"/>
      <c r="O693" s="147"/>
      <c r="P693" s="306" t="s">
        <v>523</v>
      </c>
      <c r="Q693" s="147"/>
      <c r="R693" s="147"/>
      <c r="S693" s="147"/>
      <c r="T693" s="147"/>
      <c r="U693" s="147"/>
      <c r="V693" s="154"/>
      <c r="W693" s="147" t="s">
        <v>523</v>
      </c>
      <c r="X693" s="147"/>
      <c r="Y693" s="147"/>
    </row>
    <row r="694" spans="1:25" x14ac:dyDescent="0.35">
      <c r="A694" s="147">
        <v>694</v>
      </c>
      <c r="B694" s="245" t="s">
        <v>8864</v>
      </c>
      <c r="C694" s="147" t="s">
        <v>1555</v>
      </c>
      <c r="D694" s="306" t="s">
        <v>8864</v>
      </c>
      <c r="E694" s="147"/>
      <c r="F694" s="147">
        <v>1</v>
      </c>
      <c r="G694" s="147" t="s">
        <v>1823</v>
      </c>
      <c r="H694" s="306" t="s">
        <v>7261</v>
      </c>
      <c r="I694" s="329" t="s">
        <v>523</v>
      </c>
      <c r="J694" s="147"/>
      <c r="K694" s="147"/>
      <c r="L694" s="306" t="s">
        <v>8865</v>
      </c>
      <c r="M694" s="147">
        <v>4800</v>
      </c>
      <c r="N694" s="147">
        <v>265</v>
      </c>
      <c r="O694" s="147"/>
      <c r="P694" s="185" t="s">
        <v>7123</v>
      </c>
      <c r="Q694" s="147"/>
      <c r="R694" s="147"/>
      <c r="S694" s="147"/>
      <c r="T694" s="147"/>
      <c r="U694" s="147"/>
      <c r="V694" s="154"/>
      <c r="W694" s="185" t="s">
        <v>7123</v>
      </c>
      <c r="X694" s="147"/>
      <c r="Y694" s="147"/>
    </row>
    <row r="695" spans="1:25" x14ac:dyDescent="0.35">
      <c r="A695" s="147">
        <v>695</v>
      </c>
      <c r="B695" s="245" t="s">
        <v>8866</v>
      </c>
      <c r="C695" s="147" t="s">
        <v>1555</v>
      </c>
      <c r="D695" s="306" t="s">
        <v>8866</v>
      </c>
      <c r="E695" s="147"/>
      <c r="F695" s="147">
        <v>1</v>
      </c>
      <c r="G695" s="147" t="s">
        <v>1823</v>
      </c>
      <c r="H695" s="306" t="s">
        <v>7259</v>
      </c>
      <c r="I695" s="147"/>
      <c r="J695" s="147"/>
      <c r="K695" s="147"/>
      <c r="L695" s="306" t="s">
        <v>8867</v>
      </c>
      <c r="M695" s="147">
        <v>4800</v>
      </c>
      <c r="N695" s="147">
        <v>265</v>
      </c>
      <c r="O695" s="147"/>
      <c r="P695" s="185" t="s">
        <v>7129</v>
      </c>
      <c r="Q695" s="147"/>
      <c r="R695" s="147"/>
      <c r="S695" s="147"/>
      <c r="T695" s="147"/>
      <c r="U695" s="147"/>
      <c r="V695" s="154"/>
      <c r="W695" s="185" t="s">
        <v>7129</v>
      </c>
      <c r="X695" s="147"/>
      <c r="Y695" s="147"/>
    </row>
    <row r="696" spans="1:25" x14ac:dyDescent="0.35">
      <c r="A696" s="147">
        <v>696</v>
      </c>
      <c r="B696" s="250" t="s">
        <v>1172</v>
      </c>
      <c r="C696" s="325" t="s">
        <v>1555</v>
      </c>
      <c r="D696" s="147" t="s">
        <v>1172</v>
      </c>
      <c r="E696" s="147"/>
      <c r="F696" s="147">
        <v>1</v>
      </c>
      <c r="G696" s="147" t="s">
        <v>1827</v>
      </c>
      <c r="H696" s="147" t="s">
        <v>1828</v>
      </c>
      <c r="I696" s="147" t="s">
        <v>523</v>
      </c>
      <c r="J696" s="147"/>
      <c r="K696" s="147"/>
      <c r="L696" s="147" t="s">
        <v>3388</v>
      </c>
      <c r="M696" s="147">
        <v>15000</v>
      </c>
      <c r="N696" s="147">
        <v>905</v>
      </c>
      <c r="O696" s="147"/>
      <c r="P696" s="147" t="s">
        <v>518</v>
      </c>
      <c r="Q696" s="147"/>
      <c r="R696" s="147"/>
      <c r="S696" s="147"/>
      <c r="T696" s="147"/>
      <c r="U696" s="147"/>
      <c r="V696" s="154"/>
      <c r="W696" s="147" t="s">
        <v>518</v>
      </c>
      <c r="X696" s="147"/>
      <c r="Y696" s="147"/>
    </row>
    <row r="697" spans="1:25" x14ac:dyDescent="0.35">
      <c r="A697" s="147">
        <v>697</v>
      </c>
      <c r="B697" s="245" t="s">
        <v>8868</v>
      </c>
      <c r="C697" s="147" t="s">
        <v>1555</v>
      </c>
      <c r="D697" s="306" t="s">
        <v>8868</v>
      </c>
      <c r="E697" s="147"/>
      <c r="F697" s="147">
        <v>1</v>
      </c>
      <c r="G697" s="147" t="s">
        <v>1823</v>
      </c>
      <c r="H697" s="306" t="s">
        <v>7262</v>
      </c>
      <c r="I697" s="185" t="s">
        <v>7123</v>
      </c>
      <c r="J697" s="147"/>
      <c r="K697" s="147"/>
      <c r="L697" s="306" t="s">
        <v>8870</v>
      </c>
      <c r="M697" s="147">
        <v>4800</v>
      </c>
      <c r="N697" s="147">
        <v>265</v>
      </c>
      <c r="O697" s="147"/>
      <c r="P697" s="185" t="s">
        <v>7229</v>
      </c>
      <c r="Q697" s="147"/>
      <c r="R697" s="147"/>
      <c r="S697" s="147"/>
      <c r="T697" s="147"/>
      <c r="U697" s="147"/>
      <c r="V697" s="154"/>
      <c r="W697" s="185" t="s">
        <v>7229</v>
      </c>
      <c r="X697" s="147"/>
      <c r="Y697" s="147"/>
    </row>
    <row r="698" spans="1:25" x14ac:dyDescent="0.35">
      <c r="A698" s="147">
        <v>698</v>
      </c>
      <c r="B698" s="245" t="s">
        <v>8869</v>
      </c>
      <c r="C698" s="147" t="s">
        <v>1555</v>
      </c>
      <c r="D698" s="306" t="s">
        <v>8869</v>
      </c>
      <c r="E698" s="147"/>
      <c r="F698" s="147">
        <v>1</v>
      </c>
      <c r="G698" s="147" t="s">
        <v>1823</v>
      </c>
      <c r="H698" s="306" t="s">
        <v>7263</v>
      </c>
      <c r="I698" s="185" t="s">
        <v>7129</v>
      </c>
      <c r="J698" s="147"/>
      <c r="K698" s="147"/>
      <c r="L698" s="306" t="s">
        <v>8897</v>
      </c>
      <c r="M698" s="147">
        <v>4800</v>
      </c>
      <c r="N698" s="147">
        <v>265</v>
      </c>
      <c r="O698" s="147"/>
      <c r="P698" s="185" t="s">
        <v>7135</v>
      </c>
      <c r="Q698" s="147"/>
      <c r="R698" s="147"/>
      <c r="S698" s="147"/>
      <c r="T698" s="147"/>
      <c r="U698" s="147"/>
      <c r="V698" s="154"/>
      <c r="W698" s="185" t="s">
        <v>7135</v>
      </c>
      <c r="X698" s="147"/>
      <c r="Y698" s="147"/>
    </row>
    <row r="699" spans="1:25" x14ac:dyDescent="0.35">
      <c r="A699" s="147">
        <v>699</v>
      </c>
      <c r="B699" s="241" t="s">
        <v>1051</v>
      </c>
      <c r="C699" s="147" t="s">
        <v>1555</v>
      </c>
      <c r="D699" s="147" t="s">
        <v>1051</v>
      </c>
      <c r="E699" s="147"/>
      <c r="F699" s="147">
        <v>1</v>
      </c>
      <c r="G699" s="147" t="s">
        <v>1794</v>
      </c>
      <c r="H699" s="147" t="s">
        <v>1795</v>
      </c>
      <c r="I699" s="147"/>
      <c r="J699" s="147"/>
      <c r="K699" s="147"/>
      <c r="L699" s="147" t="s">
        <v>1127</v>
      </c>
      <c r="M699" s="147">
        <v>900</v>
      </c>
      <c r="N699" s="147">
        <v>125</v>
      </c>
      <c r="O699" s="147"/>
      <c r="P699" s="147"/>
      <c r="Q699" s="147" t="s">
        <v>2879</v>
      </c>
      <c r="R699" s="147" t="s">
        <v>1363</v>
      </c>
      <c r="S699" s="147" t="s">
        <v>1364</v>
      </c>
      <c r="T699" s="147" t="s">
        <v>50</v>
      </c>
      <c r="U699" s="147" t="s">
        <v>1569</v>
      </c>
      <c r="V699" s="154">
        <v>25</v>
      </c>
      <c r="W699" s="147" t="s">
        <v>540</v>
      </c>
      <c r="X699" s="147" t="s">
        <v>1570</v>
      </c>
      <c r="Y699" s="147"/>
    </row>
    <row r="700" spans="1:25" x14ac:dyDescent="0.35">
      <c r="A700" s="147">
        <v>700</v>
      </c>
      <c r="B700" s="307" t="s">
        <v>1796</v>
      </c>
      <c r="C700" s="147" t="s">
        <v>1555</v>
      </c>
      <c r="D700" s="147" t="s">
        <v>1796</v>
      </c>
      <c r="E700" s="147"/>
      <c r="F700" s="147"/>
      <c r="G700" s="147" t="s">
        <v>1797</v>
      </c>
      <c r="H700" s="147" t="s">
        <v>1798</v>
      </c>
      <c r="I700" s="147"/>
      <c r="J700" s="147"/>
      <c r="K700" s="147"/>
      <c r="L700" s="147" t="s">
        <v>1051</v>
      </c>
      <c r="M700" s="147">
        <v>1500</v>
      </c>
      <c r="N700" s="147">
        <v>135</v>
      </c>
      <c r="O700" s="147"/>
      <c r="P700" s="147"/>
      <c r="Q700" s="147" t="s">
        <v>2879</v>
      </c>
      <c r="R700" s="147" t="s">
        <v>1363</v>
      </c>
      <c r="S700" s="147" t="s">
        <v>1364</v>
      </c>
      <c r="T700" s="147" t="s">
        <v>50</v>
      </c>
      <c r="U700" s="147" t="s">
        <v>1569</v>
      </c>
      <c r="V700" s="154">
        <v>25</v>
      </c>
      <c r="W700" s="147" t="s">
        <v>540</v>
      </c>
      <c r="X700" s="147" t="s">
        <v>1570</v>
      </c>
      <c r="Y700" s="147"/>
    </row>
    <row r="701" spans="1:25" x14ac:dyDescent="0.35">
      <c r="A701" s="147">
        <v>701</v>
      </c>
      <c r="B701" s="241" t="s">
        <v>1799</v>
      </c>
      <c r="C701" s="147" t="s">
        <v>1555</v>
      </c>
      <c r="D701" s="147" t="s">
        <v>1799</v>
      </c>
      <c r="E701" s="147"/>
      <c r="F701" s="147"/>
      <c r="G701" s="147" t="s">
        <v>5851</v>
      </c>
      <c r="H701" s="147" t="s">
        <v>1800</v>
      </c>
      <c r="I701" s="147"/>
      <c r="J701" s="147"/>
      <c r="K701" s="147"/>
      <c r="L701" s="147" t="s">
        <v>2855</v>
      </c>
      <c r="M701" s="147">
        <v>2400</v>
      </c>
      <c r="N701" s="147">
        <v>145</v>
      </c>
      <c r="O701" s="147"/>
      <c r="P701" s="147"/>
      <c r="Q701" s="147" t="s">
        <v>2879</v>
      </c>
      <c r="R701" s="147" t="s">
        <v>1363</v>
      </c>
      <c r="S701" s="147" t="s">
        <v>1364</v>
      </c>
      <c r="T701" s="147" t="s">
        <v>50</v>
      </c>
      <c r="U701" s="147" t="s">
        <v>1569</v>
      </c>
      <c r="V701" s="154">
        <v>25</v>
      </c>
      <c r="W701" s="147" t="s">
        <v>540</v>
      </c>
      <c r="X701" s="147" t="s">
        <v>1570</v>
      </c>
      <c r="Y701" s="147"/>
    </row>
    <row r="702" spans="1:25" x14ac:dyDescent="0.35">
      <c r="A702" s="147">
        <v>702</v>
      </c>
      <c r="B702" s="307" t="s">
        <v>1801</v>
      </c>
      <c r="C702" s="147" t="s">
        <v>1555</v>
      </c>
      <c r="D702" s="147" t="s">
        <v>1801</v>
      </c>
      <c r="E702" s="147"/>
      <c r="F702" s="147"/>
      <c r="G702" s="147" t="s">
        <v>5852</v>
      </c>
      <c r="H702" s="147" t="s">
        <v>1802</v>
      </c>
      <c r="I702" s="147"/>
      <c r="J702" s="147"/>
      <c r="K702" s="147"/>
      <c r="L702" s="147" t="s">
        <v>1799</v>
      </c>
      <c r="M702" s="147">
        <v>7200</v>
      </c>
      <c r="N702" s="147">
        <v>395</v>
      </c>
      <c r="O702" s="147"/>
      <c r="P702" s="147"/>
      <c r="Q702" s="147" t="s">
        <v>2879</v>
      </c>
      <c r="R702" s="147" t="s">
        <v>1363</v>
      </c>
      <c r="S702" s="147" t="s">
        <v>1364</v>
      </c>
      <c r="T702" s="147" t="s">
        <v>50</v>
      </c>
      <c r="U702" s="147" t="s">
        <v>1569</v>
      </c>
      <c r="V702" s="154">
        <v>25</v>
      </c>
      <c r="W702" s="147" t="s">
        <v>540</v>
      </c>
      <c r="X702" s="147" t="s">
        <v>1570</v>
      </c>
      <c r="Y702" s="147"/>
    </row>
    <row r="703" spans="1:25" x14ac:dyDescent="0.35">
      <c r="A703" s="147">
        <v>703</v>
      </c>
      <c r="B703" s="241" t="s">
        <v>1803</v>
      </c>
      <c r="C703" s="147" t="s">
        <v>1555</v>
      </c>
      <c r="D703" s="147" t="s">
        <v>1803</v>
      </c>
      <c r="E703" s="147"/>
      <c r="F703" s="147"/>
      <c r="G703" s="147" t="s">
        <v>3219</v>
      </c>
      <c r="H703" s="147" t="s">
        <v>1804</v>
      </c>
      <c r="I703" s="147"/>
      <c r="J703" s="147"/>
      <c r="K703" s="147"/>
      <c r="L703" s="147" t="s">
        <v>2856</v>
      </c>
      <c r="M703" s="147">
        <v>9200</v>
      </c>
      <c r="N703" s="147">
        <v>490</v>
      </c>
      <c r="O703" s="147"/>
      <c r="P703" s="147"/>
      <c r="Q703" s="147" t="s">
        <v>2879</v>
      </c>
      <c r="R703" s="147" t="s">
        <v>1363</v>
      </c>
      <c r="S703" s="147" t="s">
        <v>1364</v>
      </c>
      <c r="T703" s="147" t="s">
        <v>50</v>
      </c>
      <c r="U703" s="147" t="s">
        <v>1569</v>
      </c>
      <c r="V703" s="154">
        <v>25</v>
      </c>
      <c r="W703" s="147" t="s">
        <v>540</v>
      </c>
      <c r="X703" s="147" t="s">
        <v>1570</v>
      </c>
      <c r="Y703" s="147"/>
    </row>
    <row r="704" spans="1:25" x14ac:dyDescent="0.35">
      <c r="A704" s="147">
        <v>704</v>
      </c>
      <c r="B704" s="241" t="s">
        <v>1805</v>
      </c>
      <c r="C704" s="147" t="s">
        <v>1555</v>
      </c>
      <c r="D704" s="147" t="s">
        <v>1805</v>
      </c>
      <c r="E704" s="147"/>
      <c r="F704" s="147"/>
      <c r="G704" s="147" t="s">
        <v>5853</v>
      </c>
      <c r="H704" s="147" t="s">
        <v>1806</v>
      </c>
      <c r="I704" s="147"/>
      <c r="J704" s="147"/>
      <c r="K704" s="147"/>
      <c r="L704" s="147" t="s">
        <v>1803</v>
      </c>
      <c r="M704" s="147">
        <v>11200</v>
      </c>
      <c r="N704" s="147">
        <v>565</v>
      </c>
      <c r="O704" s="147"/>
      <c r="P704" s="147"/>
      <c r="Q704" s="147" t="s">
        <v>2879</v>
      </c>
      <c r="R704" s="147" t="s">
        <v>1363</v>
      </c>
      <c r="S704" s="147" t="s">
        <v>1364</v>
      </c>
      <c r="T704" s="147" t="s">
        <v>50</v>
      </c>
      <c r="U704" s="147" t="s">
        <v>1569</v>
      </c>
      <c r="V704" s="154">
        <v>25</v>
      </c>
      <c r="W704" s="147" t="s">
        <v>540</v>
      </c>
      <c r="X704" s="147" t="s">
        <v>1570</v>
      </c>
      <c r="Y704" s="147"/>
    </row>
    <row r="705" spans="1:25" x14ac:dyDescent="0.35">
      <c r="A705" s="147">
        <v>705</v>
      </c>
      <c r="B705" s="241" t="s">
        <v>1807</v>
      </c>
      <c r="C705" s="147" t="s">
        <v>1555</v>
      </c>
      <c r="D705" s="147" t="s">
        <v>1807</v>
      </c>
      <c r="E705" s="147"/>
      <c r="F705" s="147"/>
      <c r="G705" s="147" t="s">
        <v>5854</v>
      </c>
      <c r="H705" s="147" t="s">
        <v>1808</v>
      </c>
      <c r="I705" s="147"/>
      <c r="J705" s="147"/>
      <c r="K705" s="147"/>
      <c r="L705" s="147" t="s">
        <v>1805</v>
      </c>
      <c r="M705" s="147">
        <v>13200</v>
      </c>
      <c r="N705" s="147">
        <v>640</v>
      </c>
      <c r="O705" s="147"/>
      <c r="P705" s="147"/>
      <c r="Q705" s="147" t="s">
        <v>2879</v>
      </c>
      <c r="R705" s="147" t="s">
        <v>1363</v>
      </c>
      <c r="S705" s="147" t="s">
        <v>1364</v>
      </c>
      <c r="T705" s="147" t="s">
        <v>50</v>
      </c>
      <c r="U705" s="147" t="s">
        <v>1569</v>
      </c>
      <c r="V705" s="154">
        <v>25</v>
      </c>
      <c r="W705" s="147" t="s">
        <v>540</v>
      </c>
      <c r="X705" s="147" t="s">
        <v>1570</v>
      </c>
      <c r="Y705" s="147"/>
    </row>
    <row r="706" spans="1:25" x14ac:dyDescent="0.35">
      <c r="A706" s="147">
        <v>706</v>
      </c>
      <c r="B706" s="241" t="s">
        <v>1809</v>
      </c>
      <c r="C706" s="147" t="s">
        <v>1555</v>
      </c>
      <c r="D706" s="147" t="s">
        <v>1809</v>
      </c>
      <c r="E706" s="147"/>
      <c r="F706" s="147"/>
      <c r="G706" s="147" t="s">
        <v>3222</v>
      </c>
      <c r="H706" s="147" t="s">
        <v>1810</v>
      </c>
      <c r="I706" s="147"/>
      <c r="J706" s="147"/>
      <c r="K706" s="147"/>
      <c r="L706" s="147" t="s">
        <v>2857</v>
      </c>
      <c r="M706" s="147">
        <v>15200</v>
      </c>
      <c r="N706" s="147">
        <v>730</v>
      </c>
      <c r="O706" s="147"/>
      <c r="P706" s="147"/>
      <c r="Q706" s="147" t="s">
        <v>2879</v>
      </c>
      <c r="R706" s="147" t="s">
        <v>1363</v>
      </c>
      <c r="S706" s="147" t="s">
        <v>1364</v>
      </c>
      <c r="T706" s="147" t="s">
        <v>50</v>
      </c>
      <c r="U706" s="147" t="s">
        <v>1569</v>
      </c>
      <c r="V706" s="154">
        <v>35</v>
      </c>
      <c r="W706" s="147" t="s">
        <v>540</v>
      </c>
      <c r="X706" s="147" t="s">
        <v>1570</v>
      </c>
      <c r="Y706" s="147"/>
    </row>
    <row r="707" spans="1:25" x14ac:dyDescent="0.35">
      <c r="A707" s="147">
        <v>707</v>
      </c>
      <c r="B707" s="243" t="s">
        <v>1589</v>
      </c>
      <c r="C707" s="153" t="s">
        <v>1555</v>
      </c>
      <c r="D707" s="147" t="s">
        <v>1589</v>
      </c>
      <c r="E707" s="147"/>
      <c r="F707" s="147"/>
      <c r="G707" s="147" t="s">
        <v>1811</v>
      </c>
      <c r="H707" s="147" t="s">
        <v>1812</v>
      </c>
      <c r="I707" s="147"/>
      <c r="J707" s="147"/>
      <c r="K707" s="147"/>
      <c r="L707" s="147" t="s">
        <v>2858</v>
      </c>
      <c r="M707" s="147">
        <v>3600</v>
      </c>
      <c r="N707" s="147">
        <v>215</v>
      </c>
      <c r="O707" s="147"/>
      <c r="P707" s="147"/>
      <c r="Q707" s="147" t="s">
        <v>2879</v>
      </c>
      <c r="R707" s="147" t="s">
        <v>1363</v>
      </c>
      <c r="S707" s="147" t="s">
        <v>1364</v>
      </c>
      <c r="T707" s="147" t="s">
        <v>50</v>
      </c>
      <c r="U707" s="147" t="s">
        <v>1587</v>
      </c>
      <c r="V707" s="154">
        <v>-20</v>
      </c>
      <c r="W707" s="147" t="s">
        <v>540</v>
      </c>
      <c r="X707" s="147" t="s">
        <v>1588</v>
      </c>
      <c r="Y707" s="147"/>
    </row>
    <row r="708" spans="1:25" x14ac:dyDescent="0.35">
      <c r="A708" s="147">
        <v>708</v>
      </c>
      <c r="B708" s="241" t="s">
        <v>1813</v>
      </c>
      <c r="C708" s="147" t="s">
        <v>1555</v>
      </c>
      <c r="D708" s="147" t="s">
        <v>1813</v>
      </c>
      <c r="E708" s="147"/>
      <c r="F708" s="147"/>
      <c r="G708" s="147" t="s">
        <v>1814</v>
      </c>
      <c r="H708" s="147" t="s">
        <v>1815</v>
      </c>
      <c r="I708" s="147"/>
      <c r="J708" s="147"/>
      <c r="K708" s="147"/>
      <c r="L708" s="147" t="s">
        <v>1589</v>
      </c>
      <c r="M708" s="147">
        <v>4800</v>
      </c>
      <c r="N708" s="147">
        <v>275</v>
      </c>
      <c r="O708" s="147"/>
      <c r="P708" s="147"/>
      <c r="Q708" s="147" t="s">
        <v>2879</v>
      </c>
      <c r="R708" s="147" t="s">
        <v>1363</v>
      </c>
      <c r="S708" s="147" t="s">
        <v>1364</v>
      </c>
      <c r="T708" s="147" t="s">
        <v>50</v>
      </c>
      <c r="U708" s="147" t="s">
        <v>1587</v>
      </c>
      <c r="V708" s="154">
        <v>-18</v>
      </c>
      <c r="W708" s="147" t="s">
        <v>540</v>
      </c>
      <c r="X708" s="147" t="s">
        <v>1588</v>
      </c>
      <c r="Y708" s="147"/>
    </row>
    <row r="709" spans="1:25" x14ac:dyDescent="0.35">
      <c r="A709" s="147">
        <v>709</v>
      </c>
      <c r="B709" s="307" t="s">
        <v>1816</v>
      </c>
      <c r="C709" s="147" t="s">
        <v>1555</v>
      </c>
      <c r="D709" s="147" t="s">
        <v>1816</v>
      </c>
      <c r="E709" s="147"/>
      <c r="F709" s="147">
        <v>1</v>
      </c>
      <c r="G709" s="147" t="s">
        <v>1817</v>
      </c>
      <c r="H709" s="147" t="s">
        <v>1818</v>
      </c>
      <c r="I709" s="147"/>
      <c r="J709" s="147"/>
      <c r="K709" s="147"/>
      <c r="L709" s="147" t="s">
        <v>1813</v>
      </c>
      <c r="M709" s="147">
        <v>6800</v>
      </c>
      <c r="N709" s="147">
        <v>375</v>
      </c>
      <c r="O709" s="147"/>
      <c r="P709" s="147"/>
      <c r="Q709" s="147" t="s">
        <v>2879</v>
      </c>
      <c r="R709" s="147" t="s">
        <v>1363</v>
      </c>
      <c r="S709" s="147" t="s">
        <v>1364</v>
      </c>
      <c r="T709" s="147" t="s">
        <v>50</v>
      </c>
      <c r="U709" s="147" t="s">
        <v>1587</v>
      </c>
      <c r="V709" s="154">
        <v>-8</v>
      </c>
      <c r="W709" s="147" t="s">
        <v>540</v>
      </c>
      <c r="X709" s="147" t="s">
        <v>1588</v>
      </c>
      <c r="Y709" s="147"/>
    </row>
    <row r="710" spans="1:25" x14ac:dyDescent="0.35">
      <c r="A710" s="147">
        <v>710</v>
      </c>
      <c r="B710" s="244" t="s">
        <v>892</v>
      </c>
      <c r="C710" s="147" t="s">
        <v>1555</v>
      </c>
      <c r="D710" s="147" t="s">
        <v>892</v>
      </c>
      <c r="E710" s="147"/>
      <c r="F710" s="147"/>
      <c r="G710" s="147" t="s">
        <v>5859</v>
      </c>
      <c r="H710" s="147" t="s">
        <v>1852</v>
      </c>
      <c r="I710" s="306" t="s">
        <v>424</v>
      </c>
      <c r="J710" s="147"/>
      <c r="K710" s="147"/>
      <c r="L710" s="147"/>
      <c r="M710" s="147"/>
      <c r="N710" s="147"/>
      <c r="O710" s="147"/>
      <c r="P710" s="147"/>
      <c r="Q710" s="147"/>
      <c r="R710" s="147"/>
      <c r="S710" s="147"/>
      <c r="T710" s="147"/>
      <c r="U710" s="147"/>
      <c r="V710" s="154"/>
      <c r="W710" s="147"/>
      <c r="X710" s="147"/>
      <c r="Y710" s="147"/>
    </row>
    <row r="711" spans="1:25" x14ac:dyDescent="0.35">
      <c r="A711" s="147">
        <v>711</v>
      </c>
      <c r="B711" s="247"/>
      <c r="C711" s="147"/>
      <c r="D711" s="147"/>
      <c r="E711" s="147"/>
      <c r="F711" s="147"/>
      <c r="G711" s="147"/>
      <c r="H711" s="147"/>
      <c r="I711" s="147" t="s">
        <v>402</v>
      </c>
      <c r="J711" s="147"/>
      <c r="K711" s="147"/>
      <c r="L711" s="147" t="s">
        <v>3357</v>
      </c>
      <c r="M711" s="147">
        <v>14400</v>
      </c>
      <c r="N711" s="147">
        <v>695</v>
      </c>
      <c r="O711" s="147"/>
      <c r="P711" s="290" t="s">
        <v>609</v>
      </c>
      <c r="Q711" s="147"/>
      <c r="R711" s="147"/>
      <c r="S711" s="147"/>
      <c r="T711" s="147"/>
      <c r="U711" s="147"/>
      <c r="V711" s="154"/>
      <c r="W711" s="147"/>
      <c r="X711" s="147"/>
      <c r="Y711" s="147"/>
    </row>
    <row r="712" spans="1:25" x14ac:dyDescent="0.35">
      <c r="A712" s="147">
        <v>712</v>
      </c>
      <c r="B712" s="307"/>
      <c r="C712" s="147"/>
      <c r="D712" s="147"/>
      <c r="E712" s="147"/>
      <c r="F712" s="147"/>
      <c r="G712" s="147"/>
      <c r="H712" s="147"/>
      <c r="I712" s="147"/>
      <c r="J712" s="147"/>
      <c r="K712" s="147"/>
      <c r="L712" s="147"/>
      <c r="M712" s="147"/>
      <c r="N712" s="147"/>
      <c r="O712" s="152"/>
      <c r="P712" s="291" t="s">
        <v>8269</v>
      </c>
      <c r="Q712" s="147"/>
      <c r="R712" s="147"/>
      <c r="S712" s="147"/>
      <c r="T712" s="147"/>
      <c r="U712" s="147"/>
      <c r="V712" s="154"/>
      <c r="W712" s="152"/>
      <c r="X712" s="147"/>
      <c r="Y712" s="152"/>
    </row>
    <row r="713" spans="1:25" x14ac:dyDescent="0.35">
      <c r="A713" s="147">
        <v>713</v>
      </c>
      <c r="B713" s="247"/>
      <c r="C713" s="147"/>
      <c r="D713" s="147"/>
      <c r="E713" s="147"/>
      <c r="F713" s="147"/>
      <c r="G713" s="147"/>
      <c r="H713" s="147"/>
      <c r="I713" s="147"/>
      <c r="J713" s="147"/>
      <c r="K713" s="147"/>
      <c r="L713" s="147"/>
      <c r="M713" s="147"/>
      <c r="N713" s="147"/>
      <c r="O713" s="147"/>
      <c r="P713" s="147" t="s">
        <v>517</v>
      </c>
      <c r="Q713" s="147"/>
      <c r="R713" s="147"/>
      <c r="S713" s="147"/>
      <c r="T713" s="147"/>
      <c r="U713" s="147"/>
      <c r="V713" s="154"/>
      <c r="W713" s="147"/>
      <c r="X713" s="147"/>
      <c r="Y713" s="147"/>
    </row>
    <row r="714" spans="1:25" x14ac:dyDescent="0.35">
      <c r="A714" s="147">
        <v>714</v>
      </c>
      <c r="B714" s="247"/>
      <c r="C714" s="147"/>
      <c r="D714" s="147"/>
      <c r="E714" s="147"/>
      <c r="F714" s="147"/>
      <c r="G714" s="147"/>
      <c r="H714" s="147"/>
      <c r="I714" s="147"/>
      <c r="J714" s="147"/>
      <c r="K714" s="147"/>
      <c r="L714" s="147"/>
      <c r="M714" s="147"/>
      <c r="N714" s="147"/>
      <c r="O714" s="147"/>
      <c r="P714" s="147" t="s">
        <v>500</v>
      </c>
      <c r="Q714" s="147"/>
      <c r="R714" s="147"/>
      <c r="S714" s="147"/>
      <c r="T714" s="147"/>
      <c r="U714" s="147"/>
      <c r="V714" s="154"/>
      <c r="W714" s="147" t="s">
        <v>517</v>
      </c>
      <c r="X714" s="147"/>
      <c r="Y714" s="147"/>
    </row>
    <row r="715" spans="1:25" x14ac:dyDescent="0.35">
      <c r="A715" s="147">
        <v>715</v>
      </c>
      <c r="B715" s="241" t="s">
        <v>1831</v>
      </c>
      <c r="C715" s="147" t="s">
        <v>1555</v>
      </c>
      <c r="D715" s="147" t="s">
        <v>1831</v>
      </c>
      <c r="E715" s="147"/>
      <c r="F715" s="147"/>
      <c r="G715" s="147" t="s">
        <v>1832</v>
      </c>
      <c r="H715" s="147" t="s">
        <v>1833</v>
      </c>
      <c r="I715" s="147"/>
      <c r="J715" s="147"/>
      <c r="K715" s="147"/>
      <c r="L715" s="147" t="s">
        <v>1834</v>
      </c>
      <c r="M715" s="147">
        <v>14400</v>
      </c>
      <c r="N715" s="147">
        <v>695</v>
      </c>
      <c r="O715" s="147"/>
      <c r="P715" s="147"/>
      <c r="Q715" s="147" t="s">
        <v>2879</v>
      </c>
      <c r="R715" s="147" t="s">
        <v>1363</v>
      </c>
      <c r="S715" s="147" t="s">
        <v>1364</v>
      </c>
      <c r="T715" s="147" t="s">
        <v>57</v>
      </c>
      <c r="U715" s="147" t="s">
        <v>1558</v>
      </c>
      <c r="V715" s="154">
        <v>10</v>
      </c>
      <c r="W715" s="147" t="s">
        <v>517</v>
      </c>
      <c r="X715" s="147" t="s">
        <v>1190</v>
      </c>
      <c r="Y715" s="147"/>
    </row>
    <row r="716" spans="1:25" x14ac:dyDescent="0.35">
      <c r="A716" s="147">
        <v>716</v>
      </c>
      <c r="B716" s="241" t="s">
        <v>1835</v>
      </c>
      <c r="C716" s="147" t="s">
        <v>1555</v>
      </c>
      <c r="D716" s="147" t="s">
        <v>1835</v>
      </c>
      <c r="E716" s="147"/>
      <c r="F716" s="147"/>
      <c r="G716" s="147" t="s">
        <v>1836</v>
      </c>
      <c r="H716" s="147" t="s">
        <v>1837</v>
      </c>
      <c r="I716" s="147"/>
      <c r="J716" s="147"/>
      <c r="K716" s="147"/>
      <c r="L716" s="147" t="s">
        <v>1831</v>
      </c>
      <c r="M716" s="147">
        <v>21600</v>
      </c>
      <c r="N716" s="147">
        <v>1040</v>
      </c>
      <c r="O716" s="147"/>
      <c r="P716" s="147"/>
      <c r="Q716" s="147" t="s">
        <v>2879</v>
      </c>
      <c r="R716" s="147" t="s">
        <v>1363</v>
      </c>
      <c r="S716" s="147" t="s">
        <v>1364</v>
      </c>
      <c r="T716" s="147" t="s">
        <v>57</v>
      </c>
      <c r="U716" s="147" t="s">
        <v>1558</v>
      </c>
      <c r="V716" s="154">
        <v>10</v>
      </c>
      <c r="W716" s="147" t="s">
        <v>517</v>
      </c>
      <c r="X716" s="147" t="s">
        <v>1190</v>
      </c>
      <c r="Y716" s="147"/>
    </row>
    <row r="717" spans="1:25" x14ac:dyDescent="0.35">
      <c r="A717" s="147">
        <v>717</v>
      </c>
      <c r="B717" s="244" t="s">
        <v>1834</v>
      </c>
      <c r="C717" s="147" t="s">
        <v>1555</v>
      </c>
      <c r="D717" s="147" t="s">
        <v>1834</v>
      </c>
      <c r="E717" s="147"/>
      <c r="F717" s="147"/>
      <c r="G717" s="147" t="s">
        <v>1838</v>
      </c>
      <c r="H717" s="147" t="s">
        <v>1839</v>
      </c>
      <c r="I717" s="147"/>
      <c r="J717" s="147"/>
      <c r="K717" s="147"/>
      <c r="L717" s="147" t="s">
        <v>1840</v>
      </c>
      <c r="M717" s="147">
        <v>14400</v>
      </c>
      <c r="N717" s="147">
        <v>695</v>
      </c>
      <c r="O717" s="147"/>
      <c r="P717" s="147" t="s">
        <v>7144</v>
      </c>
      <c r="Q717" s="147" t="s">
        <v>2879</v>
      </c>
      <c r="R717" s="147" t="s">
        <v>1363</v>
      </c>
      <c r="S717" s="147" t="s">
        <v>1364</v>
      </c>
      <c r="T717" s="147" t="s">
        <v>57</v>
      </c>
      <c r="U717" s="147" t="s">
        <v>1569</v>
      </c>
      <c r="V717" s="154">
        <v>25</v>
      </c>
      <c r="W717" s="147"/>
      <c r="X717" s="147"/>
      <c r="Y717" s="147"/>
    </row>
    <row r="718" spans="1:25" x14ac:dyDescent="0.35">
      <c r="A718" s="147">
        <v>718</v>
      </c>
      <c r="B718" s="247"/>
      <c r="C718" s="147"/>
      <c r="D718" s="147"/>
      <c r="E718" s="147"/>
      <c r="F718" s="147"/>
      <c r="G718" s="147"/>
      <c r="H718" s="147"/>
      <c r="I718" s="147"/>
      <c r="J718" s="147"/>
      <c r="K718" s="147"/>
      <c r="L718" s="147"/>
      <c r="M718" s="147"/>
      <c r="N718" s="147"/>
      <c r="O718" s="147"/>
      <c r="P718" s="147"/>
      <c r="Q718" s="147" t="s">
        <v>2879</v>
      </c>
      <c r="R718" s="147" t="s">
        <v>1363</v>
      </c>
      <c r="S718" s="147" t="s">
        <v>1364</v>
      </c>
      <c r="T718" s="147" t="s">
        <v>57</v>
      </c>
      <c r="U718" s="147" t="s">
        <v>1571</v>
      </c>
      <c r="V718" s="154">
        <v>25</v>
      </c>
      <c r="W718" s="147" t="s">
        <v>7144</v>
      </c>
      <c r="X718" s="147" t="s">
        <v>1570</v>
      </c>
      <c r="Y718" s="147"/>
    </row>
    <row r="719" spans="1:25" x14ac:dyDescent="0.35">
      <c r="A719" s="147">
        <v>719</v>
      </c>
      <c r="B719" s="244" t="s">
        <v>1782</v>
      </c>
      <c r="C719" s="147" t="s">
        <v>1555</v>
      </c>
      <c r="D719" s="147" t="s">
        <v>1782</v>
      </c>
      <c r="E719" s="147"/>
      <c r="F719" s="147"/>
      <c r="G719" s="147" t="s">
        <v>5855</v>
      </c>
      <c r="H719" s="147" t="s">
        <v>1841</v>
      </c>
      <c r="I719" s="147"/>
      <c r="J719" s="147"/>
      <c r="K719" s="147"/>
      <c r="L719" s="147" t="s">
        <v>1834</v>
      </c>
      <c r="M719" s="147">
        <v>21600</v>
      </c>
      <c r="N719" s="147">
        <v>1040</v>
      </c>
      <c r="O719" s="147"/>
      <c r="P719" s="147"/>
      <c r="Q719" s="147" t="s">
        <v>2879</v>
      </c>
      <c r="R719" s="147" t="s">
        <v>1363</v>
      </c>
      <c r="S719" s="147" t="s">
        <v>1364</v>
      </c>
      <c r="T719" s="147" t="s">
        <v>57</v>
      </c>
      <c r="U719" s="147" t="s">
        <v>1569</v>
      </c>
      <c r="V719" s="154">
        <v>25</v>
      </c>
      <c r="W719" s="147"/>
      <c r="X719" s="147"/>
      <c r="Y719" s="147"/>
    </row>
    <row r="720" spans="1:25" x14ac:dyDescent="0.35">
      <c r="A720" s="147">
        <v>720</v>
      </c>
      <c r="B720" s="247"/>
      <c r="C720" s="147"/>
      <c r="D720" s="147"/>
      <c r="E720" s="147"/>
      <c r="F720" s="147"/>
      <c r="G720" s="147"/>
      <c r="H720" s="147"/>
      <c r="I720" s="147"/>
      <c r="J720" s="147"/>
      <c r="K720" s="147"/>
      <c r="L720" s="147"/>
      <c r="M720" s="147"/>
      <c r="N720" s="147"/>
      <c r="O720" s="147"/>
      <c r="P720" s="147"/>
      <c r="Q720" s="147" t="s">
        <v>2879</v>
      </c>
      <c r="R720" s="147" t="s">
        <v>1363</v>
      </c>
      <c r="S720" s="147" t="s">
        <v>1364</v>
      </c>
      <c r="T720" s="147" t="s">
        <v>57</v>
      </c>
      <c r="U720" s="147" t="s">
        <v>1571</v>
      </c>
      <c r="V720" s="154">
        <v>25</v>
      </c>
      <c r="W720" s="147" t="s">
        <v>7144</v>
      </c>
      <c r="X720" s="147" t="s">
        <v>1570</v>
      </c>
      <c r="Y720" s="147"/>
    </row>
    <row r="721" spans="1:25" x14ac:dyDescent="0.35">
      <c r="A721" s="147">
        <v>721</v>
      </c>
      <c r="B721" s="244" t="s">
        <v>1842</v>
      </c>
      <c r="C721" s="147" t="s">
        <v>1555</v>
      </c>
      <c r="D721" s="147" t="s">
        <v>1842</v>
      </c>
      <c r="E721" s="147"/>
      <c r="F721" s="147"/>
      <c r="G721" s="147" t="s">
        <v>5856</v>
      </c>
      <c r="H721" s="147" t="s">
        <v>1843</v>
      </c>
      <c r="I721" s="147"/>
      <c r="J721" s="147"/>
      <c r="K721" s="147"/>
      <c r="L721" s="147" t="s">
        <v>1782</v>
      </c>
      <c r="M721" s="147">
        <v>26000</v>
      </c>
      <c r="N721" s="147">
        <v>1250</v>
      </c>
      <c r="O721" s="147"/>
      <c r="P721" s="147"/>
      <c r="Q721" s="147" t="s">
        <v>2879</v>
      </c>
      <c r="R721" s="147" t="s">
        <v>1363</v>
      </c>
      <c r="S721" s="147" t="s">
        <v>1364</v>
      </c>
      <c r="T721" s="147" t="s">
        <v>57</v>
      </c>
      <c r="U721" s="147" t="s">
        <v>1569</v>
      </c>
      <c r="V721" s="154">
        <v>50</v>
      </c>
      <c r="W721" s="147"/>
      <c r="X721" s="147"/>
      <c r="Y721" s="147"/>
    </row>
    <row r="722" spans="1:25" x14ac:dyDescent="0.35">
      <c r="A722" s="147">
        <v>722</v>
      </c>
      <c r="B722" s="247"/>
      <c r="C722" s="147"/>
      <c r="D722" s="147"/>
      <c r="E722" s="147"/>
      <c r="F722" s="147"/>
      <c r="G722" s="147"/>
      <c r="H722" s="147"/>
      <c r="I722" s="147"/>
      <c r="J722" s="147"/>
      <c r="K722" s="147"/>
      <c r="L722" s="147"/>
      <c r="M722" s="147"/>
      <c r="N722" s="147"/>
      <c r="O722" s="147"/>
      <c r="P722" s="147"/>
      <c r="Q722" s="147" t="s">
        <v>2879</v>
      </c>
      <c r="R722" s="147" t="s">
        <v>1363</v>
      </c>
      <c r="S722" s="147" t="s">
        <v>1364</v>
      </c>
      <c r="T722" s="147" t="s">
        <v>57</v>
      </c>
      <c r="U722" s="147" t="s">
        <v>1571</v>
      </c>
      <c r="V722" s="154">
        <v>50</v>
      </c>
      <c r="W722" s="147" t="s">
        <v>7144</v>
      </c>
      <c r="X722" s="147" t="s">
        <v>1570</v>
      </c>
      <c r="Y722" s="147"/>
    </row>
    <row r="723" spans="1:25" x14ac:dyDescent="0.35">
      <c r="A723" s="147">
        <v>723</v>
      </c>
      <c r="B723" s="241" t="s">
        <v>1103</v>
      </c>
      <c r="C723" s="147" t="s">
        <v>1555</v>
      </c>
      <c r="D723" s="147" t="s">
        <v>1103</v>
      </c>
      <c r="E723" s="147"/>
      <c r="F723" s="147"/>
      <c r="G723" s="147" t="s">
        <v>1609</v>
      </c>
      <c r="H723" s="147" t="s">
        <v>1844</v>
      </c>
      <c r="I723" s="147" t="s">
        <v>507</v>
      </c>
      <c r="J723" s="147"/>
      <c r="K723" s="147"/>
      <c r="L723" s="147" t="s">
        <v>3386</v>
      </c>
      <c r="M723" s="147">
        <v>18000</v>
      </c>
      <c r="N723" s="147">
        <v>1300</v>
      </c>
      <c r="O723" s="147"/>
      <c r="P723" s="147" t="s">
        <v>510</v>
      </c>
      <c r="Q723" s="147"/>
      <c r="R723" s="147"/>
      <c r="S723" s="147"/>
      <c r="T723" s="147"/>
      <c r="U723" s="147"/>
      <c r="V723" s="154"/>
      <c r="W723" s="147" t="s">
        <v>510</v>
      </c>
      <c r="X723" s="147"/>
      <c r="Y723" s="147"/>
    </row>
    <row r="724" spans="1:25" x14ac:dyDescent="0.35">
      <c r="A724" s="147">
        <v>724</v>
      </c>
      <c r="B724" s="307" t="s">
        <v>8871</v>
      </c>
      <c r="C724" s="147" t="s">
        <v>1555</v>
      </c>
      <c r="D724" s="306" t="s">
        <v>8871</v>
      </c>
      <c r="E724" s="147"/>
      <c r="F724" s="147"/>
      <c r="G724" s="147" t="s">
        <v>1609</v>
      </c>
      <c r="H724" s="306" t="s">
        <v>8872</v>
      </c>
      <c r="I724" s="306" t="s">
        <v>7147</v>
      </c>
      <c r="J724" s="147"/>
      <c r="K724" s="147"/>
      <c r="L724" s="147" t="s">
        <v>1103</v>
      </c>
      <c r="M724" s="147">
        <v>18000</v>
      </c>
      <c r="N724" s="147">
        <v>1300</v>
      </c>
      <c r="O724" s="147"/>
      <c r="P724" s="185" t="s">
        <v>7145</v>
      </c>
      <c r="Q724" s="147"/>
      <c r="R724" s="147"/>
      <c r="S724" s="147"/>
      <c r="T724" s="147"/>
      <c r="U724" s="147"/>
      <c r="V724" s="154"/>
      <c r="W724" s="185" t="s">
        <v>7145</v>
      </c>
      <c r="X724" s="147"/>
      <c r="Y724" s="147"/>
    </row>
    <row r="725" spans="1:25" x14ac:dyDescent="0.35">
      <c r="A725" s="147">
        <v>725</v>
      </c>
      <c r="B725" s="307" t="s">
        <v>1099</v>
      </c>
      <c r="C725" s="147" t="s">
        <v>1555</v>
      </c>
      <c r="D725" s="147" t="s">
        <v>1099</v>
      </c>
      <c r="E725" s="147"/>
      <c r="F725" s="147">
        <v>1</v>
      </c>
      <c r="G725" s="147" t="s">
        <v>1845</v>
      </c>
      <c r="H725" s="147" t="s">
        <v>1846</v>
      </c>
      <c r="I725" s="147"/>
      <c r="J725" s="147"/>
      <c r="K725" s="147"/>
      <c r="L725" s="147" t="s">
        <v>2862</v>
      </c>
      <c r="M725" s="147">
        <v>9600</v>
      </c>
      <c r="N725" s="147">
        <v>695</v>
      </c>
      <c r="O725" s="147"/>
      <c r="P725" s="147" t="s">
        <v>507</v>
      </c>
      <c r="Q725" s="147"/>
      <c r="R725" s="147"/>
      <c r="S725" s="147"/>
      <c r="T725" s="147"/>
      <c r="U725" s="147"/>
      <c r="V725" s="154"/>
      <c r="W725" s="147" t="s">
        <v>507</v>
      </c>
      <c r="X725" s="147"/>
      <c r="Y725" s="147"/>
    </row>
    <row r="726" spans="1:25" x14ac:dyDescent="0.35">
      <c r="A726" s="147">
        <v>726</v>
      </c>
      <c r="B726" s="307" t="s">
        <v>8878</v>
      </c>
      <c r="C726" s="147" t="s">
        <v>1555</v>
      </c>
      <c r="D726" s="306" t="s">
        <v>8878</v>
      </c>
      <c r="E726" s="147"/>
      <c r="F726" s="147">
        <v>1</v>
      </c>
      <c r="G726" s="147" t="s">
        <v>1845</v>
      </c>
      <c r="H726" s="306" t="s">
        <v>8873</v>
      </c>
      <c r="I726" s="147"/>
      <c r="J726" s="147"/>
      <c r="K726" s="147"/>
      <c r="L726" s="147" t="s">
        <v>1099</v>
      </c>
      <c r="M726" s="147">
        <v>9600</v>
      </c>
      <c r="N726" s="147">
        <v>695</v>
      </c>
      <c r="O726" s="147"/>
      <c r="P726" s="306" t="s">
        <v>7147</v>
      </c>
      <c r="Q726" s="147"/>
      <c r="R726" s="147"/>
      <c r="S726" s="147"/>
      <c r="T726" s="147"/>
      <c r="U726" s="147"/>
      <c r="V726" s="154"/>
      <c r="W726" s="306" t="s">
        <v>7147</v>
      </c>
      <c r="X726" s="147"/>
      <c r="Y726" s="147"/>
    </row>
    <row r="727" spans="1:25" x14ac:dyDescent="0.35">
      <c r="A727" s="147">
        <v>727</v>
      </c>
      <c r="B727" s="243" t="s">
        <v>3491</v>
      </c>
      <c r="C727" s="153" t="s">
        <v>1555</v>
      </c>
      <c r="D727" s="147" t="s">
        <v>3491</v>
      </c>
      <c r="E727" s="147"/>
      <c r="F727" s="147"/>
      <c r="G727" s="147" t="s">
        <v>5892</v>
      </c>
      <c r="H727" s="147" t="s">
        <v>3490</v>
      </c>
      <c r="I727" s="147"/>
      <c r="J727" s="147"/>
      <c r="K727" s="147"/>
      <c r="L727" s="147" t="s">
        <v>1831</v>
      </c>
      <c r="M727" s="147">
        <v>14400</v>
      </c>
      <c r="N727" s="147">
        <v>695</v>
      </c>
      <c r="O727" s="147"/>
      <c r="P727" s="147"/>
      <c r="Q727" s="147" t="s">
        <v>2879</v>
      </c>
      <c r="R727" s="147" t="s">
        <v>1363</v>
      </c>
      <c r="S727" s="147" t="s">
        <v>1364</v>
      </c>
      <c r="T727" s="147" t="s">
        <v>57</v>
      </c>
      <c r="U727" s="147" t="s">
        <v>3474</v>
      </c>
      <c r="V727" s="154">
        <v>5</v>
      </c>
      <c r="W727" s="147" t="s">
        <v>517</v>
      </c>
      <c r="X727" s="147" t="s">
        <v>869</v>
      </c>
      <c r="Y727" s="147"/>
    </row>
    <row r="728" spans="1:25" x14ac:dyDescent="0.35">
      <c r="A728" s="147">
        <v>728</v>
      </c>
      <c r="B728" s="241" t="s">
        <v>3493</v>
      </c>
      <c r="C728" s="147" t="s">
        <v>1555</v>
      </c>
      <c r="D728" s="147" t="s">
        <v>3493</v>
      </c>
      <c r="E728" s="147"/>
      <c r="F728" s="147"/>
      <c r="G728" s="147" t="s">
        <v>5893</v>
      </c>
      <c r="H728" s="147" t="s">
        <v>3511</v>
      </c>
      <c r="I728" s="147"/>
      <c r="J728" s="147"/>
      <c r="K728" s="147"/>
      <c r="L728" s="147" t="s">
        <v>3491</v>
      </c>
      <c r="M728" s="147">
        <v>21600</v>
      </c>
      <c r="N728" s="147">
        <v>1040</v>
      </c>
      <c r="O728" s="147"/>
      <c r="P728" s="147"/>
      <c r="Q728" s="147" t="s">
        <v>2879</v>
      </c>
      <c r="R728" s="147" t="s">
        <v>1363</v>
      </c>
      <c r="S728" s="147" t="s">
        <v>1364</v>
      </c>
      <c r="T728" s="147" t="s">
        <v>57</v>
      </c>
      <c r="U728" s="147" t="s">
        <v>3474</v>
      </c>
      <c r="V728" s="154">
        <v>6</v>
      </c>
      <c r="W728" s="147" t="s">
        <v>517</v>
      </c>
      <c r="X728" s="147" t="s">
        <v>869</v>
      </c>
      <c r="Y728" s="147"/>
    </row>
    <row r="729" spans="1:25" x14ac:dyDescent="0.35">
      <c r="A729" s="147">
        <v>729</v>
      </c>
      <c r="B729" s="241" t="s">
        <v>3492</v>
      </c>
      <c r="C729" s="147" t="s">
        <v>1555</v>
      </c>
      <c r="D729" s="147" t="s">
        <v>3492</v>
      </c>
      <c r="E729" s="147"/>
      <c r="F729" s="147"/>
      <c r="G729" s="147" t="s">
        <v>5894</v>
      </c>
      <c r="H729" s="147" t="s">
        <v>3512</v>
      </c>
      <c r="I729" s="147"/>
      <c r="J729" s="147"/>
      <c r="K729" s="147"/>
      <c r="L729" s="147" t="s">
        <v>3493</v>
      </c>
      <c r="M729" s="147">
        <v>26000</v>
      </c>
      <c r="N729" s="147">
        <v>1250</v>
      </c>
      <c r="O729" s="147"/>
      <c r="P729" s="147"/>
      <c r="Q729" s="147" t="s">
        <v>2879</v>
      </c>
      <c r="R729" s="147" t="s">
        <v>1363</v>
      </c>
      <c r="S729" s="147" t="s">
        <v>1364</v>
      </c>
      <c r="T729" s="147" t="s">
        <v>57</v>
      </c>
      <c r="U729" s="147" t="s">
        <v>3474</v>
      </c>
      <c r="V729" s="154">
        <v>7</v>
      </c>
      <c r="W729" s="147" t="s">
        <v>517</v>
      </c>
      <c r="X729" s="147" t="s">
        <v>869</v>
      </c>
      <c r="Y729" s="147"/>
    </row>
    <row r="730" spans="1:25" x14ac:dyDescent="0.35">
      <c r="A730" s="147">
        <v>730</v>
      </c>
      <c r="B730" s="241" t="s">
        <v>1840</v>
      </c>
      <c r="C730" s="147" t="s">
        <v>1555</v>
      </c>
      <c r="D730" s="147" t="s">
        <v>1840</v>
      </c>
      <c r="E730" s="147"/>
      <c r="F730" s="147"/>
      <c r="G730" s="147" t="s">
        <v>1847</v>
      </c>
      <c r="H730" s="147" t="s">
        <v>1848</v>
      </c>
      <c r="I730" s="147"/>
      <c r="J730" s="147"/>
      <c r="K730" s="147"/>
      <c r="L730" s="147" t="s">
        <v>892</v>
      </c>
      <c r="M730" s="147">
        <v>14400</v>
      </c>
      <c r="N730" s="147">
        <v>695</v>
      </c>
      <c r="O730" s="147"/>
      <c r="P730" s="147"/>
      <c r="Q730" s="147" t="s">
        <v>2879</v>
      </c>
      <c r="R730" s="147" t="s">
        <v>1363</v>
      </c>
      <c r="S730" s="147" t="s">
        <v>1364</v>
      </c>
      <c r="T730" s="147" t="s">
        <v>57</v>
      </c>
      <c r="U730" s="147" t="s">
        <v>1587</v>
      </c>
      <c r="V730" s="154">
        <v>-15</v>
      </c>
      <c r="W730" s="147" t="s">
        <v>517</v>
      </c>
      <c r="X730" s="147" t="s">
        <v>1588</v>
      </c>
      <c r="Y730" s="147"/>
    </row>
    <row r="731" spans="1:25" x14ac:dyDescent="0.35">
      <c r="A731" s="147">
        <v>731</v>
      </c>
      <c r="B731" s="241" t="s">
        <v>1849</v>
      </c>
      <c r="C731" s="147" t="s">
        <v>1555</v>
      </c>
      <c r="D731" s="147" t="s">
        <v>1849</v>
      </c>
      <c r="E731" s="147"/>
      <c r="F731" s="147"/>
      <c r="G731" s="147" t="s">
        <v>5857</v>
      </c>
      <c r="H731" s="147" t="s">
        <v>1850</v>
      </c>
      <c r="I731" s="147"/>
      <c r="J731" s="147"/>
      <c r="K731" s="147"/>
      <c r="L731" s="147" t="s">
        <v>1840</v>
      </c>
      <c r="M731" s="147">
        <v>21600</v>
      </c>
      <c r="N731" s="147">
        <v>1040</v>
      </c>
      <c r="O731" s="147"/>
      <c r="P731" s="147"/>
      <c r="Q731" s="147" t="s">
        <v>2879</v>
      </c>
      <c r="R731" s="147" t="s">
        <v>1363</v>
      </c>
      <c r="S731" s="147" t="s">
        <v>1364</v>
      </c>
      <c r="T731" s="147" t="s">
        <v>57</v>
      </c>
      <c r="U731" s="147" t="s">
        <v>1587</v>
      </c>
      <c r="V731" s="154">
        <v>-15</v>
      </c>
      <c r="W731" s="147" t="s">
        <v>517</v>
      </c>
      <c r="X731" s="147" t="s">
        <v>1588</v>
      </c>
      <c r="Y731" s="147"/>
    </row>
    <row r="732" spans="1:25" x14ac:dyDescent="0.35">
      <c r="A732" s="147">
        <v>732</v>
      </c>
      <c r="B732" s="241" t="s">
        <v>1115</v>
      </c>
      <c r="C732" s="147" t="s">
        <v>1555</v>
      </c>
      <c r="D732" s="147" t="s">
        <v>1115</v>
      </c>
      <c r="E732" s="147"/>
      <c r="F732" s="147"/>
      <c r="G732" s="147" t="s">
        <v>5858</v>
      </c>
      <c r="H732" s="147" t="s">
        <v>1851</v>
      </c>
      <c r="I732" s="147"/>
      <c r="J732" s="147"/>
      <c r="K732" s="147"/>
      <c r="L732" s="147" t="s">
        <v>1849</v>
      </c>
      <c r="M732" s="147">
        <v>26000</v>
      </c>
      <c r="N732" s="147">
        <v>1250</v>
      </c>
      <c r="O732" s="147"/>
      <c r="P732" s="147"/>
      <c r="Q732" s="147" t="s">
        <v>2879</v>
      </c>
      <c r="R732" s="147" t="s">
        <v>1363</v>
      </c>
      <c r="S732" s="147" t="s">
        <v>1364</v>
      </c>
      <c r="T732" s="147" t="s">
        <v>57</v>
      </c>
      <c r="U732" s="147" t="s">
        <v>1587</v>
      </c>
      <c r="V732" s="154">
        <v>-15</v>
      </c>
      <c r="W732" s="147" t="s">
        <v>517</v>
      </c>
      <c r="X732" s="147" t="s">
        <v>1588</v>
      </c>
      <c r="Y732" s="147"/>
    </row>
    <row r="733" spans="1:25" x14ac:dyDescent="0.35">
      <c r="A733" s="147">
        <v>733</v>
      </c>
      <c r="B733" s="245" t="s">
        <v>1043</v>
      </c>
      <c r="C733" s="147" t="s">
        <v>1555</v>
      </c>
      <c r="D733" s="147" t="s">
        <v>1043</v>
      </c>
      <c r="E733" s="147"/>
      <c r="F733" s="147">
        <v>1</v>
      </c>
      <c r="G733" s="147" t="s">
        <v>1886</v>
      </c>
      <c r="H733" s="147" t="s">
        <v>1887</v>
      </c>
      <c r="I733" s="147"/>
      <c r="J733" s="147"/>
      <c r="K733" s="147"/>
      <c r="L733" s="147" t="s">
        <v>1222</v>
      </c>
      <c r="M733" s="147">
        <v>2800</v>
      </c>
      <c r="N733" s="147">
        <v>265</v>
      </c>
      <c r="O733" s="147"/>
      <c r="P733" s="290" t="s">
        <v>607</v>
      </c>
      <c r="Q733" s="147"/>
      <c r="R733" s="147"/>
      <c r="S733" s="147"/>
      <c r="T733" s="147"/>
      <c r="U733" s="147"/>
      <c r="V733" s="154"/>
      <c r="W733" s="147"/>
      <c r="X733" s="147"/>
      <c r="Y733" s="147"/>
    </row>
    <row r="734" spans="1:25" x14ac:dyDescent="0.35">
      <c r="A734" s="147">
        <v>734</v>
      </c>
      <c r="B734" s="307"/>
      <c r="C734" s="147"/>
      <c r="D734" s="147"/>
      <c r="E734" s="147"/>
      <c r="F734" s="147"/>
      <c r="G734" s="147"/>
      <c r="H734" s="147"/>
      <c r="I734" s="147"/>
      <c r="J734" s="147"/>
      <c r="K734" s="147"/>
      <c r="L734" s="147"/>
      <c r="M734" s="147"/>
      <c r="N734" s="147"/>
      <c r="O734" s="152"/>
      <c r="P734" s="291" t="s">
        <v>8271</v>
      </c>
      <c r="Q734" s="147"/>
      <c r="R734" s="147"/>
      <c r="S734" s="147"/>
      <c r="T734" s="147"/>
      <c r="U734" s="147"/>
      <c r="V734" s="154"/>
      <c r="W734" s="152"/>
      <c r="X734" s="147"/>
      <c r="Y734" s="152"/>
    </row>
    <row r="735" spans="1:25" x14ac:dyDescent="0.35">
      <c r="A735" s="147">
        <v>735</v>
      </c>
      <c r="B735" s="247"/>
      <c r="C735" s="147"/>
      <c r="D735" s="147"/>
      <c r="E735" s="147"/>
      <c r="F735" s="147"/>
      <c r="G735" s="147"/>
      <c r="H735" s="147"/>
      <c r="I735" s="147"/>
      <c r="J735" s="147"/>
      <c r="K735" s="147"/>
      <c r="L735" s="147"/>
      <c r="M735" s="147"/>
      <c r="N735" s="147"/>
      <c r="O735" s="147"/>
      <c r="P735" s="147" t="s">
        <v>494</v>
      </c>
      <c r="Q735" s="147"/>
      <c r="R735" s="147"/>
      <c r="S735" s="147"/>
      <c r="T735" s="147"/>
      <c r="U735" s="147"/>
      <c r="V735" s="154"/>
      <c r="W735" s="147" t="s">
        <v>494</v>
      </c>
      <c r="X735" s="147"/>
      <c r="Y735" s="147"/>
    </row>
    <row r="736" spans="1:25" x14ac:dyDescent="0.35">
      <c r="A736" s="147">
        <v>736</v>
      </c>
      <c r="B736" s="307" t="s">
        <v>1022</v>
      </c>
      <c r="C736" s="147" t="s">
        <v>1555</v>
      </c>
      <c r="D736" s="147" t="s">
        <v>1022</v>
      </c>
      <c r="E736" s="147"/>
      <c r="F736" s="147"/>
      <c r="G736" s="147" t="s">
        <v>1888</v>
      </c>
      <c r="H736" s="147" t="s">
        <v>1889</v>
      </c>
      <c r="I736" s="147"/>
      <c r="J736" s="147"/>
      <c r="K736" s="147"/>
      <c r="L736" s="147" t="s">
        <v>3359</v>
      </c>
      <c r="M736" s="147">
        <v>7200</v>
      </c>
      <c r="N736" s="147">
        <v>545</v>
      </c>
      <c r="O736" s="147"/>
      <c r="P736" s="147" t="s">
        <v>492</v>
      </c>
      <c r="Q736" s="147"/>
      <c r="R736" s="147"/>
      <c r="S736" s="147"/>
      <c r="T736" s="147"/>
      <c r="U736" s="147"/>
      <c r="V736" s="154"/>
      <c r="W736" s="147" t="s">
        <v>492</v>
      </c>
      <c r="X736" s="147"/>
      <c r="Y736" s="147"/>
    </row>
    <row r="737" spans="1:25" x14ac:dyDescent="0.35">
      <c r="A737" s="147">
        <v>737</v>
      </c>
      <c r="B737" s="307" t="s">
        <v>1095</v>
      </c>
      <c r="C737" s="147" t="s">
        <v>1555</v>
      </c>
      <c r="D737" s="147" t="s">
        <v>1095</v>
      </c>
      <c r="E737" s="147"/>
      <c r="F737" s="147">
        <v>1</v>
      </c>
      <c r="G737" s="147" t="s">
        <v>1890</v>
      </c>
      <c r="H737" s="147" t="s">
        <v>1891</v>
      </c>
      <c r="I737" s="147" t="s">
        <v>494</v>
      </c>
      <c r="J737" s="147"/>
      <c r="K737" s="147"/>
      <c r="L737" s="147" t="s">
        <v>3373</v>
      </c>
      <c r="M737" s="147">
        <v>8000</v>
      </c>
      <c r="N737" s="147">
        <v>615</v>
      </c>
      <c r="O737" s="147"/>
      <c r="P737" s="147" t="s">
        <v>488</v>
      </c>
      <c r="Q737" s="147"/>
      <c r="R737" s="147"/>
      <c r="S737" s="147"/>
      <c r="T737" s="147"/>
      <c r="U737" s="147"/>
      <c r="V737" s="154"/>
      <c r="W737" s="147" t="s">
        <v>488</v>
      </c>
      <c r="X737" s="147"/>
      <c r="Y737" s="147"/>
    </row>
    <row r="738" spans="1:25" x14ac:dyDescent="0.35">
      <c r="A738" s="147">
        <v>738</v>
      </c>
      <c r="B738" s="245" t="s">
        <v>8824</v>
      </c>
      <c r="C738" s="147" t="s">
        <v>1555</v>
      </c>
      <c r="D738" s="147" t="s">
        <v>8824</v>
      </c>
      <c r="E738" s="147"/>
      <c r="F738" s="147">
        <v>1</v>
      </c>
      <c r="G738" s="147" t="s">
        <v>1890</v>
      </c>
      <c r="H738" s="306" t="s">
        <v>7267</v>
      </c>
      <c r="I738" s="147" t="s">
        <v>494</v>
      </c>
      <c r="J738" s="147"/>
      <c r="K738" s="147"/>
      <c r="L738" s="306" t="s">
        <v>8827</v>
      </c>
      <c r="M738" s="147">
        <v>8000</v>
      </c>
      <c r="N738" s="147">
        <v>615</v>
      </c>
      <c r="O738" s="147"/>
      <c r="P738" s="147" t="s">
        <v>7152</v>
      </c>
      <c r="Q738" s="147"/>
      <c r="R738" s="147"/>
      <c r="S738" s="147"/>
      <c r="T738" s="147"/>
      <c r="U738" s="147"/>
      <c r="V738" s="154"/>
      <c r="W738" s="147"/>
      <c r="X738" s="147"/>
      <c r="Y738" s="147"/>
    </row>
    <row r="739" spans="1:25" x14ac:dyDescent="0.35">
      <c r="A739" s="147">
        <v>739</v>
      </c>
      <c r="B739" s="307"/>
      <c r="C739" s="147"/>
      <c r="D739" s="147"/>
      <c r="E739" s="147"/>
      <c r="F739" s="147"/>
      <c r="G739" s="147"/>
      <c r="H739" s="306"/>
      <c r="I739" s="147"/>
      <c r="J739" s="147"/>
      <c r="K739" s="147"/>
      <c r="L739" s="306"/>
      <c r="M739" s="147"/>
      <c r="N739" s="147"/>
      <c r="O739" s="152"/>
      <c r="P739" s="147" t="s">
        <v>7154</v>
      </c>
      <c r="Q739" s="147"/>
      <c r="R739" s="147"/>
      <c r="S739" s="147"/>
      <c r="T739" s="147"/>
      <c r="U739" s="147"/>
      <c r="V739" s="154"/>
      <c r="W739" s="152"/>
      <c r="X739" s="147"/>
      <c r="Y739" s="152"/>
    </row>
    <row r="740" spans="1:25" x14ac:dyDescent="0.35">
      <c r="A740" s="147">
        <v>740</v>
      </c>
      <c r="B740" s="307"/>
      <c r="C740" s="147"/>
      <c r="D740" s="147"/>
      <c r="E740" s="147"/>
      <c r="F740" s="147"/>
      <c r="G740" s="147"/>
      <c r="H740" s="306"/>
      <c r="I740" s="147"/>
      <c r="J740" s="147"/>
      <c r="K740" s="147"/>
      <c r="L740" s="306"/>
      <c r="M740" s="147"/>
      <c r="N740" s="147"/>
      <c r="O740" s="152"/>
      <c r="P740" s="147" t="s">
        <v>8273</v>
      </c>
      <c r="Q740" s="147"/>
      <c r="R740" s="147"/>
      <c r="S740" s="147"/>
      <c r="T740" s="147"/>
      <c r="U740" s="147"/>
      <c r="V740" s="154"/>
      <c r="W740" s="147" t="s">
        <v>7152</v>
      </c>
      <c r="X740" s="147"/>
      <c r="Y740" s="152"/>
    </row>
    <row r="741" spans="1:25" x14ac:dyDescent="0.35">
      <c r="A741" s="147">
        <v>741</v>
      </c>
      <c r="B741" s="245" t="s">
        <v>8830</v>
      </c>
      <c r="C741" s="147" t="s">
        <v>1555</v>
      </c>
      <c r="D741" s="147" t="s">
        <v>8830</v>
      </c>
      <c r="E741" s="147"/>
      <c r="F741" s="147">
        <v>1</v>
      </c>
      <c r="G741" s="147" t="s">
        <v>1890</v>
      </c>
      <c r="H741" s="306" t="s">
        <v>8836</v>
      </c>
      <c r="I741" s="147" t="s">
        <v>498</v>
      </c>
      <c r="J741" s="147"/>
      <c r="K741" s="147"/>
      <c r="L741" s="306" t="s">
        <v>8824</v>
      </c>
      <c r="M741" s="147">
        <v>8000</v>
      </c>
      <c r="N741" s="147">
        <v>615</v>
      </c>
      <c r="O741" s="147"/>
      <c r="P741" s="147" t="s">
        <v>7155</v>
      </c>
      <c r="Q741" s="147"/>
      <c r="R741" s="147"/>
      <c r="S741" s="147"/>
      <c r="T741" s="147"/>
      <c r="U741" s="147"/>
      <c r="V741" s="154"/>
      <c r="W741" s="147" t="s">
        <v>7155</v>
      </c>
      <c r="X741" s="147"/>
      <c r="Y741" s="147"/>
    </row>
    <row r="742" spans="1:25" x14ac:dyDescent="0.35">
      <c r="A742" s="147">
        <v>742</v>
      </c>
      <c r="B742" s="245" t="s">
        <v>8831</v>
      </c>
      <c r="C742" s="147" t="s">
        <v>1555</v>
      </c>
      <c r="D742" s="147" t="s">
        <v>8831</v>
      </c>
      <c r="E742" s="147"/>
      <c r="F742" s="147">
        <v>1</v>
      </c>
      <c r="G742" s="147" t="s">
        <v>1890</v>
      </c>
      <c r="H742" s="306" t="s">
        <v>7269</v>
      </c>
      <c r="I742" s="147" t="s">
        <v>7173</v>
      </c>
      <c r="J742" s="147"/>
      <c r="K742" s="147"/>
      <c r="L742" s="306" t="s">
        <v>8824</v>
      </c>
      <c r="M742" s="147">
        <v>8000</v>
      </c>
      <c r="N742" s="147">
        <v>615</v>
      </c>
      <c r="O742" s="147"/>
      <c r="P742" s="147" t="s">
        <v>7157</v>
      </c>
      <c r="Q742" s="147"/>
      <c r="R742" s="147"/>
      <c r="S742" s="147"/>
      <c r="T742" s="147"/>
      <c r="U742" s="147"/>
      <c r="V742" s="154"/>
      <c r="W742" s="147" t="s">
        <v>7157</v>
      </c>
      <c r="X742" s="147"/>
      <c r="Y742" s="147"/>
    </row>
    <row r="743" spans="1:25" x14ac:dyDescent="0.35">
      <c r="A743" s="147">
        <v>743</v>
      </c>
      <c r="B743" s="307" t="s">
        <v>8825</v>
      </c>
      <c r="C743" s="147" t="s">
        <v>1555</v>
      </c>
      <c r="D743" s="147" t="s">
        <v>8825</v>
      </c>
      <c r="E743" s="147"/>
      <c r="F743" s="147">
        <v>1</v>
      </c>
      <c r="G743" s="147" t="s">
        <v>1890</v>
      </c>
      <c r="H743" s="306" t="s">
        <v>7274</v>
      </c>
      <c r="I743" s="147" t="s">
        <v>492</v>
      </c>
      <c r="J743" s="147"/>
      <c r="K743" s="147"/>
      <c r="L743" s="306" t="s">
        <v>8828</v>
      </c>
      <c r="M743" s="147">
        <v>8000</v>
      </c>
      <c r="N743" s="147">
        <v>615</v>
      </c>
      <c r="O743" s="147"/>
      <c r="P743" s="147" t="s">
        <v>7159</v>
      </c>
      <c r="Q743" s="147"/>
      <c r="R743" s="147"/>
      <c r="S743" s="147"/>
      <c r="T743" s="147"/>
      <c r="U743" s="147"/>
      <c r="V743" s="154"/>
      <c r="W743" s="147" t="s">
        <v>7159</v>
      </c>
      <c r="X743" s="147"/>
      <c r="Y743" s="147"/>
    </row>
    <row r="744" spans="1:25" x14ac:dyDescent="0.35">
      <c r="A744" s="147">
        <v>744</v>
      </c>
      <c r="B744" s="307" t="s">
        <v>8832</v>
      </c>
      <c r="C744" s="147" t="s">
        <v>1555</v>
      </c>
      <c r="D744" s="147" t="s">
        <v>8832</v>
      </c>
      <c r="E744" s="147"/>
      <c r="F744" s="147">
        <v>1</v>
      </c>
      <c r="G744" s="147" t="s">
        <v>1890</v>
      </c>
      <c r="H744" s="306" t="s">
        <v>8837</v>
      </c>
      <c r="I744" s="147" t="s">
        <v>7171</v>
      </c>
      <c r="J744" s="147"/>
      <c r="K744" s="147"/>
      <c r="L744" s="306" t="s">
        <v>8839</v>
      </c>
      <c r="M744" s="147">
        <v>8000</v>
      </c>
      <c r="N744" s="147">
        <v>615</v>
      </c>
      <c r="O744" s="147"/>
      <c r="P744" s="147" t="s">
        <v>7160</v>
      </c>
      <c r="Q744" s="147"/>
      <c r="R744" s="147"/>
      <c r="S744" s="147"/>
      <c r="T744" s="147"/>
      <c r="U744" s="147"/>
      <c r="V744" s="154"/>
      <c r="W744" s="147" t="s">
        <v>7160</v>
      </c>
      <c r="X744" s="147"/>
      <c r="Y744" s="147"/>
    </row>
    <row r="745" spans="1:25" x14ac:dyDescent="0.35">
      <c r="A745" s="147">
        <v>745</v>
      </c>
      <c r="B745" s="307" t="s">
        <v>8833</v>
      </c>
      <c r="C745" s="147" t="s">
        <v>1555</v>
      </c>
      <c r="D745" s="147" t="s">
        <v>8833</v>
      </c>
      <c r="E745" s="147"/>
      <c r="F745" s="147">
        <v>1</v>
      </c>
      <c r="G745" s="147" t="s">
        <v>1890</v>
      </c>
      <c r="H745" s="306" t="s">
        <v>7276</v>
      </c>
      <c r="I745" s="147" t="s">
        <v>7176</v>
      </c>
      <c r="J745" s="147"/>
      <c r="K745" s="147"/>
      <c r="L745" s="306" t="s">
        <v>8842</v>
      </c>
      <c r="M745" s="147">
        <v>8000</v>
      </c>
      <c r="N745" s="147">
        <v>615</v>
      </c>
      <c r="O745" s="147"/>
      <c r="P745" s="147" t="s">
        <v>7163</v>
      </c>
      <c r="Q745" s="147"/>
      <c r="R745" s="147"/>
      <c r="S745" s="147"/>
      <c r="T745" s="147"/>
      <c r="U745" s="147"/>
      <c r="V745" s="154"/>
      <c r="W745" s="147" t="s">
        <v>7163</v>
      </c>
      <c r="X745" s="147"/>
      <c r="Y745" s="147"/>
    </row>
    <row r="746" spans="1:25" x14ac:dyDescent="0.35">
      <c r="A746" s="147">
        <v>746</v>
      </c>
      <c r="B746" s="307" t="s">
        <v>8826</v>
      </c>
      <c r="C746" s="147" t="s">
        <v>1555</v>
      </c>
      <c r="D746" s="147" t="s">
        <v>8826</v>
      </c>
      <c r="E746" s="147"/>
      <c r="F746" s="147">
        <v>1</v>
      </c>
      <c r="G746" s="147" t="s">
        <v>1890</v>
      </c>
      <c r="H746" s="306" t="s">
        <v>7279</v>
      </c>
      <c r="I746" s="147" t="s">
        <v>488</v>
      </c>
      <c r="J746" s="147"/>
      <c r="K746" s="147"/>
      <c r="L746" s="306" t="s">
        <v>8829</v>
      </c>
      <c r="M746" s="147">
        <v>8000</v>
      </c>
      <c r="N746" s="147">
        <v>615</v>
      </c>
      <c r="O746" s="147"/>
      <c r="P746" s="147" t="s">
        <v>7167</v>
      </c>
      <c r="Q746" s="147"/>
      <c r="R746" s="147"/>
      <c r="S746" s="147"/>
      <c r="T746" s="147"/>
      <c r="U746" s="147"/>
      <c r="V746" s="154"/>
      <c r="W746" s="147" t="s">
        <v>7167</v>
      </c>
      <c r="X746" s="147"/>
      <c r="Y746" s="147"/>
    </row>
    <row r="747" spans="1:25" x14ac:dyDescent="0.35">
      <c r="A747" s="147">
        <v>747</v>
      </c>
      <c r="B747" s="307" t="s">
        <v>8834</v>
      </c>
      <c r="C747" s="147" t="s">
        <v>1555</v>
      </c>
      <c r="D747" s="147" t="s">
        <v>8834</v>
      </c>
      <c r="E747" s="147"/>
      <c r="F747" s="147">
        <v>1</v>
      </c>
      <c r="G747" s="147" t="s">
        <v>1890</v>
      </c>
      <c r="H747" s="306" t="s">
        <v>8838</v>
      </c>
      <c r="I747" s="147" t="s">
        <v>7178</v>
      </c>
      <c r="J747" s="147"/>
      <c r="K747" s="147"/>
      <c r="L747" s="306" t="s">
        <v>8840</v>
      </c>
      <c r="M747" s="147">
        <v>8000</v>
      </c>
      <c r="N747" s="147">
        <v>615</v>
      </c>
      <c r="O747" s="147"/>
      <c r="P747" s="147" t="s">
        <v>7169</v>
      </c>
      <c r="Q747" s="147"/>
      <c r="R747" s="147"/>
      <c r="S747" s="147"/>
      <c r="T747" s="147"/>
      <c r="U747" s="147"/>
      <c r="V747" s="154"/>
      <c r="W747" s="147" t="s">
        <v>7169</v>
      </c>
      <c r="X747" s="147"/>
      <c r="Y747" s="147"/>
    </row>
    <row r="748" spans="1:25" x14ac:dyDescent="0.35">
      <c r="A748" s="147">
        <v>748</v>
      </c>
      <c r="B748" s="307" t="s">
        <v>8835</v>
      </c>
      <c r="C748" s="147" t="s">
        <v>1555</v>
      </c>
      <c r="D748" s="147" t="s">
        <v>8835</v>
      </c>
      <c r="E748" s="147"/>
      <c r="F748" s="147">
        <v>1</v>
      </c>
      <c r="G748" s="147" t="s">
        <v>1890</v>
      </c>
      <c r="H748" s="306" t="s">
        <v>7281</v>
      </c>
      <c r="I748" s="147" t="s">
        <v>7271</v>
      </c>
      <c r="J748" s="147"/>
      <c r="K748" s="147"/>
      <c r="L748" s="306" t="s">
        <v>8841</v>
      </c>
      <c r="M748" s="147">
        <v>8000</v>
      </c>
      <c r="N748" s="147">
        <v>615</v>
      </c>
      <c r="O748" s="147"/>
      <c r="P748" s="147" t="s">
        <v>7165</v>
      </c>
      <c r="Q748" s="147"/>
      <c r="R748" s="147"/>
      <c r="S748" s="147"/>
      <c r="T748" s="147"/>
      <c r="U748" s="147"/>
      <c r="V748" s="154"/>
      <c r="W748" s="147" t="s">
        <v>7165</v>
      </c>
      <c r="X748" s="147"/>
      <c r="Y748" s="147"/>
    </row>
    <row r="749" spans="1:25" x14ac:dyDescent="0.35">
      <c r="A749" s="147">
        <v>749</v>
      </c>
      <c r="B749" s="241" t="s">
        <v>1353</v>
      </c>
      <c r="C749" s="147" t="s">
        <v>1555</v>
      </c>
      <c r="D749" s="147" t="s">
        <v>1353</v>
      </c>
      <c r="E749" s="147"/>
      <c r="F749" s="147"/>
      <c r="G749" s="147" t="s">
        <v>1854</v>
      </c>
      <c r="H749" s="147" t="s">
        <v>1855</v>
      </c>
      <c r="I749" s="147"/>
      <c r="J749" s="147"/>
      <c r="K749" s="147"/>
      <c r="L749" s="147" t="s">
        <v>2863</v>
      </c>
      <c r="M749" s="147">
        <v>3600</v>
      </c>
      <c r="N749" s="147">
        <v>215</v>
      </c>
      <c r="O749" s="147"/>
      <c r="P749" s="147"/>
      <c r="Q749" s="147" t="s">
        <v>2879</v>
      </c>
      <c r="R749" s="147" t="s">
        <v>1363</v>
      </c>
      <c r="S749" s="147" t="s">
        <v>1364</v>
      </c>
      <c r="T749" s="147" t="s">
        <v>51</v>
      </c>
      <c r="U749" s="147" t="s">
        <v>1558</v>
      </c>
      <c r="V749" s="154">
        <v>10</v>
      </c>
      <c r="W749" s="147" t="s">
        <v>494</v>
      </c>
      <c r="X749" s="147" t="s">
        <v>1190</v>
      </c>
      <c r="Y749" s="147"/>
    </row>
    <row r="750" spans="1:25" x14ac:dyDescent="0.35">
      <c r="A750" s="147">
        <v>750</v>
      </c>
      <c r="B750" s="241" t="s">
        <v>1857</v>
      </c>
      <c r="C750" s="147" t="s">
        <v>1555</v>
      </c>
      <c r="D750" s="147" t="s">
        <v>1857</v>
      </c>
      <c r="E750" s="147"/>
      <c r="F750" s="147"/>
      <c r="G750" s="147" t="s">
        <v>1858</v>
      </c>
      <c r="H750" s="147" t="s">
        <v>1859</v>
      </c>
      <c r="I750" s="147"/>
      <c r="J750" s="147"/>
      <c r="K750" s="147"/>
      <c r="L750" s="147" t="s">
        <v>2864</v>
      </c>
      <c r="M750" s="147">
        <v>7200</v>
      </c>
      <c r="N750" s="147">
        <v>395</v>
      </c>
      <c r="O750" s="147"/>
      <c r="P750" s="147"/>
      <c r="Q750" s="147" t="s">
        <v>2879</v>
      </c>
      <c r="R750" s="147" t="s">
        <v>1363</v>
      </c>
      <c r="S750" s="147" t="s">
        <v>1364</v>
      </c>
      <c r="T750" s="147" t="s">
        <v>51</v>
      </c>
      <c r="U750" s="147" t="s">
        <v>1558</v>
      </c>
      <c r="V750" s="154">
        <v>10</v>
      </c>
      <c r="W750" s="147" t="s">
        <v>494</v>
      </c>
      <c r="X750" s="147" t="s">
        <v>1190</v>
      </c>
      <c r="Y750" s="147"/>
    </row>
    <row r="751" spans="1:25" x14ac:dyDescent="0.35">
      <c r="A751" s="147">
        <v>751</v>
      </c>
      <c r="B751" s="241" t="s">
        <v>1860</v>
      </c>
      <c r="C751" s="147" t="s">
        <v>1555</v>
      </c>
      <c r="D751" s="147" t="s">
        <v>1860</v>
      </c>
      <c r="E751" s="147"/>
      <c r="F751" s="147">
        <v>1</v>
      </c>
      <c r="G751" s="147" t="s">
        <v>1861</v>
      </c>
      <c r="H751" s="147" t="s">
        <v>1862</v>
      </c>
      <c r="I751" s="147"/>
      <c r="J751" s="147"/>
      <c r="K751" s="147"/>
      <c r="L751" s="306" t="s">
        <v>3489</v>
      </c>
      <c r="M751" s="147">
        <v>9200</v>
      </c>
      <c r="N751" s="147">
        <v>490</v>
      </c>
      <c r="O751" s="147"/>
      <c r="P751" s="147"/>
      <c r="Q751" s="147" t="s">
        <v>2879</v>
      </c>
      <c r="R751" s="147" t="s">
        <v>1363</v>
      </c>
      <c r="S751" s="147" t="s">
        <v>1364</v>
      </c>
      <c r="T751" s="147" t="s">
        <v>51</v>
      </c>
      <c r="U751" s="147" t="s">
        <v>1558</v>
      </c>
      <c r="V751" s="154">
        <v>10</v>
      </c>
      <c r="W751" s="147" t="s">
        <v>494</v>
      </c>
      <c r="X751" s="147" t="s">
        <v>1190</v>
      </c>
      <c r="Y751" s="147"/>
    </row>
    <row r="752" spans="1:25" x14ac:dyDescent="0.35">
      <c r="A752" s="147">
        <v>752</v>
      </c>
      <c r="B752" s="244" t="s">
        <v>1856</v>
      </c>
      <c r="C752" s="147" t="s">
        <v>1555</v>
      </c>
      <c r="D752" s="147" t="s">
        <v>1856</v>
      </c>
      <c r="E752" s="147"/>
      <c r="F752" s="147"/>
      <c r="G752" s="147" t="s">
        <v>1863</v>
      </c>
      <c r="H752" s="147" t="s">
        <v>1864</v>
      </c>
      <c r="I752" s="147"/>
      <c r="J752" s="147"/>
      <c r="K752" s="147"/>
      <c r="L752" s="147" t="s">
        <v>1043</v>
      </c>
      <c r="M752" s="147">
        <v>3600</v>
      </c>
      <c r="N752" s="147">
        <v>215</v>
      </c>
      <c r="O752" s="147"/>
      <c r="P752" s="147"/>
      <c r="Q752" s="147" t="s">
        <v>2879</v>
      </c>
      <c r="R752" s="147" t="s">
        <v>1363</v>
      </c>
      <c r="S752" s="147" t="s">
        <v>1364</v>
      </c>
      <c r="T752" s="147" t="s">
        <v>51</v>
      </c>
      <c r="U752" s="147" t="s">
        <v>1569</v>
      </c>
      <c r="V752" s="154">
        <v>25</v>
      </c>
      <c r="W752" s="147"/>
      <c r="X752" s="147"/>
      <c r="Y752" s="147"/>
    </row>
    <row r="753" spans="1:25" x14ac:dyDescent="0.35">
      <c r="A753" s="147">
        <v>753</v>
      </c>
      <c r="B753" s="247"/>
      <c r="C753" s="147"/>
      <c r="D753" s="147"/>
      <c r="E753" s="147"/>
      <c r="F753" s="147"/>
      <c r="G753" s="147"/>
      <c r="H753" s="147"/>
      <c r="I753" s="147"/>
      <c r="J753" s="147"/>
      <c r="K753" s="147"/>
      <c r="L753" s="147"/>
      <c r="M753" s="147"/>
      <c r="N753" s="147"/>
      <c r="O753" s="147"/>
      <c r="P753" s="147"/>
      <c r="Q753" s="147" t="s">
        <v>2879</v>
      </c>
      <c r="R753" s="147" t="s">
        <v>1363</v>
      </c>
      <c r="S753" s="147" t="s">
        <v>1364</v>
      </c>
      <c r="T753" s="147" t="s">
        <v>51</v>
      </c>
      <c r="U753" s="147" t="s">
        <v>1571</v>
      </c>
      <c r="V753" s="154">
        <v>25</v>
      </c>
      <c r="W753" s="147"/>
      <c r="X753" s="147"/>
      <c r="Y753" s="147"/>
    </row>
    <row r="754" spans="1:25" x14ac:dyDescent="0.35">
      <c r="A754" s="147">
        <v>754</v>
      </c>
      <c r="B754" s="247"/>
      <c r="C754" s="147"/>
      <c r="D754" s="147"/>
      <c r="E754" s="147"/>
      <c r="F754" s="147"/>
      <c r="G754" s="147"/>
      <c r="H754" s="147"/>
      <c r="I754" s="147"/>
      <c r="J754" s="147"/>
      <c r="K754" s="147"/>
      <c r="L754" s="147"/>
      <c r="M754" s="147"/>
      <c r="N754" s="147"/>
      <c r="O754" s="147"/>
      <c r="P754" s="147"/>
      <c r="Q754" s="147" t="s">
        <v>2879</v>
      </c>
      <c r="R754" s="147" t="s">
        <v>1363</v>
      </c>
      <c r="S754" s="147" t="s">
        <v>1364</v>
      </c>
      <c r="T754" s="147" t="s">
        <v>51</v>
      </c>
      <c r="U754" s="147" t="s">
        <v>1617</v>
      </c>
      <c r="V754" s="154">
        <v>25</v>
      </c>
      <c r="W754" s="147" t="s">
        <v>494</v>
      </c>
      <c r="X754" s="147" t="s">
        <v>1570</v>
      </c>
      <c r="Y754" s="147"/>
    </row>
    <row r="755" spans="1:25" x14ac:dyDescent="0.35">
      <c r="A755" s="147">
        <v>755</v>
      </c>
      <c r="B755" s="244" t="s">
        <v>1615</v>
      </c>
      <c r="C755" s="147" t="s">
        <v>1555</v>
      </c>
      <c r="D755" s="147" t="s">
        <v>1615</v>
      </c>
      <c r="E755" s="147"/>
      <c r="F755" s="147"/>
      <c r="G755" s="147" t="s">
        <v>5860</v>
      </c>
      <c r="H755" s="147" t="s">
        <v>1865</v>
      </c>
      <c r="I755" s="147"/>
      <c r="J755" s="147"/>
      <c r="K755" s="147"/>
      <c r="L755" s="147" t="s">
        <v>1856</v>
      </c>
      <c r="M755" s="147">
        <v>4800</v>
      </c>
      <c r="N755" s="147">
        <v>275</v>
      </c>
      <c r="O755" s="147"/>
      <c r="P755" s="147"/>
      <c r="Q755" s="147" t="s">
        <v>2879</v>
      </c>
      <c r="R755" s="147" t="s">
        <v>1363</v>
      </c>
      <c r="S755" s="147" t="s">
        <v>1364</v>
      </c>
      <c r="T755" s="147" t="s">
        <v>51</v>
      </c>
      <c r="U755" s="147" t="s">
        <v>1569</v>
      </c>
      <c r="V755" s="154">
        <v>25</v>
      </c>
      <c r="W755" s="147"/>
      <c r="X755" s="147"/>
      <c r="Y755" s="147"/>
    </row>
    <row r="756" spans="1:25" x14ac:dyDescent="0.35">
      <c r="A756" s="147">
        <v>756</v>
      </c>
      <c r="B756" s="247"/>
      <c r="C756" s="147"/>
      <c r="D756" s="147"/>
      <c r="E756" s="147"/>
      <c r="F756" s="147"/>
      <c r="G756" s="147"/>
      <c r="H756" s="147"/>
      <c r="I756" s="147"/>
      <c r="J756" s="147"/>
      <c r="K756" s="147"/>
      <c r="L756" s="147"/>
      <c r="M756" s="147"/>
      <c r="N756" s="147"/>
      <c r="O756" s="147"/>
      <c r="P756" s="147"/>
      <c r="Q756" s="147" t="s">
        <v>2879</v>
      </c>
      <c r="R756" s="147" t="s">
        <v>1363</v>
      </c>
      <c r="S756" s="147" t="s">
        <v>1364</v>
      </c>
      <c r="T756" s="147" t="s">
        <v>51</v>
      </c>
      <c r="U756" s="147" t="s">
        <v>1571</v>
      </c>
      <c r="V756" s="154">
        <v>25</v>
      </c>
      <c r="W756" s="147"/>
      <c r="X756" s="147"/>
      <c r="Y756" s="147"/>
    </row>
    <row r="757" spans="1:25" x14ac:dyDescent="0.35">
      <c r="A757" s="147">
        <v>757</v>
      </c>
      <c r="B757" s="247"/>
      <c r="C757" s="147"/>
      <c r="D757" s="147"/>
      <c r="E757" s="147"/>
      <c r="F757" s="147"/>
      <c r="G757" s="147"/>
      <c r="H757" s="147"/>
      <c r="I757" s="147"/>
      <c r="J757" s="147"/>
      <c r="K757" s="147"/>
      <c r="L757" s="147"/>
      <c r="M757" s="147"/>
      <c r="N757" s="147"/>
      <c r="O757" s="147"/>
      <c r="P757" s="147"/>
      <c r="Q757" s="147" t="s">
        <v>2879</v>
      </c>
      <c r="R757" s="147" t="s">
        <v>1363</v>
      </c>
      <c r="S757" s="147" t="s">
        <v>1364</v>
      </c>
      <c r="T757" s="147" t="s">
        <v>51</v>
      </c>
      <c r="U757" s="147" t="s">
        <v>1617</v>
      </c>
      <c r="V757" s="154">
        <v>25</v>
      </c>
      <c r="W757" s="147" t="s">
        <v>494</v>
      </c>
      <c r="X757" s="147" t="s">
        <v>1570</v>
      </c>
      <c r="Y757" s="147"/>
    </row>
    <row r="758" spans="1:25" x14ac:dyDescent="0.35">
      <c r="A758" s="147">
        <v>758</v>
      </c>
      <c r="B758" s="244" t="s">
        <v>1866</v>
      </c>
      <c r="C758" s="147" t="s">
        <v>1555</v>
      </c>
      <c r="D758" s="147" t="s">
        <v>1866</v>
      </c>
      <c r="E758" s="147"/>
      <c r="F758" s="147"/>
      <c r="G758" s="147" t="s">
        <v>5861</v>
      </c>
      <c r="H758" s="147" t="s">
        <v>1867</v>
      </c>
      <c r="I758" s="147"/>
      <c r="J758" s="147"/>
      <c r="K758" s="147"/>
      <c r="L758" s="147" t="s">
        <v>1615</v>
      </c>
      <c r="M758" s="147">
        <v>7200</v>
      </c>
      <c r="N758" s="147">
        <v>395</v>
      </c>
      <c r="O758" s="147"/>
      <c r="P758" s="147"/>
      <c r="Q758" s="147" t="s">
        <v>2879</v>
      </c>
      <c r="R758" s="147" t="s">
        <v>1363</v>
      </c>
      <c r="S758" s="147" t="s">
        <v>1364</v>
      </c>
      <c r="T758" s="147" t="s">
        <v>51</v>
      </c>
      <c r="U758" s="147" t="s">
        <v>1569</v>
      </c>
      <c r="V758" s="154">
        <v>25</v>
      </c>
      <c r="W758" s="147"/>
      <c r="X758" s="147"/>
      <c r="Y758" s="147"/>
    </row>
    <row r="759" spans="1:25" x14ac:dyDescent="0.35">
      <c r="A759" s="147">
        <v>759</v>
      </c>
      <c r="B759" s="247"/>
      <c r="C759" s="147"/>
      <c r="D759" s="147"/>
      <c r="E759" s="147"/>
      <c r="F759" s="147"/>
      <c r="G759" s="147"/>
      <c r="H759" s="147"/>
      <c r="I759" s="147"/>
      <c r="J759" s="147"/>
      <c r="K759" s="147"/>
      <c r="L759" s="147"/>
      <c r="M759" s="147"/>
      <c r="N759" s="147"/>
      <c r="O759" s="147"/>
      <c r="P759" s="147"/>
      <c r="Q759" s="147" t="s">
        <v>2879</v>
      </c>
      <c r="R759" s="147" t="s">
        <v>1363</v>
      </c>
      <c r="S759" s="147" t="s">
        <v>1364</v>
      </c>
      <c r="T759" s="147" t="s">
        <v>51</v>
      </c>
      <c r="U759" s="147" t="s">
        <v>1571</v>
      </c>
      <c r="V759" s="154">
        <v>25</v>
      </c>
      <c r="W759" s="147"/>
      <c r="X759" s="147"/>
      <c r="Y759" s="147"/>
    </row>
    <row r="760" spans="1:25" x14ac:dyDescent="0.35">
      <c r="A760" s="147">
        <v>760</v>
      </c>
      <c r="B760" s="247"/>
      <c r="C760" s="147"/>
      <c r="D760" s="147"/>
      <c r="E760" s="147"/>
      <c r="F760" s="147"/>
      <c r="G760" s="147"/>
      <c r="H760" s="147"/>
      <c r="I760" s="147"/>
      <c r="J760" s="147"/>
      <c r="K760" s="147"/>
      <c r="L760" s="147"/>
      <c r="M760" s="147"/>
      <c r="N760" s="147"/>
      <c r="O760" s="147"/>
      <c r="P760" s="147"/>
      <c r="Q760" s="147" t="s">
        <v>2879</v>
      </c>
      <c r="R760" s="147" t="s">
        <v>1363</v>
      </c>
      <c r="S760" s="147" t="s">
        <v>1364</v>
      </c>
      <c r="T760" s="147" t="s">
        <v>51</v>
      </c>
      <c r="U760" s="147" t="s">
        <v>1617</v>
      </c>
      <c r="V760" s="154">
        <v>25</v>
      </c>
      <c r="W760" s="147" t="s">
        <v>494</v>
      </c>
      <c r="X760" s="147" t="s">
        <v>1570</v>
      </c>
      <c r="Y760" s="147"/>
    </row>
    <row r="761" spans="1:25" x14ac:dyDescent="0.35">
      <c r="A761" s="147">
        <v>761</v>
      </c>
      <c r="B761" s="245" t="s">
        <v>1779</v>
      </c>
      <c r="C761" s="147" t="s">
        <v>1555</v>
      </c>
      <c r="D761" s="147" t="s">
        <v>1779</v>
      </c>
      <c r="E761" s="147"/>
      <c r="F761" s="147"/>
      <c r="G761" s="147" t="s">
        <v>1868</v>
      </c>
      <c r="H761" s="147" t="s">
        <v>1869</v>
      </c>
      <c r="I761" s="147"/>
      <c r="J761" s="147"/>
      <c r="K761" s="147"/>
      <c r="L761" s="306" t="s">
        <v>2865</v>
      </c>
      <c r="M761" s="147">
        <v>9200</v>
      </c>
      <c r="N761" s="147">
        <v>490</v>
      </c>
      <c r="O761" s="147"/>
      <c r="P761" s="147"/>
      <c r="Q761" s="147" t="s">
        <v>2879</v>
      </c>
      <c r="R761" s="147" t="s">
        <v>1363</v>
      </c>
      <c r="S761" s="147" t="s">
        <v>1364</v>
      </c>
      <c r="T761" s="147" t="s">
        <v>51</v>
      </c>
      <c r="U761" s="147" t="s">
        <v>1569</v>
      </c>
      <c r="V761" s="154">
        <v>35</v>
      </c>
      <c r="W761" s="147"/>
      <c r="X761" s="147"/>
      <c r="Y761" s="147"/>
    </row>
    <row r="762" spans="1:25" x14ac:dyDescent="0.35">
      <c r="A762" s="147">
        <v>762</v>
      </c>
      <c r="B762" s="247"/>
      <c r="C762" s="147"/>
      <c r="D762" s="147"/>
      <c r="E762" s="147"/>
      <c r="F762" s="147"/>
      <c r="G762" s="147"/>
      <c r="H762" s="147"/>
      <c r="I762" s="147"/>
      <c r="J762" s="147"/>
      <c r="K762" s="147"/>
      <c r="L762" s="147"/>
      <c r="M762" s="147"/>
      <c r="N762" s="147"/>
      <c r="O762" s="147"/>
      <c r="P762" s="147"/>
      <c r="Q762" s="147" t="s">
        <v>2879</v>
      </c>
      <c r="R762" s="147" t="s">
        <v>1363</v>
      </c>
      <c r="S762" s="147" t="s">
        <v>1364</v>
      </c>
      <c r="T762" s="147" t="s">
        <v>51</v>
      </c>
      <c r="U762" s="147" t="s">
        <v>1571</v>
      </c>
      <c r="V762" s="154">
        <v>35</v>
      </c>
      <c r="W762" s="147"/>
      <c r="X762" s="147"/>
      <c r="Y762" s="147"/>
    </row>
    <row r="763" spans="1:25" x14ac:dyDescent="0.35">
      <c r="A763" s="147">
        <v>763</v>
      </c>
      <c r="B763" s="247"/>
      <c r="C763" s="147"/>
      <c r="D763" s="147"/>
      <c r="E763" s="147"/>
      <c r="F763" s="147"/>
      <c r="G763" s="147"/>
      <c r="H763" s="147"/>
      <c r="I763" s="147"/>
      <c r="J763" s="147"/>
      <c r="K763" s="147"/>
      <c r="L763" s="147"/>
      <c r="M763" s="147"/>
      <c r="N763" s="147"/>
      <c r="O763" s="147"/>
      <c r="P763" s="147"/>
      <c r="Q763" s="147" t="s">
        <v>2879</v>
      </c>
      <c r="R763" s="147" t="s">
        <v>1363</v>
      </c>
      <c r="S763" s="147" t="s">
        <v>1364</v>
      </c>
      <c r="T763" s="147" t="s">
        <v>51</v>
      </c>
      <c r="U763" s="147" t="s">
        <v>1617</v>
      </c>
      <c r="V763" s="154">
        <v>35</v>
      </c>
      <c r="W763" s="147" t="s">
        <v>494</v>
      </c>
      <c r="X763" s="147" t="s">
        <v>1570</v>
      </c>
      <c r="Y763" s="147"/>
    </row>
    <row r="764" spans="1:25" x14ac:dyDescent="0.35">
      <c r="A764" s="147">
        <v>764</v>
      </c>
      <c r="B764" s="244" t="s">
        <v>1870</v>
      </c>
      <c r="C764" s="147" t="s">
        <v>1555</v>
      </c>
      <c r="D764" s="147" t="s">
        <v>1870</v>
      </c>
      <c r="E764" s="147"/>
      <c r="F764" s="147"/>
      <c r="G764" s="147" t="s">
        <v>5862</v>
      </c>
      <c r="H764" s="147" t="s">
        <v>1871</v>
      </c>
      <c r="I764" s="147"/>
      <c r="J764" s="147"/>
      <c r="K764" s="147"/>
      <c r="L764" s="147" t="s">
        <v>1779</v>
      </c>
      <c r="M764" s="147">
        <v>11200</v>
      </c>
      <c r="N764" s="147">
        <v>565</v>
      </c>
      <c r="O764" s="147"/>
      <c r="P764" s="147"/>
      <c r="Q764" s="147" t="s">
        <v>2879</v>
      </c>
      <c r="R764" s="147" t="s">
        <v>1363</v>
      </c>
      <c r="S764" s="147" t="s">
        <v>1364</v>
      </c>
      <c r="T764" s="147" t="s">
        <v>51</v>
      </c>
      <c r="U764" s="147" t="s">
        <v>1569</v>
      </c>
      <c r="V764" s="154">
        <v>35</v>
      </c>
      <c r="W764" s="147"/>
      <c r="X764" s="147"/>
      <c r="Y764" s="147"/>
    </row>
    <row r="765" spans="1:25" x14ac:dyDescent="0.35">
      <c r="A765" s="147">
        <v>765</v>
      </c>
      <c r="B765" s="247"/>
      <c r="C765" s="147"/>
      <c r="D765" s="147"/>
      <c r="E765" s="147"/>
      <c r="F765" s="147"/>
      <c r="G765" s="147"/>
      <c r="H765" s="147"/>
      <c r="I765" s="147"/>
      <c r="J765" s="147"/>
      <c r="K765" s="147"/>
      <c r="L765" s="147"/>
      <c r="M765" s="147"/>
      <c r="N765" s="147"/>
      <c r="O765" s="147"/>
      <c r="P765" s="147"/>
      <c r="Q765" s="147" t="s">
        <v>2879</v>
      </c>
      <c r="R765" s="147" t="s">
        <v>1363</v>
      </c>
      <c r="S765" s="147" t="s">
        <v>1364</v>
      </c>
      <c r="T765" s="147" t="s">
        <v>51</v>
      </c>
      <c r="U765" s="147" t="s">
        <v>1571</v>
      </c>
      <c r="V765" s="154">
        <v>35</v>
      </c>
      <c r="W765" s="147"/>
      <c r="X765" s="147"/>
      <c r="Y765" s="147"/>
    </row>
    <row r="766" spans="1:25" x14ac:dyDescent="0.35">
      <c r="A766" s="147">
        <v>766</v>
      </c>
      <c r="B766" s="247"/>
      <c r="C766" s="147"/>
      <c r="D766" s="147"/>
      <c r="E766" s="147"/>
      <c r="F766" s="147"/>
      <c r="G766" s="147"/>
      <c r="H766" s="147"/>
      <c r="I766" s="147"/>
      <c r="J766" s="147"/>
      <c r="K766" s="147"/>
      <c r="L766" s="147"/>
      <c r="M766" s="147"/>
      <c r="N766" s="147"/>
      <c r="O766" s="147"/>
      <c r="P766" s="147"/>
      <c r="Q766" s="147" t="s">
        <v>2879</v>
      </c>
      <c r="R766" s="147" t="s">
        <v>1363</v>
      </c>
      <c r="S766" s="147" t="s">
        <v>1364</v>
      </c>
      <c r="T766" s="147" t="s">
        <v>51</v>
      </c>
      <c r="U766" s="147" t="s">
        <v>1617</v>
      </c>
      <c r="V766" s="154">
        <v>35</v>
      </c>
      <c r="W766" s="147" t="s">
        <v>494</v>
      </c>
      <c r="X766" s="147" t="s">
        <v>1570</v>
      </c>
      <c r="Y766" s="147"/>
    </row>
    <row r="767" spans="1:25" x14ac:dyDescent="0.35">
      <c r="A767" s="147">
        <v>767</v>
      </c>
      <c r="B767" s="244" t="s">
        <v>1872</v>
      </c>
      <c r="C767" s="147" t="s">
        <v>1555</v>
      </c>
      <c r="D767" s="147" t="s">
        <v>1872</v>
      </c>
      <c r="E767" s="147"/>
      <c r="F767" s="147"/>
      <c r="G767" s="147" t="s">
        <v>5863</v>
      </c>
      <c r="H767" s="147" t="s">
        <v>1873</v>
      </c>
      <c r="I767" s="147"/>
      <c r="J767" s="147"/>
      <c r="K767" s="147"/>
      <c r="L767" s="147" t="s">
        <v>1870</v>
      </c>
      <c r="M767" s="147">
        <v>13200</v>
      </c>
      <c r="N767" s="147">
        <v>640</v>
      </c>
      <c r="O767" s="147"/>
      <c r="P767" s="147"/>
      <c r="Q767" s="147" t="s">
        <v>2879</v>
      </c>
      <c r="R767" s="147" t="s">
        <v>1363</v>
      </c>
      <c r="S767" s="147" t="s">
        <v>1364</v>
      </c>
      <c r="T767" s="147" t="s">
        <v>51</v>
      </c>
      <c r="U767" s="147" t="s">
        <v>1569</v>
      </c>
      <c r="V767" s="154">
        <v>45</v>
      </c>
      <c r="W767" s="147"/>
      <c r="X767" s="147"/>
      <c r="Y767" s="147"/>
    </row>
    <row r="768" spans="1:25" x14ac:dyDescent="0.35">
      <c r="A768" s="147">
        <v>768</v>
      </c>
      <c r="B768" s="247"/>
      <c r="C768" s="147"/>
      <c r="D768" s="147"/>
      <c r="E768" s="147"/>
      <c r="F768" s="147"/>
      <c r="G768" s="147"/>
      <c r="H768" s="147"/>
      <c r="I768" s="147"/>
      <c r="J768" s="147"/>
      <c r="K768" s="147"/>
      <c r="L768" s="147"/>
      <c r="M768" s="147"/>
      <c r="N768" s="147"/>
      <c r="O768" s="147"/>
      <c r="P768" s="147"/>
      <c r="Q768" s="147" t="s">
        <v>2879</v>
      </c>
      <c r="R768" s="147" t="s">
        <v>1363</v>
      </c>
      <c r="S768" s="147" t="s">
        <v>1364</v>
      </c>
      <c r="T768" s="147" t="s">
        <v>51</v>
      </c>
      <c r="U768" s="147" t="s">
        <v>1571</v>
      </c>
      <c r="V768" s="154">
        <v>45</v>
      </c>
      <c r="W768" s="147"/>
      <c r="X768" s="147"/>
      <c r="Y768" s="147"/>
    </row>
    <row r="769" spans="1:25" x14ac:dyDescent="0.35">
      <c r="A769" s="147">
        <v>769</v>
      </c>
      <c r="B769" s="247"/>
      <c r="C769" s="147"/>
      <c r="D769" s="147"/>
      <c r="E769" s="147"/>
      <c r="F769" s="147"/>
      <c r="G769" s="147"/>
      <c r="H769" s="147"/>
      <c r="I769" s="147"/>
      <c r="J769" s="147"/>
      <c r="K769" s="147"/>
      <c r="L769" s="147"/>
      <c r="M769" s="147"/>
      <c r="N769" s="147"/>
      <c r="O769" s="147"/>
      <c r="P769" s="147"/>
      <c r="Q769" s="147" t="s">
        <v>2879</v>
      </c>
      <c r="R769" s="147" t="s">
        <v>1363</v>
      </c>
      <c r="S769" s="147" t="s">
        <v>1364</v>
      </c>
      <c r="T769" s="147" t="s">
        <v>51</v>
      </c>
      <c r="U769" s="147" t="s">
        <v>1617</v>
      </c>
      <c r="V769" s="154">
        <v>45</v>
      </c>
      <c r="W769" s="147" t="s">
        <v>494</v>
      </c>
      <c r="X769" s="147" t="s">
        <v>1570</v>
      </c>
      <c r="Y769" s="147"/>
    </row>
    <row r="770" spans="1:25" x14ac:dyDescent="0.35">
      <c r="A770" s="147">
        <v>770</v>
      </c>
      <c r="B770" s="241" t="s">
        <v>1892</v>
      </c>
      <c r="C770" s="147" t="s">
        <v>1555</v>
      </c>
      <c r="D770" s="147" t="s">
        <v>1892</v>
      </c>
      <c r="E770" s="147"/>
      <c r="F770" s="147"/>
      <c r="G770" s="147" t="s">
        <v>5925</v>
      </c>
      <c r="H770" s="147" t="s">
        <v>1893</v>
      </c>
      <c r="I770" s="147"/>
      <c r="J770" s="147"/>
      <c r="K770" s="147"/>
      <c r="L770" s="306" t="s">
        <v>8823</v>
      </c>
      <c r="M770" s="147">
        <v>14400</v>
      </c>
      <c r="N770" s="147">
        <v>695</v>
      </c>
      <c r="O770" s="147"/>
      <c r="P770" s="147" t="s">
        <v>484</v>
      </c>
      <c r="Q770" s="147"/>
      <c r="R770" s="147"/>
      <c r="S770" s="147"/>
      <c r="T770" s="147"/>
      <c r="U770" s="147"/>
      <c r="V770" s="154"/>
      <c r="W770" s="147" t="s">
        <v>484</v>
      </c>
      <c r="X770" s="147"/>
      <c r="Y770" s="147"/>
    </row>
    <row r="771" spans="1:25" x14ac:dyDescent="0.35">
      <c r="A771" s="147">
        <v>771</v>
      </c>
      <c r="B771" s="307" t="s">
        <v>1047</v>
      </c>
      <c r="C771" s="147" t="s">
        <v>1555</v>
      </c>
      <c r="D771" s="147" t="s">
        <v>1047</v>
      </c>
      <c r="E771" s="147"/>
      <c r="F771" s="147">
        <v>1</v>
      </c>
      <c r="G771" s="147" t="s">
        <v>1874</v>
      </c>
      <c r="H771" s="147" t="s">
        <v>1875</v>
      </c>
      <c r="I771" s="147" t="s">
        <v>607</v>
      </c>
      <c r="J771" s="147"/>
      <c r="K771" s="147"/>
      <c r="L771" s="306" t="s">
        <v>8813</v>
      </c>
      <c r="M771" s="147">
        <v>4600</v>
      </c>
      <c r="N771" s="147">
        <v>390</v>
      </c>
      <c r="O771" s="147"/>
      <c r="P771" s="147" t="s">
        <v>498</v>
      </c>
      <c r="Q771" s="147"/>
      <c r="R771" s="147"/>
      <c r="S771" s="147"/>
      <c r="T771" s="147"/>
      <c r="U771" s="147"/>
      <c r="V771" s="154"/>
      <c r="W771" s="152"/>
      <c r="X771" s="147"/>
      <c r="Y771" s="147"/>
    </row>
    <row r="772" spans="1:25" x14ac:dyDescent="0.35">
      <c r="A772" s="147">
        <v>772</v>
      </c>
      <c r="B772" s="307"/>
      <c r="C772" s="147"/>
      <c r="D772" s="147"/>
      <c r="E772" s="147"/>
      <c r="F772" s="147"/>
      <c r="G772" s="147"/>
      <c r="H772" s="147"/>
      <c r="I772" s="147"/>
      <c r="J772" s="147"/>
      <c r="K772" s="147"/>
      <c r="L772" s="147"/>
      <c r="M772" s="147"/>
      <c r="N772" s="147"/>
      <c r="O772" s="152"/>
      <c r="P772" s="147" t="s">
        <v>6754</v>
      </c>
      <c r="Q772" s="147"/>
      <c r="R772" s="147"/>
      <c r="S772" s="147"/>
      <c r="T772" s="147"/>
      <c r="U772" s="147"/>
      <c r="V772" s="154"/>
      <c r="W772" s="152"/>
      <c r="X772" s="147"/>
      <c r="Y772" s="152"/>
    </row>
    <row r="773" spans="1:25" x14ac:dyDescent="0.35">
      <c r="A773" s="147">
        <v>773</v>
      </c>
      <c r="B773" s="307"/>
      <c r="C773" s="147"/>
      <c r="D773" s="147"/>
      <c r="E773" s="147"/>
      <c r="F773" s="147"/>
      <c r="G773" s="147"/>
      <c r="H773" s="147"/>
      <c r="I773" s="147"/>
      <c r="J773" s="147"/>
      <c r="K773" s="147"/>
      <c r="L773" s="147"/>
      <c r="M773" s="147"/>
      <c r="N773" s="147"/>
      <c r="O773" s="152"/>
      <c r="P773" s="147" t="s">
        <v>8274</v>
      </c>
      <c r="Q773" s="147"/>
      <c r="R773" s="147"/>
      <c r="S773" s="147"/>
      <c r="T773" s="147"/>
      <c r="U773" s="147"/>
      <c r="V773" s="154"/>
      <c r="W773" s="147" t="s">
        <v>498</v>
      </c>
      <c r="X773" s="147"/>
      <c r="Y773" s="152"/>
    </row>
    <row r="774" spans="1:25" x14ac:dyDescent="0.35">
      <c r="A774" s="147">
        <v>774</v>
      </c>
      <c r="B774" s="307" t="s">
        <v>8814</v>
      </c>
      <c r="C774" s="147" t="s">
        <v>1555</v>
      </c>
      <c r="D774" s="147" t="s">
        <v>8814</v>
      </c>
      <c r="E774" s="147"/>
      <c r="F774" s="147">
        <v>1</v>
      </c>
      <c r="G774" s="147" t="s">
        <v>1874</v>
      </c>
      <c r="H774" s="306" t="s">
        <v>8815</v>
      </c>
      <c r="I774" s="306" t="s">
        <v>498</v>
      </c>
      <c r="J774" s="147"/>
      <c r="K774" s="147"/>
      <c r="L774" s="306" t="s">
        <v>8816</v>
      </c>
      <c r="M774" s="147">
        <v>4600</v>
      </c>
      <c r="N774" s="147">
        <v>390</v>
      </c>
      <c r="O774" s="147"/>
      <c r="P774" s="147" t="s">
        <v>7171</v>
      </c>
      <c r="Q774" s="147"/>
      <c r="R774" s="147"/>
      <c r="S774" s="147"/>
      <c r="T774" s="147"/>
      <c r="U774" s="147"/>
      <c r="V774" s="154"/>
      <c r="W774" s="152" t="s">
        <v>7171</v>
      </c>
      <c r="X774" s="147"/>
      <c r="Y774" s="147"/>
    </row>
    <row r="775" spans="1:25" x14ac:dyDescent="0.35">
      <c r="A775" s="147">
        <v>775</v>
      </c>
      <c r="B775" s="307" t="s">
        <v>8817</v>
      </c>
      <c r="C775" s="147" t="s">
        <v>1555</v>
      </c>
      <c r="D775" s="306" t="s">
        <v>8817</v>
      </c>
      <c r="E775" s="147"/>
      <c r="F775" s="147">
        <v>1</v>
      </c>
      <c r="G775" s="147" t="s">
        <v>1874</v>
      </c>
      <c r="H775" s="306" t="s">
        <v>8818</v>
      </c>
      <c r="I775" s="306" t="s">
        <v>498</v>
      </c>
      <c r="J775" s="147"/>
      <c r="K775" s="147"/>
      <c r="L775" s="306" t="s">
        <v>8820</v>
      </c>
      <c r="M775" s="147">
        <v>4600</v>
      </c>
      <c r="N775" s="147">
        <v>390</v>
      </c>
      <c r="O775" s="147"/>
      <c r="P775" s="147" t="s">
        <v>7178</v>
      </c>
      <c r="Q775" s="147"/>
      <c r="R775" s="147"/>
      <c r="S775" s="147"/>
      <c r="T775" s="147"/>
      <c r="U775" s="147"/>
      <c r="V775" s="154"/>
      <c r="W775" s="147" t="s">
        <v>7178</v>
      </c>
      <c r="X775" s="147"/>
      <c r="Y775" s="147"/>
    </row>
    <row r="776" spans="1:25" x14ac:dyDescent="0.35">
      <c r="A776" s="147">
        <v>776</v>
      </c>
      <c r="B776" s="241" t="s">
        <v>3475</v>
      </c>
      <c r="C776" s="147" t="s">
        <v>1555</v>
      </c>
      <c r="D776" s="147" t="s">
        <v>3475</v>
      </c>
      <c r="E776" s="147"/>
      <c r="F776" s="147"/>
      <c r="G776" s="147" t="s">
        <v>5880</v>
      </c>
      <c r="H776" s="306" t="s">
        <v>7270</v>
      </c>
      <c r="I776" s="147"/>
      <c r="J776" s="147"/>
      <c r="K776" s="147"/>
      <c r="L776" s="306" t="s">
        <v>8819</v>
      </c>
      <c r="M776" s="147">
        <v>4500</v>
      </c>
      <c r="N776" s="147">
        <v>265</v>
      </c>
      <c r="O776" s="147"/>
      <c r="P776" s="147" t="s">
        <v>7173</v>
      </c>
      <c r="Q776" s="147" t="s">
        <v>2879</v>
      </c>
      <c r="R776" s="147" t="s">
        <v>1363</v>
      </c>
      <c r="S776" s="147" t="s">
        <v>1364</v>
      </c>
      <c r="T776" s="147" t="s">
        <v>51</v>
      </c>
      <c r="U776" s="147" t="s">
        <v>3474</v>
      </c>
      <c r="V776" s="154">
        <v>8</v>
      </c>
      <c r="W776" s="147" t="s">
        <v>7173</v>
      </c>
      <c r="X776" s="147" t="s">
        <v>869</v>
      </c>
      <c r="Y776" s="147"/>
    </row>
    <row r="777" spans="1:25" x14ac:dyDescent="0.35">
      <c r="A777" s="147">
        <v>777</v>
      </c>
      <c r="B777" s="307" t="s">
        <v>3478</v>
      </c>
      <c r="C777" s="147" t="s">
        <v>1555</v>
      </c>
      <c r="D777" s="147" t="s">
        <v>3478</v>
      </c>
      <c r="E777" s="147"/>
      <c r="F777" s="147"/>
      <c r="G777" s="147" t="s">
        <v>5881</v>
      </c>
      <c r="H777" s="177" t="s">
        <v>7277</v>
      </c>
      <c r="I777" s="147" t="s">
        <v>7173</v>
      </c>
      <c r="J777" s="147"/>
      <c r="K777" s="147"/>
      <c r="L777" s="306" t="s">
        <v>8822</v>
      </c>
      <c r="M777" s="147">
        <v>9000</v>
      </c>
      <c r="N777" s="147">
        <v>425</v>
      </c>
      <c r="O777" s="147"/>
      <c r="P777" s="147" t="s">
        <v>7176</v>
      </c>
      <c r="Q777" s="147" t="s">
        <v>2879</v>
      </c>
      <c r="R777" s="147" t="s">
        <v>1363</v>
      </c>
      <c r="S777" s="147" t="s">
        <v>1364</v>
      </c>
      <c r="T777" s="147" t="s">
        <v>51</v>
      </c>
      <c r="U777" s="147" t="s">
        <v>3474</v>
      </c>
      <c r="V777" s="154">
        <v>12</v>
      </c>
      <c r="W777" s="147" t="s">
        <v>7176</v>
      </c>
      <c r="X777" s="147" t="s">
        <v>869</v>
      </c>
      <c r="Y777" s="147"/>
    </row>
    <row r="778" spans="1:25" x14ac:dyDescent="0.35">
      <c r="A778" s="147">
        <v>778</v>
      </c>
      <c r="B778" s="307" t="s">
        <v>3479</v>
      </c>
      <c r="C778" s="147" t="s">
        <v>1555</v>
      </c>
      <c r="D778" s="147" t="s">
        <v>3479</v>
      </c>
      <c r="E778" s="147"/>
      <c r="F778" s="147"/>
      <c r="G778" s="147" t="s">
        <v>5882</v>
      </c>
      <c r="H778" s="177" t="s">
        <v>7282</v>
      </c>
      <c r="I778" s="147" t="s">
        <v>7173</v>
      </c>
      <c r="J778" s="147"/>
      <c r="K778" s="147"/>
      <c r="L778" s="306" t="s">
        <v>8821</v>
      </c>
      <c r="M778" s="147">
        <v>11500</v>
      </c>
      <c r="N778" s="147">
        <v>525</v>
      </c>
      <c r="O778" s="147"/>
      <c r="P778" s="147" t="s">
        <v>7271</v>
      </c>
      <c r="Q778" s="153" t="s">
        <v>2879</v>
      </c>
      <c r="R778" s="153" t="s">
        <v>1363</v>
      </c>
      <c r="S778" s="153" t="s">
        <v>1364</v>
      </c>
      <c r="T778" s="147" t="s">
        <v>51</v>
      </c>
      <c r="U778" s="147" t="s">
        <v>3474</v>
      </c>
      <c r="V778" s="154">
        <v>10</v>
      </c>
      <c r="W778" s="147" t="s">
        <v>7271</v>
      </c>
      <c r="X778" s="147" t="s">
        <v>869</v>
      </c>
      <c r="Y778" s="147"/>
    </row>
    <row r="779" spans="1:25" x14ac:dyDescent="0.35">
      <c r="A779" s="147">
        <v>779</v>
      </c>
      <c r="B779" s="241" t="s">
        <v>1876</v>
      </c>
      <c r="C779" s="147" t="s">
        <v>1555</v>
      </c>
      <c r="D779" s="147" t="s">
        <v>1876</v>
      </c>
      <c r="E779" s="147"/>
      <c r="F779" s="147"/>
      <c r="G779" s="147" t="s">
        <v>1877</v>
      </c>
      <c r="H779" s="147" t="s">
        <v>1878</v>
      </c>
      <c r="I779" s="147"/>
      <c r="J779" s="147"/>
      <c r="K779" s="147"/>
      <c r="L779" s="147" t="s">
        <v>1866</v>
      </c>
      <c r="M779" s="147">
        <v>3600</v>
      </c>
      <c r="N779" s="147">
        <v>215</v>
      </c>
      <c r="O779" s="147"/>
      <c r="P779" s="147"/>
      <c r="Q779" s="147" t="s">
        <v>2879</v>
      </c>
      <c r="R779" s="147" t="s">
        <v>1363</v>
      </c>
      <c r="S779" s="147" t="s">
        <v>1364</v>
      </c>
      <c r="T779" s="147" t="s">
        <v>51</v>
      </c>
      <c r="U779" s="147" t="s">
        <v>1587</v>
      </c>
      <c r="V779" s="154">
        <v>-10</v>
      </c>
      <c r="W779" s="147" t="s">
        <v>494</v>
      </c>
      <c r="X779" s="147" t="s">
        <v>1588</v>
      </c>
      <c r="Y779" s="147"/>
    </row>
    <row r="780" spans="1:25" x14ac:dyDescent="0.35">
      <c r="A780" s="147">
        <v>780</v>
      </c>
      <c r="B780" s="241" t="s">
        <v>1879</v>
      </c>
      <c r="C780" s="147" t="s">
        <v>1555</v>
      </c>
      <c r="D780" s="147" t="s">
        <v>1879</v>
      </c>
      <c r="E780" s="147"/>
      <c r="F780" s="147"/>
      <c r="G780" s="147" t="s">
        <v>5864</v>
      </c>
      <c r="H780" s="147" t="s">
        <v>1880</v>
      </c>
      <c r="I780" s="147"/>
      <c r="J780" s="147"/>
      <c r="K780" s="147"/>
      <c r="L780" s="147" t="s">
        <v>2867</v>
      </c>
      <c r="M780" s="147">
        <v>6000</v>
      </c>
      <c r="N780" s="147">
        <v>330</v>
      </c>
      <c r="O780" s="147"/>
      <c r="P780" s="147"/>
      <c r="Q780" s="147" t="s">
        <v>2879</v>
      </c>
      <c r="R780" s="147" t="s">
        <v>1363</v>
      </c>
      <c r="S780" s="147" t="s">
        <v>1364</v>
      </c>
      <c r="T780" s="147" t="s">
        <v>51</v>
      </c>
      <c r="U780" s="147" t="s">
        <v>1587</v>
      </c>
      <c r="V780" s="154">
        <v>-10</v>
      </c>
      <c r="W780" s="147" t="s">
        <v>494</v>
      </c>
      <c r="X780" s="147" t="s">
        <v>1588</v>
      </c>
      <c r="Y780" s="147"/>
    </row>
    <row r="781" spans="1:25" x14ac:dyDescent="0.35">
      <c r="A781" s="147">
        <v>781</v>
      </c>
      <c r="B781" s="241" t="s">
        <v>1881</v>
      </c>
      <c r="C781" s="147" t="s">
        <v>1555</v>
      </c>
      <c r="D781" s="147" t="s">
        <v>1881</v>
      </c>
      <c r="E781" s="147"/>
      <c r="F781" s="147"/>
      <c r="G781" s="147" t="s">
        <v>5865</v>
      </c>
      <c r="H781" s="147" t="s">
        <v>1882</v>
      </c>
      <c r="I781" s="147"/>
      <c r="J781" s="147"/>
      <c r="K781" s="147"/>
      <c r="L781" s="147" t="s">
        <v>1879</v>
      </c>
      <c r="M781" s="147">
        <v>8000</v>
      </c>
      <c r="N781" s="147">
        <v>425</v>
      </c>
      <c r="O781" s="147"/>
      <c r="P781" s="147"/>
      <c r="Q781" s="147" t="s">
        <v>2879</v>
      </c>
      <c r="R781" s="147" t="s">
        <v>1363</v>
      </c>
      <c r="S781" s="147" t="s">
        <v>1364</v>
      </c>
      <c r="T781" s="147" t="s">
        <v>51</v>
      </c>
      <c r="U781" s="147" t="s">
        <v>1587</v>
      </c>
      <c r="V781" s="154">
        <v>-10</v>
      </c>
      <c r="W781" s="147" t="s">
        <v>494</v>
      </c>
      <c r="X781" s="147" t="s">
        <v>1588</v>
      </c>
      <c r="Y781" s="147"/>
    </row>
    <row r="782" spans="1:25" x14ac:dyDescent="0.35">
      <c r="A782" s="147">
        <v>782</v>
      </c>
      <c r="B782" s="241" t="s">
        <v>1883</v>
      </c>
      <c r="C782" s="147" t="s">
        <v>1555</v>
      </c>
      <c r="D782" s="147" t="s">
        <v>1883</v>
      </c>
      <c r="E782" s="147"/>
      <c r="F782" s="147"/>
      <c r="G782" s="147" t="s">
        <v>1884</v>
      </c>
      <c r="H782" s="147" t="s">
        <v>1885</v>
      </c>
      <c r="I782" s="147"/>
      <c r="J782" s="147"/>
      <c r="K782" s="147"/>
      <c r="L782" s="147" t="s">
        <v>2868</v>
      </c>
      <c r="M782" s="147">
        <v>10000</v>
      </c>
      <c r="N782" s="147">
        <v>530</v>
      </c>
      <c r="O782" s="147"/>
      <c r="P782" s="147"/>
      <c r="Q782" s="147" t="s">
        <v>2879</v>
      </c>
      <c r="R782" s="147" t="s">
        <v>1363</v>
      </c>
      <c r="S782" s="147" t="s">
        <v>1364</v>
      </c>
      <c r="T782" s="147" t="s">
        <v>51</v>
      </c>
      <c r="U782" s="147" t="s">
        <v>1587</v>
      </c>
      <c r="V782" s="154">
        <v>-10</v>
      </c>
      <c r="W782" s="147" t="s">
        <v>494</v>
      </c>
      <c r="X782" s="147" t="s">
        <v>1588</v>
      </c>
      <c r="Y782" s="147"/>
    </row>
    <row r="783" spans="1:25" x14ac:dyDescent="0.35">
      <c r="A783" s="147">
        <v>783</v>
      </c>
      <c r="B783" s="307" t="s">
        <v>1067</v>
      </c>
      <c r="C783" s="147" t="s">
        <v>1555</v>
      </c>
      <c r="D783" s="147" t="s">
        <v>1067</v>
      </c>
      <c r="E783" s="147"/>
      <c r="F783" s="147">
        <v>1</v>
      </c>
      <c r="G783" s="147" t="s">
        <v>1894</v>
      </c>
      <c r="H783" s="147" t="s">
        <v>1895</v>
      </c>
      <c r="I783" s="147"/>
      <c r="J783" s="147"/>
      <c r="K783" s="147"/>
      <c r="L783" s="306" t="s">
        <v>3361</v>
      </c>
      <c r="M783" s="147">
        <v>12000</v>
      </c>
      <c r="N783" s="147">
        <v>865</v>
      </c>
      <c r="O783" s="147"/>
      <c r="P783" s="147" t="s">
        <v>549</v>
      </c>
      <c r="Q783" s="147"/>
      <c r="R783" s="147"/>
      <c r="S783" s="147"/>
      <c r="T783" s="147"/>
      <c r="U783" s="147"/>
      <c r="V783" s="154"/>
      <c r="W783" s="147" t="s">
        <v>549</v>
      </c>
      <c r="X783" s="147"/>
      <c r="Y783" s="147"/>
    </row>
    <row r="784" spans="1:25" x14ac:dyDescent="0.35">
      <c r="A784" s="147">
        <v>784</v>
      </c>
      <c r="B784" s="307" t="s">
        <v>8857</v>
      </c>
      <c r="C784" s="147" t="s">
        <v>1555</v>
      </c>
      <c r="D784" s="306" t="s">
        <v>8857</v>
      </c>
      <c r="E784" s="147"/>
      <c r="F784" s="147">
        <v>1</v>
      </c>
      <c r="G784" s="147" t="s">
        <v>1894</v>
      </c>
      <c r="H784" s="306" t="s">
        <v>8898</v>
      </c>
      <c r="I784" s="147" t="s">
        <v>549</v>
      </c>
      <c r="J784" s="147"/>
      <c r="K784" s="147"/>
      <c r="L784" s="306" t="s">
        <v>8858</v>
      </c>
      <c r="M784" s="147">
        <v>12000</v>
      </c>
      <c r="N784" s="147">
        <v>865</v>
      </c>
      <c r="O784" s="147"/>
      <c r="P784" s="147" t="s">
        <v>7076</v>
      </c>
      <c r="Q784" s="147"/>
      <c r="R784" s="147"/>
      <c r="S784" s="147"/>
      <c r="T784" s="147"/>
      <c r="U784" s="147"/>
      <c r="V784" s="154"/>
      <c r="W784" s="147" t="s">
        <v>7076</v>
      </c>
      <c r="X784" s="147"/>
      <c r="Y784" s="147"/>
    </row>
    <row r="785" spans="1:25" x14ac:dyDescent="0.35">
      <c r="A785" s="147">
        <v>785</v>
      </c>
      <c r="B785" s="307" t="s">
        <v>8861</v>
      </c>
      <c r="C785" s="147" t="s">
        <v>1555</v>
      </c>
      <c r="D785" s="306" t="s">
        <v>8861</v>
      </c>
      <c r="E785" s="147"/>
      <c r="F785" s="147">
        <v>1</v>
      </c>
      <c r="G785" s="147" t="s">
        <v>1894</v>
      </c>
      <c r="H785" s="306" t="s">
        <v>3544</v>
      </c>
      <c r="I785" s="147" t="s">
        <v>549</v>
      </c>
      <c r="J785" s="147"/>
      <c r="K785" s="147"/>
      <c r="L785" s="306" t="s">
        <v>8860</v>
      </c>
      <c r="M785" s="147">
        <v>12000</v>
      </c>
      <c r="N785" s="147">
        <v>865</v>
      </c>
      <c r="O785" s="147"/>
      <c r="P785" s="147" t="s">
        <v>7079</v>
      </c>
      <c r="Q785" s="147"/>
      <c r="R785" s="147"/>
      <c r="S785" s="147"/>
      <c r="T785" s="147"/>
      <c r="U785" s="147"/>
      <c r="V785" s="154"/>
      <c r="W785" s="147" t="s">
        <v>7079</v>
      </c>
      <c r="X785" s="147"/>
      <c r="Y785" s="147"/>
    </row>
    <row r="786" spans="1:25" x14ac:dyDescent="0.35">
      <c r="A786" s="147">
        <v>786</v>
      </c>
      <c r="B786" s="307" t="s">
        <v>1071</v>
      </c>
      <c r="C786" s="147" t="s">
        <v>1555</v>
      </c>
      <c r="D786" s="147" t="s">
        <v>1071</v>
      </c>
      <c r="E786" s="147"/>
      <c r="F786" s="147">
        <v>1</v>
      </c>
      <c r="G786" s="147" t="s">
        <v>1896</v>
      </c>
      <c r="H786" s="147" t="s">
        <v>1897</v>
      </c>
      <c r="I786" s="147" t="s">
        <v>578</v>
      </c>
      <c r="J786" s="147"/>
      <c r="K786" s="147"/>
      <c r="L786" s="147" t="s">
        <v>3362</v>
      </c>
      <c r="M786" s="147">
        <v>7200</v>
      </c>
      <c r="N786" s="147">
        <v>545</v>
      </c>
      <c r="O786" s="147"/>
      <c r="P786" s="147" t="s">
        <v>463</v>
      </c>
      <c r="Q786" s="147"/>
      <c r="R786" s="147"/>
      <c r="S786" s="147"/>
      <c r="T786" s="147"/>
      <c r="U786" s="147"/>
      <c r="V786" s="154"/>
      <c r="W786" s="147" t="s">
        <v>463</v>
      </c>
      <c r="X786" s="147"/>
      <c r="Y786" s="147"/>
    </row>
    <row r="787" spans="1:25" x14ac:dyDescent="0.35">
      <c r="A787" s="147">
        <v>787</v>
      </c>
      <c r="B787" s="241" t="s">
        <v>1898</v>
      </c>
      <c r="C787" s="147" t="s">
        <v>1555</v>
      </c>
      <c r="D787" s="147" t="s">
        <v>1898</v>
      </c>
      <c r="E787" s="147"/>
      <c r="F787" s="147"/>
      <c r="G787" s="147" t="s">
        <v>1899</v>
      </c>
      <c r="H787" s="147" t="s">
        <v>1900</v>
      </c>
      <c r="I787" s="147"/>
      <c r="J787" s="147"/>
      <c r="K787" s="147"/>
      <c r="L787" s="147" t="s">
        <v>1901</v>
      </c>
      <c r="M787" s="147">
        <v>14400</v>
      </c>
      <c r="N787" s="147">
        <v>695</v>
      </c>
      <c r="O787" s="147"/>
      <c r="P787" s="147"/>
      <c r="Q787" s="147" t="s">
        <v>2879</v>
      </c>
      <c r="R787" s="147" t="s">
        <v>1363</v>
      </c>
      <c r="S787" s="147" t="s">
        <v>1364</v>
      </c>
      <c r="T787" s="147" t="s">
        <v>58</v>
      </c>
      <c r="U787" s="147" t="s">
        <v>1558</v>
      </c>
      <c r="V787" s="154">
        <v>10</v>
      </c>
      <c r="W787" s="147" t="s">
        <v>446</v>
      </c>
      <c r="X787" s="147" t="s">
        <v>1190</v>
      </c>
      <c r="Y787" s="147"/>
    </row>
    <row r="788" spans="1:25" x14ac:dyDescent="0.35">
      <c r="A788" s="147">
        <v>788</v>
      </c>
      <c r="B788" s="244" t="s">
        <v>1901</v>
      </c>
      <c r="C788" s="147" t="s">
        <v>1555</v>
      </c>
      <c r="D788" s="147" t="s">
        <v>1901</v>
      </c>
      <c r="E788" s="147"/>
      <c r="F788" s="147"/>
      <c r="G788" s="147" t="s">
        <v>1902</v>
      </c>
      <c r="H788" s="147" t="s">
        <v>1903</v>
      </c>
      <c r="I788" s="147"/>
      <c r="J788" s="147"/>
      <c r="K788" s="147"/>
      <c r="L788" s="147" t="s">
        <v>984</v>
      </c>
      <c r="M788" s="147">
        <v>14400</v>
      </c>
      <c r="N788" s="147">
        <v>695</v>
      </c>
      <c r="O788" s="147"/>
      <c r="P788" s="147"/>
      <c r="Q788" s="147" t="s">
        <v>2879</v>
      </c>
      <c r="R788" s="147" t="s">
        <v>1363</v>
      </c>
      <c r="S788" s="147" t="s">
        <v>1364</v>
      </c>
      <c r="T788" s="147" t="s">
        <v>58</v>
      </c>
      <c r="U788" s="147" t="s">
        <v>1569</v>
      </c>
      <c r="V788" s="154">
        <v>25</v>
      </c>
      <c r="W788" s="147"/>
      <c r="X788" s="147"/>
      <c r="Y788" s="147"/>
    </row>
    <row r="789" spans="1:25" x14ac:dyDescent="0.35">
      <c r="A789" s="147">
        <v>789</v>
      </c>
      <c r="B789" s="247"/>
      <c r="C789" s="147"/>
      <c r="D789" s="147"/>
      <c r="E789" s="147"/>
      <c r="F789" s="147"/>
      <c r="G789" s="147"/>
      <c r="H789" s="147"/>
      <c r="I789" s="147"/>
      <c r="J789" s="147"/>
      <c r="K789" s="147"/>
      <c r="L789" s="147"/>
      <c r="M789" s="147"/>
      <c r="N789" s="147"/>
      <c r="O789" s="147"/>
      <c r="P789" s="147"/>
      <c r="Q789" s="147" t="s">
        <v>2879</v>
      </c>
      <c r="R789" s="147" t="s">
        <v>1363</v>
      </c>
      <c r="S789" s="147" t="s">
        <v>1364</v>
      </c>
      <c r="T789" s="147" t="s">
        <v>58</v>
      </c>
      <c r="U789" s="147" t="s">
        <v>1571</v>
      </c>
      <c r="V789" s="154">
        <v>25</v>
      </c>
      <c r="W789" s="147" t="s">
        <v>446</v>
      </c>
      <c r="X789" s="147" t="s">
        <v>1570</v>
      </c>
      <c r="Y789" s="147"/>
    </row>
    <row r="790" spans="1:25" x14ac:dyDescent="0.35">
      <c r="A790" s="147">
        <v>790</v>
      </c>
      <c r="B790" s="244" t="s">
        <v>1904</v>
      </c>
      <c r="C790" s="147" t="s">
        <v>1555</v>
      </c>
      <c r="D790" s="147" t="s">
        <v>1904</v>
      </c>
      <c r="E790" s="147"/>
      <c r="F790" s="147"/>
      <c r="G790" s="147" t="s">
        <v>5866</v>
      </c>
      <c r="H790" s="147" t="s">
        <v>1905</v>
      </c>
      <c r="I790" s="147"/>
      <c r="J790" s="147"/>
      <c r="K790" s="147"/>
      <c r="L790" s="147" t="s">
        <v>1901</v>
      </c>
      <c r="M790" s="147">
        <v>21600</v>
      </c>
      <c r="N790" s="147">
        <v>1040</v>
      </c>
      <c r="O790" s="147"/>
      <c r="P790" s="147"/>
      <c r="Q790" s="147" t="s">
        <v>2879</v>
      </c>
      <c r="R790" s="147" t="s">
        <v>1363</v>
      </c>
      <c r="S790" s="147" t="s">
        <v>1364</v>
      </c>
      <c r="T790" s="147" t="s">
        <v>58</v>
      </c>
      <c r="U790" s="147" t="s">
        <v>1569</v>
      </c>
      <c r="V790" s="154">
        <v>25</v>
      </c>
      <c r="W790" s="147"/>
      <c r="X790" s="147"/>
      <c r="Y790" s="147"/>
    </row>
    <row r="791" spans="1:25" x14ac:dyDescent="0.35">
      <c r="A791" s="147">
        <v>791</v>
      </c>
      <c r="B791" s="247"/>
      <c r="C791" s="147"/>
      <c r="D791" s="147"/>
      <c r="E791" s="147"/>
      <c r="F791" s="147"/>
      <c r="G791" s="147"/>
      <c r="H791" s="147"/>
      <c r="I791" s="147"/>
      <c r="J791" s="147"/>
      <c r="K791" s="147"/>
      <c r="L791" s="147"/>
      <c r="M791" s="147"/>
      <c r="N791" s="147"/>
      <c r="O791" s="147"/>
      <c r="P791" s="147"/>
      <c r="Q791" s="147" t="s">
        <v>2879</v>
      </c>
      <c r="R791" s="147" t="s">
        <v>1363</v>
      </c>
      <c r="S791" s="147" t="s">
        <v>1364</v>
      </c>
      <c r="T791" s="147" t="s">
        <v>58</v>
      </c>
      <c r="U791" s="147" t="s">
        <v>1571</v>
      </c>
      <c r="V791" s="154">
        <v>25</v>
      </c>
      <c r="W791" s="147" t="s">
        <v>446</v>
      </c>
      <c r="X791" s="147" t="s">
        <v>1570</v>
      </c>
      <c r="Y791" s="147"/>
    </row>
    <row r="792" spans="1:25" x14ac:dyDescent="0.35">
      <c r="A792" s="147">
        <v>792</v>
      </c>
      <c r="B792" s="244" t="s">
        <v>1906</v>
      </c>
      <c r="C792" s="147" t="s">
        <v>1555</v>
      </c>
      <c r="D792" s="147" t="s">
        <v>1906</v>
      </c>
      <c r="E792" s="147"/>
      <c r="F792" s="147"/>
      <c r="G792" s="147" t="s">
        <v>5867</v>
      </c>
      <c r="H792" s="147" t="s">
        <v>1907</v>
      </c>
      <c r="I792" s="147"/>
      <c r="J792" s="147"/>
      <c r="K792" s="147"/>
      <c r="L792" s="147" t="s">
        <v>2869</v>
      </c>
      <c r="M792" s="147">
        <v>26000</v>
      </c>
      <c r="N792" s="147">
        <v>1250</v>
      </c>
      <c r="O792" s="147"/>
      <c r="P792" s="147"/>
      <c r="Q792" s="147" t="s">
        <v>2879</v>
      </c>
      <c r="R792" s="147" t="s">
        <v>1363</v>
      </c>
      <c r="S792" s="147" t="s">
        <v>1364</v>
      </c>
      <c r="T792" s="147" t="s">
        <v>58</v>
      </c>
      <c r="U792" s="147" t="s">
        <v>1569</v>
      </c>
      <c r="V792" s="154">
        <v>50</v>
      </c>
      <c r="W792" s="147"/>
      <c r="X792" s="147"/>
      <c r="Y792" s="147"/>
    </row>
    <row r="793" spans="1:25" x14ac:dyDescent="0.35">
      <c r="A793" s="147">
        <v>793</v>
      </c>
      <c r="B793" s="247"/>
      <c r="C793" s="147"/>
      <c r="D793" s="147"/>
      <c r="E793" s="147"/>
      <c r="F793" s="147"/>
      <c r="G793" s="147"/>
      <c r="H793" s="147"/>
      <c r="I793" s="147"/>
      <c r="J793" s="147"/>
      <c r="K793" s="147"/>
      <c r="L793" s="147"/>
      <c r="M793" s="147"/>
      <c r="N793" s="147"/>
      <c r="O793" s="147"/>
      <c r="P793" s="147"/>
      <c r="Q793" s="147" t="s">
        <v>2879</v>
      </c>
      <c r="R793" s="147" t="s">
        <v>1363</v>
      </c>
      <c r="S793" s="147" t="s">
        <v>1364</v>
      </c>
      <c r="T793" s="147" t="s">
        <v>58</v>
      </c>
      <c r="U793" s="147" t="s">
        <v>1571</v>
      </c>
      <c r="V793" s="154">
        <v>25</v>
      </c>
      <c r="W793" s="147" t="s">
        <v>446</v>
      </c>
      <c r="X793" s="147" t="s">
        <v>1570</v>
      </c>
      <c r="Y793" s="147"/>
    </row>
    <row r="794" spans="1:25" x14ac:dyDescent="0.35">
      <c r="A794" s="147">
        <v>794</v>
      </c>
      <c r="B794" s="245" t="s">
        <v>984</v>
      </c>
      <c r="C794" s="147" t="s">
        <v>1555</v>
      </c>
      <c r="D794" s="147" t="s">
        <v>984</v>
      </c>
      <c r="E794" s="147"/>
      <c r="F794" s="147">
        <v>1</v>
      </c>
      <c r="G794" s="147" t="s">
        <v>1914</v>
      </c>
      <c r="H794" s="147" t="s">
        <v>1915</v>
      </c>
      <c r="I794" s="147"/>
      <c r="J794" s="147"/>
      <c r="K794" s="147"/>
      <c r="L794" s="147" t="s">
        <v>3363</v>
      </c>
      <c r="M794" s="147">
        <v>14400</v>
      </c>
      <c r="N794" s="147">
        <v>1040</v>
      </c>
      <c r="O794" s="147"/>
      <c r="P794" s="290" t="s">
        <v>604</v>
      </c>
      <c r="Q794" s="147"/>
      <c r="R794" s="147"/>
      <c r="S794" s="147"/>
      <c r="T794" s="147"/>
      <c r="U794" s="147"/>
      <c r="V794" s="154"/>
      <c r="W794" s="147"/>
      <c r="X794" s="147"/>
      <c r="Y794" s="147"/>
    </row>
    <row r="795" spans="1:25" x14ac:dyDescent="0.35">
      <c r="A795" s="147">
        <v>795</v>
      </c>
      <c r="B795" s="307"/>
      <c r="C795" s="147"/>
      <c r="D795" s="147"/>
      <c r="E795" s="147"/>
      <c r="F795" s="147"/>
      <c r="G795" s="147"/>
      <c r="H795" s="147"/>
      <c r="I795" s="147"/>
      <c r="J795" s="147"/>
      <c r="K795" s="147"/>
      <c r="L795" s="147"/>
      <c r="M795" s="147"/>
      <c r="N795" s="147"/>
      <c r="O795" s="152"/>
      <c r="P795" s="291" t="s">
        <v>8275</v>
      </c>
      <c r="Q795" s="147"/>
      <c r="R795" s="147"/>
      <c r="S795" s="147"/>
      <c r="T795" s="147"/>
      <c r="U795" s="147"/>
      <c r="V795" s="154"/>
      <c r="W795" s="152"/>
      <c r="X795" s="147"/>
      <c r="Y795" s="152"/>
    </row>
    <row r="796" spans="1:25" x14ac:dyDescent="0.35">
      <c r="A796" s="147">
        <v>796</v>
      </c>
      <c r="B796" s="248"/>
      <c r="C796" s="147"/>
      <c r="D796" s="147"/>
      <c r="E796" s="147"/>
      <c r="F796" s="147"/>
      <c r="G796" s="147"/>
      <c r="H796" s="147"/>
      <c r="I796" s="147"/>
      <c r="J796" s="147"/>
      <c r="K796" s="147"/>
      <c r="L796" s="147"/>
      <c r="M796" s="147"/>
      <c r="N796" s="147"/>
      <c r="O796" s="147"/>
      <c r="P796" s="147" t="s">
        <v>452</v>
      </c>
      <c r="Q796" s="153"/>
      <c r="R796" s="153"/>
      <c r="S796" s="153"/>
      <c r="T796" s="147"/>
      <c r="U796" s="147"/>
      <c r="V796" s="154"/>
      <c r="W796" s="147"/>
      <c r="X796" s="147"/>
      <c r="Y796" s="147"/>
    </row>
    <row r="797" spans="1:25" x14ac:dyDescent="0.35">
      <c r="A797" s="147">
        <v>797</v>
      </c>
      <c r="B797" s="248"/>
      <c r="C797" s="147"/>
      <c r="D797" s="147"/>
      <c r="E797" s="147"/>
      <c r="F797" s="147"/>
      <c r="G797" s="147"/>
      <c r="H797" s="147"/>
      <c r="I797" s="147"/>
      <c r="J797" s="147"/>
      <c r="K797" s="147"/>
      <c r="L797" s="147"/>
      <c r="M797" s="147"/>
      <c r="N797" s="147"/>
      <c r="O797" s="147"/>
      <c r="P797" s="147" t="s">
        <v>446</v>
      </c>
      <c r="Q797" s="153"/>
      <c r="R797" s="153"/>
      <c r="S797" s="153"/>
      <c r="T797" s="147"/>
      <c r="U797" s="147"/>
      <c r="V797" s="154"/>
      <c r="W797" s="147" t="s">
        <v>446</v>
      </c>
      <c r="X797" s="147"/>
      <c r="Y797" s="147"/>
    </row>
    <row r="798" spans="1:25" x14ac:dyDescent="0.35">
      <c r="A798" s="147">
        <v>798</v>
      </c>
      <c r="B798" s="245" t="s">
        <v>913</v>
      </c>
      <c r="C798" s="147" t="s">
        <v>1555</v>
      </c>
      <c r="D798" s="147" t="s">
        <v>913</v>
      </c>
      <c r="E798" s="147"/>
      <c r="F798" s="147">
        <v>1</v>
      </c>
      <c r="G798" s="147" t="s">
        <v>1916</v>
      </c>
      <c r="H798" s="147" t="s">
        <v>1917</v>
      </c>
      <c r="I798" s="147" t="s">
        <v>452</v>
      </c>
      <c r="J798" s="147"/>
      <c r="K798" s="147"/>
      <c r="L798" s="147"/>
      <c r="M798" s="147"/>
      <c r="N798" s="147"/>
      <c r="O798" s="147"/>
      <c r="P798" s="147"/>
      <c r="Q798" s="147"/>
      <c r="R798" s="147"/>
      <c r="S798" s="147"/>
      <c r="T798" s="147"/>
      <c r="U798" s="147"/>
      <c r="V798" s="154"/>
      <c r="W798" s="147"/>
      <c r="X798" s="147"/>
      <c r="Y798" s="147"/>
    </row>
    <row r="799" spans="1:25" x14ac:dyDescent="0.35">
      <c r="A799" s="147">
        <v>799</v>
      </c>
      <c r="B799" s="247"/>
      <c r="C799" s="147"/>
      <c r="D799" s="147"/>
      <c r="E799" s="147"/>
      <c r="F799" s="147"/>
      <c r="G799" s="147"/>
      <c r="H799" s="147"/>
      <c r="I799" s="147" t="s">
        <v>446</v>
      </c>
      <c r="J799" s="147"/>
      <c r="K799" s="147"/>
      <c r="L799" s="147" t="s">
        <v>2870</v>
      </c>
      <c r="M799" s="147">
        <v>21600</v>
      </c>
      <c r="N799" s="147">
        <v>1040</v>
      </c>
      <c r="O799" s="147"/>
      <c r="P799" s="147" t="s">
        <v>445</v>
      </c>
      <c r="Q799" s="147"/>
      <c r="R799" s="147"/>
      <c r="S799" s="147"/>
      <c r="T799" s="147"/>
      <c r="U799" s="147"/>
      <c r="V799" s="154"/>
      <c r="W799" s="147"/>
      <c r="X799" s="147"/>
      <c r="Y799" s="147"/>
    </row>
    <row r="800" spans="1:25" x14ac:dyDescent="0.35">
      <c r="A800" s="147">
        <v>800</v>
      </c>
      <c r="B800" s="247"/>
      <c r="C800" s="147"/>
      <c r="D800" s="147"/>
      <c r="E800" s="147"/>
      <c r="F800" s="147"/>
      <c r="G800" s="147"/>
      <c r="H800" s="147"/>
      <c r="I800" s="147"/>
      <c r="J800" s="147"/>
      <c r="K800" s="147"/>
      <c r="L800" s="147"/>
      <c r="M800" s="147"/>
      <c r="N800" s="147"/>
      <c r="O800" s="147"/>
      <c r="P800" s="147" t="s">
        <v>439</v>
      </c>
      <c r="Q800" s="153"/>
      <c r="R800" s="220"/>
      <c r="S800" s="153"/>
      <c r="T800" s="147"/>
      <c r="U800" s="147"/>
      <c r="V800" s="154"/>
      <c r="W800" s="152"/>
      <c r="X800" s="147"/>
      <c r="Y800" s="147"/>
    </row>
    <row r="801" spans="1:25" x14ac:dyDescent="0.35">
      <c r="A801" s="147">
        <v>801</v>
      </c>
      <c r="B801" s="307"/>
      <c r="C801" s="147"/>
      <c r="D801" s="147"/>
      <c r="E801" s="147"/>
      <c r="F801" s="147"/>
      <c r="G801" s="147"/>
      <c r="H801" s="147"/>
      <c r="I801" s="147"/>
      <c r="J801" s="147"/>
      <c r="K801" s="147"/>
      <c r="L801" s="147"/>
      <c r="M801" s="147"/>
      <c r="N801" s="147"/>
      <c r="O801" s="152"/>
      <c r="P801" s="219" t="s">
        <v>7200</v>
      </c>
      <c r="Q801" s="153"/>
      <c r="R801" s="219"/>
      <c r="S801" s="153"/>
      <c r="T801" s="147"/>
      <c r="U801" s="147"/>
      <c r="V801" s="154"/>
      <c r="W801" s="152"/>
      <c r="X801" s="147"/>
      <c r="Y801" s="152"/>
    </row>
    <row r="802" spans="1:25" x14ac:dyDescent="0.35">
      <c r="A802" s="147">
        <v>802</v>
      </c>
      <c r="B802" s="242"/>
      <c r="C802" s="147"/>
      <c r="D802" s="147"/>
      <c r="E802" s="147"/>
      <c r="F802" s="147"/>
      <c r="G802" s="147"/>
      <c r="H802" s="147"/>
      <c r="I802" s="147"/>
      <c r="J802" s="147"/>
      <c r="K802" s="147"/>
      <c r="L802" s="147"/>
      <c r="M802" s="147"/>
      <c r="N802" s="147"/>
      <c r="O802" s="152"/>
      <c r="P802" s="219" t="s">
        <v>7198</v>
      </c>
      <c r="Q802" s="153"/>
      <c r="R802" s="219"/>
      <c r="S802" s="153"/>
      <c r="T802" s="147"/>
      <c r="U802" s="147"/>
      <c r="V802" s="154"/>
      <c r="W802" s="152"/>
      <c r="X802" s="147"/>
      <c r="Y802" s="152"/>
    </row>
    <row r="803" spans="1:25" x14ac:dyDescent="0.35">
      <c r="A803" s="147">
        <v>803</v>
      </c>
      <c r="B803" s="242"/>
      <c r="C803" s="147"/>
      <c r="D803" s="147"/>
      <c r="E803" s="147"/>
      <c r="F803" s="147"/>
      <c r="G803" s="147"/>
      <c r="H803" s="147"/>
      <c r="I803" s="147"/>
      <c r="J803" s="147"/>
      <c r="K803" s="147"/>
      <c r="L803" s="147"/>
      <c r="M803" s="147"/>
      <c r="N803" s="147"/>
      <c r="O803" s="152"/>
      <c r="P803" s="219" t="s">
        <v>7195</v>
      </c>
      <c r="Q803" s="153"/>
      <c r="R803" s="219"/>
      <c r="S803" s="153"/>
      <c r="T803" s="147"/>
      <c r="U803" s="147"/>
      <c r="V803" s="154"/>
      <c r="W803" s="152"/>
      <c r="X803" s="147"/>
      <c r="Y803" s="152"/>
    </row>
    <row r="804" spans="1:25" x14ac:dyDescent="0.35">
      <c r="A804" s="147">
        <v>804</v>
      </c>
      <c r="B804" s="242"/>
      <c r="C804" s="147"/>
      <c r="D804" s="147"/>
      <c r="E804" s="147"/>
      <c r="F804" s="147"/>
      <c r="G804" s="147"/>
      <c r="H804" s="147"/>
      <c r="I804" s="147"/>
      <c r="J804" s="147"/>
      <c r="K804" s="147"/>
      <c r="L804" s="147"/>
      <c r="M804" s="147"/>
      <c r="N804" s="147"/>
      <c r="O804" s="152"/>
      <c r="P804" s="219" t="s">
        <v>7202</v>
      </c>
      <c r="Q804" s="153"/>
      <c r="R804" s="219"/>
      <c r="S804" s="153"/>
      <c r="T804" s="147"/>
      <c r="U804" s="147"/>
      <c r="V804" s="154"/>
      <c r="W804" s="147" t="s">
        <v>439</v>
      </c>
      <c r="X804" s="147"/>
      <c r="Y804" s="152"/>
    </row>
    <row r="805" spans="1:25" x14ac:dyDescent="0.35">
      <c r="A805" s="147">
        <v>805</v>
      </c>
      <c r="B805" s="307" t="s">
        <v>1034</v>
      </c>
      <c r="C805" s="147" t="s">
        <v>1555</v>
      </c>
      <c r="D805" s="147" t="s">
        <v>1034</v>
      </c>
      <c r="E805" s="147"/>
      <c r="F805" s="147">
        <v>1</v>
      </c>
      <c r="G805" s="147" t="s">
        <v>1918</v>
      </c>
      <c r="H805" s="147" t="s">
        <v>1919</v>
      </c>
      <c r="I805" s="147"/>
      <c r="J805" s="147"/>
      <c r="K805" s="147"/>
      <c r="L805" s="147" t="s">
        <v>2871</v>
      </c>
      <c r="M805" s="147">
        <v>25000</v>
      </c>
      <c r="N805" s="147">
        <v>2250</v>
      </c>
      <c r="O805" s="147"/>
      <c r="P805" s="147" t="s">
        <v>433</v>
      </c>
      <c r="Q805" s="147"/>
      <c r="R805" s="219"/>
      <c r="S805" s="147"/>
      <c r="T805" s="147"/>
      <c r="U805" s="147"/>
      <c r="V805" s="154"/>
      <c r="W805" s="147" t="s">
        <v>433</v>
      </c>
      <c r="X805" s="147"/>
      <c r="Y805" s="147"/>
    </row>
    <row r="806" spans="1:25" x14ac:dyDescent="0.35">
      <c r="A806" s="147">
        <v>806</v>
      </c>
      <c r="B806" s="307" t="s">
        <v>8877</v>
      </c>
      <c r="C806" s="147" t="s">
        <v>1555</v>
      </c>
      <c r="D806" s="306" t="s">
        <v>8877</v>
      </c>
      <c r="E806" s="147"/>
      <c r="F806" s="147">
        <v>1</v>
      </c>
      <c r="G806" s="147" t="s">
        <v>1918</v>
      </c>
      <c r="H806" s="306" t="s">
        <v>7290</v>
      </c>
      <c r="I806" s="147"/>
      <c r="J806" s="147"/>
      <c r="K806" s="147"/>
      <c r="L806" s="147" t="s">
        <v>1034</v>
      </c>
      <c r="M806" s="147">
        <v>25000</v>
      </c>
      <c r="N806" s="147">
        <v>2250</v>
      </c>
      <c r="O806" s="147"/>
      <c r="P806" s="185" t="s">
        <v>7185</v>
      </c>
      <c r="Q806" s="147"/>
      <c r="R806" s="219"/>
      <c r="S806" s="147"/>
      <c r="T806" s="147"/>
      <c r="U806" s="147"/>
      <c r="V806" s="154"/>
      <c r="W806" s="185" t="s">
        <v>7185</v>
      </c>
      <c r="X806" s="147"/>
      <c r="Y806" s="147"/>
    </row>
    <row r="807" spans="1:25" x14ac:dyDescent="0.35">
      <c r="A807" s="147">
        <v>807</v>
      </c>
      <c r="B807" s="241" t="s">
        <v>3497</v>
      </c>
      <c r="C807" s="147" t="s">
        <v>1555</v>
      </c>
      <c r="D807" s="147" t="s">
        <v>3497</v>
      </c>
      <c r="E807" s="147"/>
      <c r="F807" s="147"/>
      <c r="G807" s="147" t="s">
        <v>5898</v>
      </c>
      <c r="H807" s="147" t="s">
        <v>3503</v>
      </c>
      <c r="I807" s="147"/>
      <c r="J807" s="147"/>
      <c r="K807" s="147"/>
      <c r="L807" s="147" t="s">
        <v>3505</v>
      </c>
      <c r="M807" s="147">
        <v>14400</v>
      </c>
      <c r="N807" s="147">
        <v>695</v>
      </c>
      <c r="O807" s="147"/>
      <c r="P807" s="147"/>
      <c r="Q807" s="147" t="s">
        <v>2879</v>
      </c>
      <c r="R807" s="306" t="s">
        <v>1363</v>
      </c>
      <c r="S807" s="147" t="s">
        <v>1364</v>
      </c>
      <c r="T807" s="147" t="s">
        <v>58</v>
      </c>
      <c r="U807" s="147" t="s">
        <v>3474</v>
      </c>
      <c r="V807" s="154">
        <v>5</v>
      </c>
      <c r="W807" s="147" t="s">
        <v>439</v>
      </c>
      <c r="X807" s="147" t="s">
        <v>869</v>
      </c>
      <c r="Y807" s="147"/>
    </row>
    <row r="808" spans="1:25" x14ac:dyDescent="0.35">
      <c r="A808" s="147">
        <v>808</v>
      </c>
      <c r="B808" s="241" t="s">
        <v>3498</v>
      </c>
      <c r="C808" s="147" t="s">
        <v>1555</v>
      </c>
      <c r="D808" s="147" t="s">
        <v>3498</v>
      </c>
      <c r="E808" s="147"/>
      <c r="F808" s="147"/>
      <c r="G808" s="147" t="s">
        <v>5900</v>
      </c>
      <c r="H808" s="147" t="s">
        <v>3515</v>
      </c>
      <c r="I808" s="147"/>
      <c r="J808" s="147"/>
      <c r="K808" s="147"/>
      <c r="L808" s="147" t="s">
        <v>3497</v>
      </c>
      <c r="M808" s="147">
        <v>21600</v>
      </c>
      <c r="N808" s="147">
        <v>1040</v>
      </c>
      <c r="O808" s="147"/>
      <c r="P808" s="147"/>
      <c r="Q808" s="147" t="s">
        <v>2879</v>
      </c>
      <c r="R808" s="147" t="s">
        <v>1363</v>
      </c>
      <c r="S808" s="147" t="s">
        <v>1364</v>
      </c>
      <c r="T808" s="147" t="s">
        <v>58</v>
      </c>
      <c r="U808" s="147" t="s">
        <v>3474</v>
      </c>
      <c r="V808" s="154">
        <v>6</v>
      </c>
      <c r="W808" s="147" t="s">
        <v>439</v>
      </c>
      <c r="X808" s="147" t="s">
        <v>869</v>
      </c>
      <c r="Y808" s="147"/>
    </row>
    <row r="809" spans="1:25" x14ac:dyDescent="0.35">
      <c r="A809" s="147">
        <v>809</v>
      </c>
      <c r="B809" s="241" t="s">
        <v>3499</v>
      </c>
      <c r="C809" s="147" t="s">
        <v>1555</v>
      </c>
      <c r="D809" s="147" t="s">
        <v>3499</v>
      </c>
      <c r="E809" s="147"/>
      <c r="F809" s="147"/>
      <c r="G809" s="147" t="s">
        <v>5899</v>
      </c>
      <c r="H809" s="147" t="s">
        <v>3516</v>
      </c>
      <c r="I809" s="147"/>
      <c r="J809" s="147"/>
      <c r="K809" s="147"/>
      <c r="L809" s="147" t="s">
        <v>3498</v>
      </c>
      <c r="M809" s="147">
        <v>26000</v>
      </c>
      <c r="N809" s="147">
        <v>1250</v>
      </c>
      <c r="O809" s="147"/>
      <c r="P809" s="147"/>
      <c r="Q809" s="147" t="s">
        <v>2879</v>
      </c>
      <c r="R809" s="147" t="s">
        <v>1363</v>
      </c>
      <c r="S809" s="147" t="s">
        <v>1364</v>
      </c>
      <c r="T809" s="147" t="s">
        <v>58</v>
      </c>
      <c r="U809" s="147" t="s">
        <v>3474</v>
      </c>
      <c r="V809" s="154">
        <v>7</v>
      </c>
      <c r="W809" s="147" t="s">
        <v>439</v>
      </c>
      <c r="X809" s="147" t="s">
        <v>869</v>
      </c>
      <c r="Y809" s="147"/>
    </row>
    <row r="810" spans="1:25" x14ac:dyDescent="0.35">
      <c r="A810" s="147">
        <v>810</v>
      </c>
      <c r="B810" s="241" t="s">
        <v>1908</v>
      </c>
      <c r="C810" s="147" t="s">
        <v>1555</v>
      </c>
      <c r="D810" s="147" t="s">
        <v>1908</v>
      </c>
      <c r="E810" s="147"/>
      <c r="F810" s="147"/>
      <c r="G810" s="147" t="s">
        <v>1909</v>
      </c>
      <c r="H810" s="147" t="s">
        <v>1910</v>
      </c>
      <c r="I810" s="147"/>
      <c r="J810" s="147"/>
      <c r="K810" s="147"/>
      <c r="L810" s="147" t="s">
        <v>1898</v>
      </c>
      <c r="M810" s="147">
        <v>14400</v>
      </c>
      <c r="N810" s="147">
        <v>695</v>
      </c>
      <c r="O810" s="147"/>
      <c r="P810" s="147"/>
      <c r="Q810" s="147" t="s">
        <v>2879</v>
      </c>
      <c r="R810" s="147" t="s">
        <v>1363</v>
      </c>
      <c r="S810" s="147" t="s">
        <v>1364</v>
      </c>
      <c r="T810" s="147" t="s">
        <v>58</v>
      </c>
      <c r="U810" s="147" t="s">
        <v>1587</v>
      </c>
      <c r="V810" s="154">
        <v>-15</v>
      </c>
      <c r="W810" s="147" t="s">
        <v>446</v>
      </c>
      <c r="X810" s="147" t="s">
        <v>1588</v>
      </c>
      <c r="Y810" s="147"/>
    </row>
    <row r="811" spans="1:25" x14ac:dyDescent="0.35">
      <c r="A811" s="147">
        <v>811</v>
      </c>
      <c r="B811" s="241" t="s">
        <v>1911</v>
      </c>
      <c r="C811" s="147" t="s">
        <v>1555</v>
      </c>
      <c r="D811" s="147" t="s">
        <v>1911</v>
      </c>
      <c r="E811" s="147"/>
      <c r="F811" s="147"/>
      <c r="G811" s="147" t="s">
        <v>5868</v>
      </c>
      <c r="H811" s="147" t="s">
        <v>1912</v>
      </c>
      <c r="I811" s="147"/>
      <c r="J811" s="147"/>
      <c r="K811" s="147"/>
      <c r="L811" s="147" t="s">
        <v>1908</v>
      </c>
      <c r="M811" s="147">
        <v>21600</v>
      </c>
      <c r="N811" s="147">
        <v>1040</v>
      </c>
      <c r="O811" s="147"/>
      <c r="P811" s="147"/>
      <c r="Q811" s="147" t="s">
        <v>2879</v>
      </c>
      <c r="R811" s="147" t="s">
        <v>1363</v>
      </c>
      <c r="S811" s="147" t="s">
        <v>1364</v>
      </c>
      <c r="T811" s="147" t="s">
        <v>58</v>
      </c>
      <c r="U811" s="147" t="s">
        <v>1587</v>
      </c>
      <c r="V811" s="154">
        <v>-15</v>
      </c>
      <c r="W811" s="147" t="s">
        <v>446</v>
      </c>
      <c r="X811" s="147" t="s">
        <v>1588</v>
      </c>
      <c r="Y811" s="147"/>
    </row>
    <row r="812" spans="1:25" x14ac:dyDescent="0.35">
      <c r="A812" s="147">
        <v>812</v>
      </c>
      <c r="B812" s="241" t="s">
        <v>1035</v>
      </c>
      <c r="C812" s="147" t="s">
        <v>1555</v>
      </c>
      <c r="D812" s="147" t="s">
        <v>1035</v>
      </c>
      <c r="E812" s="147"/>
      <c r="F812" s="147"/>
      <c r="G812" s="147" t="s">
        <v>5869</v>
      </c>
      <c r="H812" s="147" t="s">
        <v>1913</v>
      </c>
      <c r="I812" s="147"/>
      <c r="J812" s="147"/>
      <c r="K812" s="147"/>
      <c r="L812" s="147" t="s">
        <v>1911</v>
      </c>
      <c r="M812" s="147">
        <v>28000</v>
      </c>
      <c r="N812" s="147">
        <v>1345</v>
      </c>
      <c r="O812" s="147"/>
      <c r="P812" s="147"/>
      <c r="Q812" s="147" t="s">
        <v>2879</v>
      </c>
      <c r="R812" s="147" t="s">
        <v>1363</v>
      </c>
      <c r="S812" s="147" t="s">
        <v>1364</v>
      </c>
      <c r="T812" s="147" t="s">
        <v>58</v>
      </c>
      <c r="U812" s="147" t="s">
        <v>1587</v>
      </c>
      <c r="V812" s="154">
        <v>-15</v>
      </c>
      <c r="W812" s="147" t="s">
        <v>446</v>
      </c>
      <c r="X812" s="147" t="s">
        <v>1588</v>
      </c>
      <c r="Y812" s="147"/>
    </row>
    <row r="813" spans="1:25" x14ac:dyDescent="0.35">
      <c r="A813" s="147">
        <v>813</v>
      </c>
      <c r="B813" s="260" t="s">
        <v>1063</v>
      </c>
      <c r="C813" s="153" t="s">
        <v>1555</v>
      </c>
      <c r="D813" s="147" t="s">
        <v>1063</v>
      </c>
      <c r="E813" s="147"/>
      <c r="F813" s="147"/>
      <c r="G813" s="147" t="s">
        <v>1951</v>
      </c>
      <c r="H813" s="147" t="s">
        <v>1952</v>
      </c>
      <c r="I813" s="147"/>
      <c r="J813" s="147"/>
      <c r="K813" s="147"/>
      <c r="L813" s="147" t="s">
        <v>2876</v>
      </c>
      <c r="M813" s="147">
        <v>3600</v>
      </c>
      <c r="N813" s="147">
        <v>300</v>
      </c>
      <c r="O813" s="147"/>
      <c r="P813" s="290" t="s">
        <v>591</v>
      </c>
      <c r="Q813" s="147"/>
      <c r="R813" s="147"/>
      <c r="S813" s="147"/>
      <c r="T813" s="147"/>
      <c r="U813" s="147"/>
      <c r="V813" s="154"/>
      <c r="W813" s="147"/>
      <c r="X813" s="147"/>
      <c r="Y813" s="147"/>
    </row>
    <row r="814" spans="1:25" x14ac:dyDescent="0.35">
      <c r="A814" s="147">
        <v>814</v>
      </c>
      <c r="B814" s="250"/>
      <c r="C814" s="153"/>
      <c r="D814" s="147"/>
      <c r="E814" s="147"/>
      <c r="F814" s="147"/>
      <c r="G814" s="147"/>
      <c r="H814" s="147"/>
      <c r="I814" s="147"/>
      <c r="J814" s="147"/>
      <c r="K814" s="147"/>
      <c r="L814" s="147"/>
      <c r="M814" s="147"/>
      <c r="N814" s="147"/>
      <c r="O814" s="152"/>
      <c r="P814" s="291" t="s">
        <v>8267</v>
      </c>
      <c r="Q814" s="147"/>
      <c r="R814" s="147"/>
      <c r="S814" s="147"/>
      <c r="T814" s="147"/>
      <c r="U814" s="147"/>
      <c r="V814" s="154"/>
      <c r="W814" s="152"/>
      <c r="X814" s="147"/>
      <c r="Y814" s="152"/>
    </row>
    <row r="815" spans="1:25" x14ac:dyDescent="0.35">
      <c r="A815" s="147">
        <v>815</v>
      </c>
      <c r="B815" s="249"/>
      <c r="C815" s="147"/>
      <c r="D815" s="147"/>
      <c r="E815" s="147"/>
      <c r="F815" s="147"/>
      <c r="G815" s="147"/>
      <c r="H815" s="147"/>
      <c r="I815" s="147"/>
      <c r="J815" s="147"/>
      <c r="K815" s="147"/>
      <c r="L815" s="147"/>
      <c r="M815" s="147"/>
      <c r="N815" s="147"/>
      <c r="O815" s="147"/>
      <c r="P815" s="147" t="s">
        <v>424</v>
      </c>
      <c r="Q815" s="147"/>
      <c r="R815" s="147"/>
      <c r="S815" s="147"/>
      <c r="T815" s="147"/>
      <c r="U815" s="147"/>
      <c r="V815" s="154"/>
      <c r="W815" s="147"/>
      <c r="X815" s="147"/>
      <c r="Y815" s="147"/>
    </row>
    <row r="816" spans="1:25" x14ac:dyDescent="0.35">
      <c r="A816" s="147">
        <v>816</v>
      </c>
      <c r="B816" s="249"/>
      <c r="C816" s="147"/>
      <c r="D816" s="147"/>
      <c r="E816" s="147"/>
      <c r="F816" s="147"/>
      <c r="G816" s="147"/>
      <c r="H816" s="147"/>
      <c r="I816" s="147"/>
      <c r="J816" s="147"/>
      <c r="K816" s="147"/>
      <c r="L816" s="147"/>
      <c r="M816" s="147"/>
      <c r="N816" s="147"/>
      <c r="O816" s="147"/>
      <c r="P816" s="147" t="s">
        <v>402</v>
      </c>
      <c r="Q816" s="147"/>
      <c r="R816" s="147"/>
      <c r="S816" s="147"/>
      <c r="T816" s="147"/>
      <c r="U816" s="147"/>
      <c r="V816" s="154"/>
      <c r="W816" s="147" t="s">
        <v>424</v>
      </c>
      <c r="X816" s="147"/>
      <c r="Y816" s="147"/>
    </row>
    <row r="817" spans="1:25" x14ac:dyDescent="0.35">
      <c r="A817" s="147">
        <v>817</v>
      </c>
      <c r="B817" s="260" t="s">
        <v>8577</v>
      </c>
      <c r="C817" s="153" t="s">
        <v>1555</v>
      </c>
      <c r="D817" s="147" t="s">
        <v>8577</v>
      </c>
      <c r="E817" s="147"/>
      <c r="F817" s="147"/>
      <c r="G817" s="147" t="s">
        <v>1951</v>
      </c>
      <c r="H817" s="306" t="s">
        <v>8578</v>
      </c>
      <c r="I817" s="147"/>
      <c r="J817" s="147"/>
      <c r="K817" s="147"/>
      <c r="L817" s="306" t="s">
        <v>8581</v>
      </c>
      <c r="M817" s="147">
        <v>4800</v>
      </c>
      <c r="N817" s="147">
        <v>395</v>
      </c>
      <c r="O817" s="147"/>
      <c r="P817" s="290" t="s">
        <v>8579</v>
      </c>
      <c r="Q817" s="147"/>
      <c r="R817" s="147"/>
      <c r="S817" s="147"/>
      <c r="T817" s="147"/>
      <c r="U817" s="147"/>
      <c r="V817" s="154"/>
      <c r="W817" s="147" t="s">
        <v>8579</v>
      </c>
      <c r="X817" s="147"/>
      <c r="Y817" s="147"/>
    </row>
    <row r="818" spans="1:25" x14ac:dyDescent="0.35">
      <c r="A818" s="147">
        <v>818</v>
      </c>
      <c r="B818" s="245" t="s">
        <v>1030</v>
      </c>
      <c r="C818" s="147" t="s">
        <v>1555</v>
      </c>
      <c r="D818" s="147" t="s">
        <v>1030</v>
      </c>
      <c r="E818" s="147"/>
      <c r="F818" s="147">
        <v>1</v>
      </c>
      <c r="G818" s="147" t="s">
        <v>1953</v>
      </c>
      <c r="H818" s="306" t="s">
        <v>1954</v>
      </c>
      <c r="I818" s="147"/>
      <c r="J818" s="147"/>
      <c r="K818" s="147"/>
      <c r="L818" s="306" t="s">
        <v>7369</v>
      </c>
      <c r="M818" s="147">
        <v>2400</v>
      </c>
      <c r="N818" s="147">
        <v>215</v>
      </c>
      <c r="O818" s="147"/>
      <c r="P818" s="306" t="s">
        <v>413</v>
      </c>
      <c r="Q818" s="147"/>
      <c r="R818" s="147"/>
      <c r="S818" s="147"/>
      <c r="T818" s="147"/>
      <c r="U818" s="147"/>
      <c r="V818" s="154"/>
      <c r="W818" s="147"/>
      <c r="X818" s="147"/>
      <c r="Y818" s="147"/>
    </row>
    <row r="819" spans="1:25" x14ac:dyDescent="0.35">
      <c r="A819" s="147">
        <v>819</v>
      </c>
      <c r="B819" s="248"/>
      <c r="C819" s="147"/>
      <c r="D819" s="147"/>
      <c r="E819" s="147"/>
      <c r="F819" s="147"/>
      <c r="G819" s="147"/>
      <c r="H819" s="147"/>
      <c r="I819" s="147"/>
      <c r="J819" s="147"/>
      <c r="K819" s="147"/>
      <c r="L819" s="147"/>
      <c r="M819" s="147"/>
      <c r="N819" s="147"/>
      <c r="O819" s="147"/>
      <c r="P819" s="147" t="s">
        <v>3625</v>
      </c>
      <c r="Q819" s="147"/>
      <c r="R819" s="147"/>
      <c r="S819" s="147"/>
      <c r="T819" s="147"/>
      <c r="U819" s="147"/>
      <c r="V819" s="154"/>
      <c r="W819" s="306" t="s">
        <v>413</v>
      </c>
      <c r="X819" s="147"/>
      <c r="Y819" s="147"/>
    </row>
    <row r="820" spans="1:25" x14ac:dyDescent="0.35">
      <c r="A820" s="147">
        <v>820</v>
      </c>
      <c r="B820" s="244" t="s">
        <v>1955</v>
      </c>
      <c r="C820" s="147" t="s">
        <v>1555</v>
      </c>
      <c r="D820" s="147" t="s">
        <v>1955</v>
      </c>
      <c r="E820" s="147"/>
      <c r="F820" s="147"/>
      <c r="G820" s="147" t="s">
        <v>1956</v>
      </c>
      <c r="H820" s="147" t="s">
        <v>1957</v>
      </c>
      <c r="I820" s="147"/>
      <c r="J820" s="147"/>
      <c r="K820" s="147"/>
      <c r="L820" s="147" t="s">
        <v>3364</v>
      </c>
      <c r="M820" s="147">
        <v>4800</v>
      </c>
      <c r="N820" s="147">
        <v>395</v>
      </c>
      <c r="O820" s="147"/>
      <c r="P820" s="147" t="s">
        <v>432</v>
      </c>
      <c r="Q820" s="147"/>
      <c r="R820" s="147"/>
      <c r="S820" s="147"/>
      <c r="T820" s="147"/>
      <c r="U820" s="147"/>
      <c r="V820" s="154"/>
      <c r="W820" s="147"/>
      <c r="X820" s="147"/>
      <c r="Y820" s="147"/>
    </row>
    <row r="821" spans="1:25" x14ac:dyDescent="0.35">
      <c r="A821" s="147">
        <v>821</v>
      </c>
      <c r="B821" s="247"/>
      <c r="C821" s="147"/>
      <c r="D821" s="147"/>
      <c r="E821" s="147"/>
      <c r="F821" s="147"/>
      <c r="G821" s="147"/>
      <c r="H821" s="147"/>
      <c r="I821" s="147"/>
      <c r="J821" s="147"/>
      <c r="K821" s="147"/>
      <c r="L821" s="147"/>
      <c r="M821" s="147"/>
      <c r="N821" s="147"/>
      <c r="O821" s="147"/>
      <c r="P821" s="147" t="s">
        <v>408</v>
      </c>
      <c r="Q821" s="147"/>
      <c r="R821" s="147"/>
      <c r="S821" s="147"/>
      <c r="T821" s="147"/>
      <c r="U821" s="147"/>
      <c r="V821" s="154"/>
      <c r="W821" s="147" t="s">
        <v>432</v>
      </c>
      <c r="X821" s="147"/>
      <c r="Y821" s="147"/>
    </row>
    <row r="822" spans="1:25" x14ac:dyDescent="0.35">
      <c r="A822" s="147">
        <v>822</v>
      </c>
      <c r="B822" s="245" t="s">
        <v>1131</v>
      </c>
      <c r="C822" s="147" t="s">
        <v>1555</v>
      </c>
      <c r="D822" s="147" t="s">
        <v>1131</v>
      </c>
      <c r="E822" s="147"/>
      <c r="F822" s="147">
        <v>1</v>
      </c>
      <c r="G822" s="147" t="s">
        <v>1958</v>
      </c>
      <c r="H822" s="147" t="s">
        <v>1959</v>
      </c>
      <c r="I822" s="147"/>
      <c r="J822" s="147"/>
      <c r="K822" s="147"/>
      <c r="L822" s="147" t="s">
        <v>1283</v>
      </c>
      <c r="M822" s="147">
        <v>2200</v>
      </c>
      <c r="N822" s="147">
        <v>225</v>
      </c>
      <c r="O822" s="147"/>
      <c r="P822" s="306" t="s">
        <v>412</v>
      </c>
      <c r="Q822" s="147"/>
      <c r="R822" s="147"/>
      <c r="S822" s="147"/>
      <c r="T822" s="147"/>
      <c r="U822" s="147"/>
      <c r="V822" s="154"/>
      <c r="W822" s="147"/>
      <c r="X822" s="147"/>
      <c r="Y822" s="147"/>
    </row>
    <row r="823" spans="1:25" x14ac:dyDescent="0.35">
      <c r="A823" s="147">
        <v>823</v>
      </c>
      <c r="B823" s="248"/>
      <c r="C823" s="147"/>
      <c r="D823" s="147"/>
      <c r="E823" s="147"/>
      <c r="F823" s="147"/>
      <c r="G823" s="147"/>
      <c r="H823" s="147"/>
      <c r="I823" s="147"/>
      <c r="J823" s="147"/>
      <c r="K823" s="147"/>
      <c r="L823" s="147"/>
      <c r="M823" s="147"/>
      <c r="N823" s="147"/>
      <c r="O823" s="147"/>
      <c r="P823" s="147" t="s">
        <v>399</v>
      </c>
      <c r="Q823" s="147"/>
      <c r="R823" s="147"/>
      <c r="S823" s="147"/>
      <c r="T823" s="147"/>
      <c r="U823" s="147"/>
      <c r="V823" s="154"/>
      <c r="W823" s="147" t="s">
        <v>412</v>
      </c>
      <c r="X823" s="147"/>
      <c r="Y823" s="147"/>
    </row>
    <row r="824" spans="1:25" x14ac:dyDescent="0.35">
      <c r="A824" s="147">
        <v>824</v>
      </c>
      <c r="B824" s="245" t="s">
        <v>8696</v>
      </c>
      <c r="C824" s="147" t="s">
        <v>1555</v>
      </c>
      <c r="D824" s="306" t="s">
        <v>8696</v>
      </c>
      <c r="E824" s="147"/>
      <c r="F824" s="147">
        <v>1</v>
      </c>
      <c r="G824" s="147" t="s">
        <v>1958</v>
      </c>
      <c r="H824" s="306" t="s">
        <v>8697</v>
      </c>
      <c r="I824" s="147"/>
      <c r="J824" s="147"/>
      <c r="K824" s="147"/>
      <c r="L824" s="306" t="s">
        <v>1920</v>
      </c>
      <c r="M824" s="147">
        <v>4800</v>
      </c>
      <c r="N824" s="147">
        <v>275</v>
      </c>
      <c r="O824" s="147"/>
      <c r="P824" s="306" t="s">
        <v>7214</v>
      </c>
      <c r="Q824" s="147"/>
      <c r="R824" s="147"/>
      <c r="S824" s="147"/>
      <c r="T824" s="147"/>
      <c r="U824" s="147"/>
      <c r="V824" s="154"/>
      <c r="W824" s="306" t="s">
        <v>7214</v>
      </c>
      <c r="X824" s="147"/>
      <c r="Y824" s="147"/>
    </row>
    <row r="825" spans="1:25" x14ac:dyDescent="0.35">
      <c r="A825" s="147">
        <v>825</v>
      </c>
      <c r="B825" s="245" t="s">
        <v>8516</v>
      </c>
      <c r="C825" s="147" t="s">
        <v>1555</v>
      </c>
      <c r="D825" s="147" t="s">
        <v>8516</v>
      </c>
      <c r="E825" s="147"/>
      <c r="F825" s="147">
        <v>1</v>
      </c>
      <c r="G825" s="147" t="s">
        <v>1958</v>
      </c>
      <c r="H825" s="306" t="s">
        <v>8556</v>
      </c>
      <c r="I825" s="147"/>
      <c r="J825" s="147"/>
      <c r="K825" s="147"/>
      <c r="L825" s="306" t="s">
        <v>8517</v>
      </c>
      <c r="M825" s="147">
        <v>14400</v>
      </c>
      <c r="N825" s="147">
        <v>695</v>
      </c>
      <c r="O825" s="147"/>
      <c r="P825" s="147" t="s">
        <v>8515</v>
      </c>
      <c r="Q825" s="147"/>
      <c r="R825" s="147"/>
      <c r="S825" s="147"/>
      <c r="T825" s="147"/>
      <c r="U825" s="147"/>
      <c r="V825" s="154"/>
      <c r="W825" s="147" t="s">
        <v>8515</v>
      </c>
      <c r="X825" s="147"/>
      <c r="Y825" s="147"/>
    </row>
    <row r="826" spans="1:25" x14ac:dyDescent="0.35">
      <c r="A826" s="147">
        <v>826</v>
      </c>
      <c r="B826" s="241" t="s">
        <v>1026</v>
      </c>
      <c r="C826" s="147" t="s">
        <v>1555</v>
      </c>
      <c r="D826" s="147" t="s">
        <v>1026</v>
      </c>
      <c r="E826" s="147"/>
      <c r="F826" s="147">
        <v>1</v>
      </c>
      <c r="G826" s="147" t="s">
        <v>1960</v>
      </c>
      <c r="H826" s="147" t="s">
        <v>1961</v>
      </c>
      <c r="I826" s="147"/>
      <c r="J826" s="147"/>
      <c r="K826" s="147"/>
      <c r="L826" s="147" t="s">
        <v>3365</v>
      </c>
      <c r="M826" s="147">
        <v>7200</v>
      </c>
      <c r="N826" s="147">
        <v>545</v>
      </c>
      <c r="O826" s="147"/>
      <c r="P826" s="147" t="s">
        <v>425</v>
      </c>
      <c r="Q826" s="147"/>
      <c r="R826" s="147"/>
      <c r="S826" s="147"/>
      <c r="T826" s="147"/>
      <c r="U826" s="147"/>
      <c r="V826" s="154"/>
      <c r="W826" s="147" t="s">
        <v>425</v>
      </c>
      <c r="X826" s="147"/>
      <c r="Y826" s="147"/>
    </row>
    <row r="827" spans="1:25" x14ac:dyDescent="0.35">
      <c r="A827" s="147">
        <v>827</v>
      </c>
      <c r="B827" s="245" t="s">
        <v>917</v>
      </c>
      <c r="C827" s="147" t="s">
        <v>1555</v>
      </c>
      <c r="D827" s="147" t="s">
        <v>917</v>
      </c>
      <c r="E827" s="147"/>
      <c r="F827" s="147">
        <v>1</v>
      </c>
      <c r="G827" s="147" t="s">
        <v>1962</v>
      </c>
      <c r="H827" s="306" t="s">
        <v>8576</v>
      </c>
      <c r="I827" s="147" t="s">
        <v>8267</v>
      </c>
      <c r="J827" s="147"/>
      <c r="K827" s="147"/>
      <c r="L827" s="147"/>
      <c r="M827" s="147"/>
      <c r="N827" s="147"/>
      <c r="O827" s="152"/>
      <c r="P827" s="147"/>
      <c r="Q827" s="147"/>
      <c r="R827" s="147"/>
      <c r="S827" s="147"/>
      <c r="T827" s="147"/>
      <c r="U827" s="147"/>
      <c r="V827" s="154"/>
      <c r="W827" s="152"/>
      <c r="X827" s="147"/>
      <c r="Y827" s="147"/>
    </row>
    <row r="828" spans="1:25" x14ac:dyDescent="0.35">
      <c r="A828" s="147">
        <v>828</v>
      </c>
      <c r="B828" s="247"/>
      <c r="C828" s="147"/>
      <c r="D828" s="147"/>
      <c r="E828" s="147"/>
      <c r="F828" s="147"/>
      <c r="G828" s="147"/>
      <c r="H828" s="147"/>
      <c r="I828" s="147" t="s">
        <v>591</v>
      </c>
      <c r="J828" s="147"/>
      <c r="K828" s="147"/>
      <c r="L828" s="306" t="s">
        <v>2877</v>
      </c>
      <c r="M828" s="147">
        <v>7200</v>
      </c>
      <c r="N828" s="147">
        <v>545</v>
      </c>
      <c r="O828" s="152"/>
      <c r="P828" s="147" t="s">
        <v>429</v>
      </c>
      <c r="Q828" s="147"/>
      <c r="R828" s="147"/>
      <c r="S828" s="147"/>
      <c r="T828" s="147"/>
      <c r="U828" s="147"/>
      <c r="V828" s="154"/>
      <c r="W828" s="152"/>
      <c r="X828" s="147"/>
      <c r="Y828" s="147"/>
    </row>
    <row r="829" spans="1:25" x14ac:dyDescent="0.35">
      <c r="A829" s="147">
        <v>829</v>
      </c>
      <c r="B829" s="307"/>
      <c r="C829" s="147"/>
      <c r="D829" s="147"/>
      <c r="E829" s="147"/>
      <c r="F829" s="147"/>
      <c r="G829" s="147"/>
      <c r="H829" s="147"/>
      <c r="I829" s="147"/>
      <c r="J829" s="147"/>
      <c r="K829" s="147"/>
      <c r="L829" s="147"/>
      <c r="M829" s="147"/>
      <c r="N829" s="147"/>
      <c r="O829" s="152"/>
      <c r="P829" s="147" t="s">
        <v>405</v>
      </c>
      <c r="Q829" s="147"/>
      <c r="R829" s="147"/>
      <c r="S829" s="147"/>
      <c r="T829" s="147"/>
      <c r="U829" s="147"/>
      <c r="V829" s="154"/>
      <c r="W829" s="152"/>
      <c r="X829" s="147"/>
      <c r="Y829" s="152"/>
    </row>
    <row r="830" spans="1:25" x14ac:dyDescent="0.35">
      <c r="A830" s="147">
        <v>830</v>
      </c>
      <c r="B830" s="307"/>
      <c r="C830" s="147"/>
      <c r="D830" s="147"/>
      <c r="E830" s="147"/>
      <c r="F830" s="147"/>
      <c r="G830" s="147"/>
      <c r="H830" s="147"/>
      <c r="I830" s="147"/>
      <c r="J830" s="147"/>
      <c r="K830" s="147"/>
      <c r="L830" s="147"/>
      <c r="M830" s="147"/>
      <c r="N830" s="147"/>
      <c r="O830" s="152"/>
      <c r="P830" s="147" t="s">
        <v>8276</v>
      </c>
      <c r="Q830" s="147"/>
      <c r="R830" s="147"/>
      <c r="S830" s="147"/>
      <c r="T830" s="147"/>
      <c r="U830" s="147"/>
      <c r="V830" s="154"/>
      <c r="W830" s="152"/>
      <c r="X830" s="147"/>
      <c r="Y830" s="152"/>
    </row>
    <row r="831" spans="1:25" x14ac:dyDescent="0.35">
      <c r="A831" s="147">
        <v>831</v>
      </c>
      <c r="B831" s="307"/>
      <c r="C831" s="147"/>
      <c r="D831" s="147"/>
      <c r="E831" s="147"/>
      <c r="F831" s="147"/>
      <c r="G831" s="147"/>
      <c r="H831" s="147"/>
      <c r="I831" s="147"/>
      <c r="J831" s="147"/>
      <c r="K831" s="147"/>
      <c r="L831" s="147"/>
      <c r="M831" s="147"/>
      <c r="N831" s="147"/>
      <c r="O831" s="152"/>
      <c r="P831" s="147" t="s">
        <v>6756</v>
      </c>
      <c r="Q831" s="147"/>
      <c r="R831" s="147"/>
      <c r="S831" s="147"/>
      <c r="T831" s="147"/>
      <c r="U831" s="147"/>
      <c r="V831" s="154"/>
      <c r="W831" s="147" t="s">
        <v>429</v>
      </c>
      <c r="X831" s="147"/>
      <c r="Y831" s="152"/>
    </row>
    <row r="832" spans="1:25" x14ac:dyDescent="0.35">
      <c r="A832" s="147">
        <v>832</v>
      </c>
      <c r="B832" s="245" t="s">
        <v>8573</v>
      </c>
      <c r="C832" s="147" t="s">
        <v>1555</v>
      </c>
      <c r="D832" s="306" t="s">
        <v>8573</v>
      </c>
      <c r="E832" s="147"/>
      <c r="F832" s="147">
        <v>1</v>
      </c>
      <c r="G832" s="147" t="s">
        <v>1962</v>
      </c>
      <c r="H832" s="306" t="s">
        <v>8574</v>
      </c>
      <c r="I832" s="147"/>
      <c r="J832" s="147"/>
      <c r="K832" s="147"/>
      <c r="L832" s="306" t="s">
        <v>8580</v>
      </c>
      <c r="M832" s="147">
        <v>9200</v>
      </c>
      <c r="N832" s="147">
        <v>545</v>
      </c>
      <c r="O832" s="147"/>
      <c r="P832" s="306" t="s">
        <v>8575</v>
      </c>
      <c r="Q832" s="147"/>
      <c r="R832" s="147"/>
      <c r="S832" s="147"/>
      <c r="T832" s="147"/>
      <c r="U832" s="147"/>
      <c r="V832" s="154"/>
      <c r="W832" s="306" t="s">
        <v>8575</v>
      </c>
      <c r="X832" s="147"/>
      <c r="Y832" s="147"/>
    </row>
    <row r="833" spans="1:25" x14ac:dyDescent="0.35">
      <c r="A833" s="147">
        <v>833</v>
      </c>
      <c r="B833" s="307" t="s">
        <v>1920</v>
      </c>
      <c r="C833" s="147" t="s">
        <v>1555</v>
      </c>
      <c r="D833" s="147" t="s">
        <v>1920</v>
      </c>
      <c r="E833" s="147"/>
      <c r="F833" s="147"/>
      <c r="G833" s="147" t="s">
        <v>1921</v>
      </c>
      <c r="H833" s="147" t="s">
        <v>1922</v>
      </c>
      <c r="I833" s="147"/>
      <c r="J833" s="147"/>
      <c r="K833" s="147"/>
      <c r="L833" s="147" t="s">
        <v>2872</v>
      </c>
      <c r="M833" s="147">
        <v>3600</v>
      </c>
      <c r="N833" s="147">
        <v>215</v>
      </c>
      <c r="O833" s="147"/>
      <c r="P833" s="147"/>
      <c r="Q833" s="147" t="s">
        <v>2879</v>
      </c>
      <c r="R833" s="147" t="s">
        <v>1363</v>
      </c>
      <c r="S833" s="147" t="s">
        <v>1364</v>
      </c>
      <c r="T833" s="147" t="s">
        <v>52</v>
      </c>
      <c r="U833" s="147" t="s">
        <v>1558</v>
      </c>
      <c r="V833" s="154">
        <v>10</v>
      </c>
      <c r="W833" s="147" t="s">
        <v>412</v>
      </c>
      <c r="X833" s="147" t="s">
        <v>1190</v>
      </c>
      <c r="Y833" s="147"/>
    </row>
    <row r="834" spans="1:25" x14ac:dyDescent="0.35">
      <c r="A834" s="147">
        <v>834</v>
      </c>
      <c r="B834" s="307" t="s">
        <v>1924</v>
      </c>
      <c r="C834" s="147" t="s">
        <v>1555</v>
      </c>
      <c r="D834" s="147" t="s">
        <v>1924</v>
      </c>
      <c r="E834" s="147"/>
      <c r="F834" s="147"/>
      <c r="G834" s="147" t="s">
        <v>5870</v>
      </c>
      <c r="H834" s="147" t="s">
        <v>1925</v>
      </c>
      <c r="I834" s="147"/>
      <c r="J834" s="147"/>
      <c r="K834" s="147"/>
      <c r="L834" s="147" t="s">
        <v>2873</v>
      </c>
      <c r="M834" s="147">
        <v>4800</v>
      </c>
      <c r="N834" s="147">
        <v>275</v>
      </c>
      <c r="O834" s="147"/>
      <c r="P834" s="147"/>
      <c r="Q834" s="147" t="s">
        <v>2879</v>
      </c>
      <c r="R834" s="147" t="s">
        <v>1363</v>
      </c>
      <c r="S834" s="147" t="s">
        <v>1364</v>
      </c>
      <c r="T834" s="147" t="s">
        <v>52</v>
      </c>
      <c r="U834" s="147" t="s">
        <v>1558</v>
      </c>
      <c r="V834" s="154">
        <v>10</v>
      </c>
      <c r="W834" s="147" t="s">
        <v>424</v>
      </c>
      <c r="X834" s="147" t="s">
        <v>1190</v>
      </c>
      <c r="Y834" s="147"/>
    </row>
    <row r="835" spans="1:25" x14ac:dyDescent="0.35">
      <c r="A835" s="147">
        <v>835</v>
      </c>
      <c r="B835" s="245" t="s">
        <v>1927</v>
      </c>
      <c r="C835" s="147" t="s">
        <v>1555</v>
      </c>
      <c r="D835" s="147" t="s">
        <v>1927</v>
      </c>
      <c r="E835" s="147"/>
      <c r="F835" s="147"/>
      <c r="G835" s="147" t="s">
        <v>1928</v>
      </c>
      <c r="H835" s="147" t="s">
        <v>1929</v>
      </c>
      <c r="I835" s="147"/>
      <c r="J835" s="147"/>
      <c r="K835" s="147"/>
      <c r="L835" s="147" t="s">
        <v>1131</v>
      </c>
      <c r="M835" s="147">
        <v>1200</v>
      </c>
      <c r="N835" s="147">
        <v>120</v>
      </c>
      <c r="O835" s="147"/>
      <c r="P835" s="147"/>
      <c r="Q835" s="147" t="s">
        <v>2879</v>
      </c>
      <c r="R835" s="147" t="s">
        <v>1363</v>
      </c>
      <c r="S835" s="147" t="s">
        <v>1364</v>
      </c>
      <c r="T835" s="147" t="s">
        <v>52</v>
      </c>
      <c r="U835" s="147" t="s">
        <v>1569</v>
      </c>
      <c r="V835" s="154">
        <v>25</v>
      </c>
      <c r="W835" s="147"/>
      <c r="X835" s="147"/>
      <c r="Y835" s="147"/>
    </row>
    <row r="836" spans="1:25" x14ac:dyDescent="0.35">
      <c r="A836" s="147">
        <v>836</v>
      </c>
      <c r="B836" s="247"/>
      <c r="C836" s="147"/>
      <c r="D836" s="147"/>
      <c r="E836" s="147"/>
      <c r="F836" s="147"/>
      <c r="G836" s="147"/>
      <c r="H836" s="147"/>
      <c r="I836" s="147"/>
      <c r="J836" s="147"/>
      <c r="K836" s="147"/>
      <c r="L836" s="147"/>
      <c r="M836" s="147"/>
      <c r="N836" s="147"/>
      <c r="O836" s="147"/>
      <c r="P836" s="147"/>
      <c r="Q836" s="153" t="s">
        <v>2879</v>
      </c>
      <c r="R836" s="153" t="s">
        <v>1363</v>
      </c>
      <c r="S836" s="153" t="s">
        <v>1364</v>
      </c>
      <c r="T836" s="147" t="s">
        <v>52</v>
      </c>
      <c r="U836" s="147" t="s">
        <v>1571</v>
      </c>
      <c r="V836" s="154">
        <v>25</v>
      </c>
      <c r="W836" s="147" t="s">
        <v>412</v>
      </c>
      <c r="X836" s="147" t="s">
        <v>1570</v>
      </c>
      <c r="Y836" s="147"/>
    </row>
    <row r="837" spans="1:25" x14ac:dyDescent="0.35">
      <c r="A837" s="147">
        <v>837</v>
      </c>
      <c r="B837" s="245" t="s">
        <v>1923</v>
      </c>
      <c r="C837" s="147" t="s">
        <v>1555</v>
      </c>
      <c r="D837" s="147" t="s">
        <v>1923</v>
      </c>
      <c r="E837" s="147"/>
      <c r="F837" s="147"/>
      <c r="G837" s="147" t="s">
        <v>5871</v>
      </c>
      <c r="H837" s="147" t="s">
        <v>1930</v>
      </c>
      <c r="I837" s="147"/>
      <c r="J837" s="147"/>
      <c r="K837" s="147"/>
      <c r="L837" s="147" t="s">
        <v>1927</v>
      </c>
      <c r="M837" s="147">
        <v>2400</v>
      </c>
      <c r="N837" s="147">
        <v>145</v>
      </c>
      <c r="O837" s="147"/>
      <c r="P837" s="147"/>
      <c r="Q837" s="147" t="s">
        <v>2879</v>
      </c>
      <c r="R837" s="147" t="s">
        <v>1363</v>
      </c>
      <c r="S837" s="147" t="s">
        <v>1364</v>
      </c>
      <c r="T837" s="147" t="s">
        <v>52</v>
      </c>
      <c r="U837" s="147" t="s">
        <v>1569</v>
      </c>
      <c r="V837" s="154">
        <v>25</v>
      </c>
      <c r="W837" s="147"/>
      <c r="X837" s="147"/>
      <c r="Y837" s="147"/>
    </row>
    <row r="838" spans="1:25" x14ac:dyDescent="0.35">
      <c r="A838" s="147">
        <v>838</v>
      </c>
      <c r="B838" s="247"/>
      <c r="C838" s="147"/>
      <c r="D838" s="147"/>
      <c r="E838" s="147"/>
      <c r="F838" s="147"/>
      <c r="G838" s="147"/>
      <c r="H838" s="147"/>
      <c r="I838" s="147"/>
      <c r="J838" s="147"/>
      <c r="K838" s="147"/>
      <c r="L838" s="147"/>
      <c r="M838" s="147"/>
      <c r="N838" s="147"/>
      <c r="O838" s="147"/>
      <c r="P838" s="147"/>
      <c r="Q838" s="147" t="s">
        <v>2879</v>
      </c>
      <c r="R838" s="147" t="s">
        <v>1363</v>
      </c>
      <c r="S838" s="147" t="s">
        <v>1364</v>
      </c>
      <c r="T838" s="147" t="s">
        <v>52</v>
      </c>
      <c r="U838" s="147" t="s">
        <v>1571</v>
      </c>
      <c r="V838" s="154">
        <v>25</v>
      </c>
      <c r="W838" s="147" t="s">
        <v>412</v>
      </c>
      <c r="X838" s="147" t="s">
        <v>1570</v>
      </c>
      <c r="Y838" s="147"/>
    </row>
    <row r="839" spans="1:25" x14ac:dyDescent="0.35">
      <c r="A839" s="147">
        <v>839</v>
      </c>
      <c r="B839" s="244" t="s">
        <v>1931</v>
      </c>
      <c r="C839" s="147" t="s">
        <v>1555</v>
      </c>
      <c r="D839" s="147" t="s">
        <v>1931</v>
      </c>
      <c r="E839" s="147"/>
      <c r="F839" s="147"/>
      <c r="G839" s="147" t="s">
        <v>5872</v>
      </c>
      <c r="H839" s="147" t="s">
        <v>1932</v>
      </c>
      <c r="I839" s="147"/>
      <c r="J839" s="147"/>
      <c r="K839" s="147"/>
      <c r="L839" s="147" t="s">
        <v>1923</v>
      </c>
      <c r="M839" s="147">
        <v>3600</v>
      </c>
      <c r="N839" s="147">
        <v>215</v>
      </c>
      <c r="O839" s="147"/>
      <c r="P839" s="147"/>
      <c r="Q839" s="147" t="s">
        <v>2879</v>
      </c>
      <c r="R839" s="147" t="s">
        <v>1363</v>
      </c>
      <c r="S839" s="147" t="s">
        <v>1364</v>
      </c>
      <c r="T839" s="147" t="s">
        <v>52</v>
      </c>
      <c r="U839" s="147" t="s">
        <v>1569</v>
      </c>
      <c r="V839" s="154">
        <v>25</v>
      </c>
      <c r="W839" s="147"/>
      <c r="X839" s="147"/>
      <c r="Y839" s="147"/>
    </row>
    <row r="840" spans="1:25" x14ac:dyDescent="0.35">
      <c r="A840" s="147">
        <v>840</v>
      </c>
      <c r="B840" s="247"/>
      <c r="C840" s="147"/>
      <c r="D840" s="147"/>
      <c r="E840" s="147"/>
      <c r="F840" s="147"/>
      <c r="G840" s="147"/>
      <c r="H840" s="147"/>
      <c r="I840" s="147"/>
      <c r="J840" s="147"/>
      <c r="K840" s="147"/>
      <c r="L840" s="147"/>
      <c r="M840" s="147"/>
      <c r="N840" s="147"/>
      <c r="O840" s="147"/>
      <c r="P840" s="147"/>
      <c r="Q840" s="153" t="s">
        <v>2879</v>
      </c>
      <c r="R840" s="153" t="s">
        <v>1363</v>
      </c>
      <c r="S840" s="153" t="s">
        <v>1364</v>
      </c>
      <c r="T840" s="147" t="s">
        <v>52</v>
      </c>
      <c r="U840" s="147" t="s">
        <v>1571</v>
      </c>
      <c r="V840" s="154">
        <v>25</v>
      </c>
      <c r="W840" s="147" t="s">
        <v>412</v>
      </c>
      <c r="X840" s="147" t="s">
        <v>1570</v>
      </c>
      <c r="Y840" s="147"/>
    </row>
    <row r="841" spans="1:25" x14ac:dyDescent="0.35">
      <c r="A841" s="147">
        <v>841</v>
      </c>
      <c r="B841" s="244" t="s">
        <v>1926</v>
      </c>
      <c r="C841" s="147" t="s">
        <v>1555</v>
      </c>
      <c r="D841" s="147" t="s">
        <v>1926</v>
      </c>
      <c r="E841" s="147"/>
      <c r="F841" s="147"/>
      <c r="G841" s="147" t="s">
        <v>1933</v>
      </c>
      <c r="H841" s="147" t="s">
        <v>1934</v>
      </c>
      <c r="I841" s="147"/>
      <c r="J841" s="147"/>
      <c r="K841" s="147"/>
      <c r="L841" s="147" t="s">
        <v>1063</v>
      </c>
      <c r="M841" s="147">
        <v>4800</v>
      </c>
      <c r="N841" s="147">
        <v>275</v>
      </c>
      <c r="O841" s="147"/>
      <c r="P841" s="147"/>
      <c r="Q841" s="150" t="s">
        <v>2879</v>
      </c>
      <c r="R841" s="150" t="s">
        <v>1363</v>
      </c>
      <c r="S841" s="150" t="s">
        <v>1364</v>
      </c>
      <c r="T841" s="147" t="s">
        <v>52</v>
      </c>
      <c r="U841" s="147" t="s">
        <v>1569</v>
      </c>
      <c r="V841" s="154">
        <v>25</v>
      </c>
      <c r="W841" s="147"/>
      <c r="X841" s="147"/>
      <c r="Y841" s="147"/>
    </row>
    <row r="842" spans="1:25" x14ac:dyDescent="0.35">
      <c r="A842" s="147">
        <v>842</v>
      </c>
      <c r="B842" s="247"/>
      <c r="C842" s="147"/>
      <c r="D842" s="147"/>
      <c r="E842" s="147"/>
      <c r="F842" s="147"/>
      <c r="G842" s="147"/>
      <c r="H842" s="147"/>
      <c r="I842" s="147"/>
      <c r="J842" s="147"/>
      <c r="K842" s="147"/>
      <c r="L842" s="147"/>
      <c r="M842" s="147"/>
      <c r="N842" s="147"/>
      <c r="O842" s="147"/>
      <c r="P842" s="147"/>
      <c r="Q842" s="150" t="s">
        <v>2879</v>
      </c>
      <c r="R842" s="150" t="s">
        <v>1363</v>
      </c>
      <c r="S842" s="150" t="s">
        <v>1364</v>
      </c>
      <c r="T842" s="147" t="s">
        <v>52</v>
      </c>
      <c r="U842" s="147" t="s">
        <v>1571</v>
      </c>
      <c r="V842" s="154">
        <v>25</v>
      </c>
      <c r="W842" s="147" t="s">
        <v>424</v>
      </c>
      <c r="X842" s="147" t="s">
        <v>1570</v>
      </c>
      <c r="Y842" s="147"/>
    </row>
    <row r="843" spans="1:25" x14ac:dyDescent="0.35">
      <c r="A843" s="147">
        <v>843</v>
      </c>
      <c r="B843" s="244" t="s">
        <v>1935</v>
      </c>
      <c r="C843" s="147" t="s">
        <v>1555</v>
      </c>
      <c r="D843" s="147" t="s">
        <v>1935</v>
      </c>
      <c r="E843" s="147"/>
      <c r="F843" s="147"/>
      <c r="G843" s="147" t="s">
        <v>5873</v>
      </c>
      <c r="H843" s="147" t="s">
        <v>1936</v>
      </c>
      <c r="I843" s="147"/>
      <c r="J843" s="147"/>
      <c r="K843" s="147"/>
      <c r="L843" s="147" t="s">
        <v>1926</v>
      </c>
      <c r="M843" s="147">
        <v>6000</v>
      </c>
      <c r="N843" s="147">
        <v>330</v>
      </c>
      <c r="O843" s="147"/>
      <c r="P843" s="147"/>
      <c r="Q843" s="153" t="s">
        <v>2879</v>
      </c>
      <c r="R843" s="153" t="s">
        <v>1363</v>
      </c>
      <c r="S843" s="153" t="s">
        <v>1364</v>
      </c>
      <c r="T843" s="147" t="s">
        <v>52</v>
      </c>
      <c r="U843" s="147" t="s">
        <v>1569</v>
      </c>
      <c r="V843" s="154">
        <v>25</v>
      </c>
      <c r="W843" s="147"/>
      <c r="X843" s="147"/>
      <c r="Y843" s="147"/>
    </row>
    <row r="844" spans="1:25" x14ac:dyDescent="0.35">
      <c r="A844" s="147">
        <v>844</v>
      </c>
      <c r="B844" s="247"/>
      <c r="C844" s="153"/>
      <c r="D844" s="147"/>
      <c r="E844" s="147"/>
      <c r="F844" s="147"/>
      <c r="G844" s="147"/>
      <c r="H844" s="147"/>
      <c r="I844" s="147"/>
      <c r="J844" s="147"/>
      <c r="K844" s="147"/>
      <c r="L844" s="147"/>
      <c r="M844" s="147"/>
      <c r="N844" s="147"/>
      <c r="O844" s="147"/>
      <c r="P844" s="147"/>
      <c r="Q844" s="150" t="s">
        <v>2879</v>
      </c>
      <c r="R844" s="150" t="s">
        <v>1363</v>
      </c>
      <c r="S844" s="150" t="s">
        <v>1364</v>
      </c>
      <c r="T844" s="147" t="s">
        <v>52</v>
      </c>
      <c r="U844" s="147" t="s">
        <v>1571</v>
      </c>
      <c r="V844" s="154">
        <v>25</v>
      </c>
      <c r="W844" s="147" t="s">
        <v>424</v>
      </c>
      <c r="X844" s="147" t="s">
        <v>1570</v>
      </c>
      <c r="Y844" s="147"/>
    </row>
    <row r="845" spans="1:25" x14ac:dyDescent="0.35">
      <c r="A845" s="147">
        <v>845</v>
      </c>
      <c r="B845" s="246" t="s">
        <v>1937</v>
      </c>
      <c r="C845" s="147" t="s">
        <v>1555</v>
      </c>
      <c r="D845" s="147" t="s">
        <v>1937</v>
      </c>
      <c r="E845" s="147"/>
      <c r="F845" s="147"/>
      <c r="G845" s="147" t="s">
        <v>5874</v>
      </c>
      <c r="H845" s="147" t="s">
        <v>1938</v>
      </c>
      <c r="I845" s="147"/>
      <c r="J845" s="147"/>
      <c r="K845" s="147"/>
      <c r="L845" s="147" t="s">
        <v>1935</v>
      </c>
      <c r="M845" s="147">
        <v>7200</v>
      </c>
      <c r="N845" s="147">
        <v>395</v>
      </c>
      <c r="O845" s="147"/>
      <c r="P845" s="147"/>
      <c r="Q845" s="150" t="s">
        <v>2879</v>
      </c>
      <c r="R845" s="150" t="s">
        <v>1363</v>
      </c>
      <c r="S845" s="150" t="s">
        <v>1364</v>
      </c>
      <c r="T845" s="147" t="s">
        <v>52</v>
      </c>
      <c r="U845" s="147" t="s">
        <v>1569</v>
      </c>
      <c r="V845" s="154">
        <v>25</v>
      </c>
      <c r="W845" s="147"/>
      <c r="X845" s="147"/>
      <c r="Y845" s="147"/>
    </row>
    <row r="846" spans="1:25" x14ac:dyDescent="0.35">
      <c r="A846" s="147">
        <v>846</v>
      </c>
      <c r="B846" s="319"/>
      <c r="C846" s="147"/>
      <c r="D846" s="147"/>
      <c r="E846" s="147"/>
      <c r="F846" s="147"/>
      <c r="G846" s="147"/>
      <c r="H846" s="147"/>
      <c r="I846" s="147"/>
      <c r="J846" s="147"/>
      <c r="K846" s="147"/>
      <c r="L846" s="147"/>
      <c r="M846" s="147"/>
      <c r="N846" s="147"/>
      <c r="O846" s="147"/>
      <c r="P846" s="147"/>
      <c r="Q846" s="153" t="s">
        <v>2879</v>
      </c>
      <c r="R846" s="153" t="s">
        <v>1363</v>
      </c>
      <c r="S846" s="153" t="s">
        <v>1364</v>
      </c>
      <c r="T846" s="147" t="s">
        <v>52</v>
      </c>
      <c r="U846" s="147" t="s">
        <v>1571</v>
      </c>
      <c r="V846" s="154">
        <v>25</v>
      </c>
      <c r="W846" s="147" t="s">
        <v>424</v>
      </c>
      <c r="X846" s="147" t="s">
        <v>1570</v>
      </c>
      <c r="Y846" s="147"/>
    </row>
    <row r="847" spans="1:25" x14ac:dyDescent="0.35">
      <c r="A847" s="147">
        <v>847</v>
      </c>
      <c r="B847" s="261" t="s">
        <v>1939</v>
      </c>
      <c r="C847" s="147" t="s">
        <v>1555</v>
      </c>
      <c r="D847" s="147" t="s">
        <v>1939</v>
      </c>
      <c r="E847" s="147"/>
      <c r="F847" s="147"/>
      <c r="G847" s="147" t="s">
        <v>5926</v>
      </c>
      <c r="H847" s="147" t="s">
        <v>1940</v>
      </c>
      <c r="I847" s="147"/>
      <c r="J847" s="147"/>
      <c r="K847" s="147"/>
      <c r="L847" s="147" t="s">
        <v>1937</v>
      </c>
      <c r="M847" s="147">
        <v>8400</v>
      </c>
      <c r="N847" s="147">
        <v>450</v>
      </c>
      <c r="O847" s="147"/>
      <c r="P847" s="147"/>
      <c r="Q847" s="150" t="s">
        <v>2879</v>
      </c>
      <c r="R847" s="150" t="s">
        <v>1363</v>
      </c>
      <c r="S847" s="150" t="s">
        <v>1364</v>
      </c>
      <c r="T847" s="147" t="s">
        <v>52</v>
      </c>
      <c r="U847" s="147" t="s">
        <v>1569</v>
      </c>
      <c r="V847" s="154">
        <v>25</v>
      </c>
      <c r="W847" s="147"/>
      <c r="X847" s="147"/>
      <c r="Y847" s="147"/>
    </row>
    <row r="848" spans="1:25" x14ac:dyDescent="0.35">
      <c r="A848" s="147">
        <v>848</v>
      </c>
      <c r="B848" s="262"/>
      <c r="C848" s="153"/>
      <c r="D848" s="147"/>
      <c r="E848" s="147"/>
      <c r="F848" s="147"/>
      <c r="G848" s="147"/>
      <c r="H848" s="147"/>
      <c r="I848" s="147"/>
      <c r="J848" s="147"/>
      <c r="K848" s="147"/>
      <c r="L848" s="147"/>
      <c r="M848" s="147"/>
      <c r="N848" s="147"/>
      <c r="O848" s="147"/>
      <c r="P848" s="147"/>
      <c r="Q848" s="150" t="s">
        <v>2879</v>
      </c>
      <c r="R848" s="150" t="s">
        <v>1363</v>
      </c>
      <c r="S848" s="150" t="s">
        <v>1364</v>
      </c>
      <c r="T848" s="147" t="s">
        <v>52</v>
      </c>
      <c r="U848" s="147" t="s">
        <v>1571</v>
      </c>
      <c r="V848" s="154">
        <v>25</v>
      </c>
      <c r="W848" s="147" t="s">
        <v>424</v>
      </c>
      <c r="X848" s="147" t="s">
        <v>1570</v>
      </c>
      <c r="Y848" s="147"/>
    </row>
    <row r="849" spans="1:25" x14ac:dyDescent="0.35">
      <c r="A849" s="147">
        <v>849</v>
      </c>
      <c r="B849" s="261" t="s">
        <v>1120</v>
      </c>
      <c r="C849" s="150" t="s">
        <v>1555</v>
      </c>
      <c r="D849" s="147" t="s">
        <v>1120</v>
      </c>
      <c r="E849" s="147"/>
      <c r="F849" s="147"/>
      <c r="G849" s="147" t="s">
        <v>5875</v>
      </c>
      <c r="H849" s="147" t="s">
        <v>1941</v>
      </c>
      <c r="I849" s="147"/>
      <c r="J849" s="147"/>
      <c r="K849" s="147"/>
      <c r="L849" s="147" t="s">
        <v>1939</v>
      </c>
      <c r="M849" s="147">
        <v>9600</v>
      </c>
      <c r="N849" s="147">
        <v>505</v>
      </c>
      <c r="O849" s="147"/>
      <c r="P849" s="147"/>
      <c r="Q849" s="153" t="s">
        <v>2879</v>
      </c>
      <c r="R849" s="153" t="s">
        <v>1363</v>
      </c>
      <c r="S849" s="153" t="s">
        <v>1364</v>
      </c>
      <c r="T849" s="147" t="s">
        <v>52</v>
      </c>
      <c r="U849" s="147" t="s">
        <v>1569</v>
      </c>
      <c r="V849" s="154">
        <v>25</v>
      </c>
      <c r="W849" s="147"/>
      <c r="X849" s="147"/>
      <c r="Y849" s="147"/>
    </row>
    <row r="850" spans="1:25" x14ac:dyDescent="0.35">
      <c r="A850" s="147">
        <v>850</v>
      </c>
      <c r="B850" s="262"/>
      <c r="C850" s="147"/>
      <c r="D850" s="147"/>
      <c r="E850" s="147"/>
      <c r="F850" s="147"/>
      <c r="G850" s="147"/>
      <c r="H850" s="147"/>
      <c r="I850" s="147"/>
      <c r="J850" s="147"/>
      <c r="K850" s="147"/>
      <c r="L850" s="147"/>
      <c r="M850" s="147"/>
      <c r="N850" s="147"/>
      <c r="O850" s="147"/>
      <c r="P850" s="147"/>
      <c r="Q850" s="147" t="s">
        <v>2879</v>
      </c>
      <c r="R850" s="147" t="s">
        <v>1363</v>
      </c>
      <c r="S850" s="147" t="s">
        <v>1364</v>
      </c>
      <c r="T850" s="147" t="s">
        <v>52</v>
      </c>
      <c r="U850" s="147" t="s">
        <v>1571</v>
      </c>
      <c r="V850" s="154">
        <v>25</v>
      </c>
      <c r="W850" s="147" t="s">
        <v>424</v>
      </c>
      <c r="X850" s="147" t="s">
        <v>1570</v>
      </c>
      <c r="Y850" s="147"/>
    </row>
    <row r="851" spans="1:25" x14ac:dyDescent="0.35">
      <c r="A851" s="147">
        <v>851</v>
      </c>
      <c r="B851" s="261" t="s">
        <v>1942</v>
      </c>
      <c r="C851" s="147" t="s">
        <v>1555</v>
      </c>
      <c r="D851" s="147" t="s">
        <v>1942</v>
      </c>
      <c r="E851" s="147"/>
      <c r="F851" s="147"/>
      <c r="G851" s="147" t="s">
        <v>5876</v>
      </c>
      <c r="H851" s="147" t="s">
        <v>1943</v>
      </c>
      <c r="I851" s="147"/>
      <c r="J851" s="147"/>
      <c r="K851" s="147"/>
      <c r="L851" s="147" t="s">
        <v>1120</v>
      </c>
      <c r="M851" s="147">
        <v>10800</v>
      </c>
      <c r="N851" s="147">
        <v>545</v>
      </c>
      <c r="O851" s="147"/>
      <c r="P851" s="147"/>
      <c r="Q851" s="153" t="s">
        <v>2879</v>
      </c>
      <c r="R851" s="153" t="s">
        <v>1363</v>
      </c>
      <c r="S851" s="153" t="s">
        <v>1364</v>
      </c>
      <c r="T851" s="147" t="s">
        <v>52</v>
      </c>
      <c r="U851" s="147" t="s">
        <v>1569</v>
      </c>
      <c r="V851" s="154">
        <v>45</v>
      </c>
      <c r="W851" s="147"/>
      <c r="X851" s="147"/>
      <c r="Y851" s="147"/>
    </row>
    <row r="852" spans="1:25" x14ac:dyDescent="0.35">
      <c r="A852" s="147">
        <v>852</v>
      </c>
      <c r="B852" s="247"/>
      <c r="C852" s="147"/>
      <c r="D852" s="147"/>
      <c r="E852" s="147"/>
      <c r="F852" s="147"/>
      <c r="G852" s="147"/>
      <c r="H852" s="147"/>
      <c r="I852" s="147"/>
      <c r="J852" s="147"/>
      <c r="K852" s="147"/>
      <c r="L852" s="147"/>
      <c r="M852" s="147"/>
      <c r="N852" s="147"/>
      <c r="O852" s="147"/>
      <c r="P852" s="147"/>
      <c r="Q852" s="153" t="s">
        <v>2879</v>
      </c>
      <c r="R852" s="153" t="s">
        <v>1363</v>
      </c>
      <c r="S852" s="153" t="s">
        <v>1364</v>
      </c>
      <c r="T852" s="147" t="s">
        <v>52</v>
      </c>
      <c r="U852" s="147" t="s">
        <v>1571</v>
      </c>
      <c r="V852" s="154">
        <v>45</v>
      </c>
      <c r="W852" s="147" t="s">
        <v>424</v>
      </c>
      <c r="X852" s="147" t="s">
        <v>1570</v>
      </c>
      <c r="Y852" s="147"/>
    </row>
    <row r="853" spans="1:25" x14ac:dyDescent="0.35">
      <c r="A853" s="147">
        <v>853</v>
      </c>
      <c r="B853" s="250" t="s">
        <v>7369</v>
      </c>
      <c r="C853" s="147" t="s">
        <v>1555</v>
      </c>
      <c r="D853" s="147" t="s">
        <v>7369</v>
      </c>
      <c r="E853" s="147"/>
      <c r="F853" s="147"/>
      <c r="G853" s="147" t="s">
        <v>7375</v>
      </c>
      <c r="H853" s="252" t="s">
        <v>8542</v>
      </c>
      <c r="I853" s="147"/>
      <c r="J853" s="147"/>
      <c r="K853" s="147"/>
      <c r="L853" s="306" t="s">
        <v>1920</v>
      </c>
      <c r="M853" s="147">
        <v>3600</v>
      </c>
      <c r="N853" s="147">
        <v>215</v>
      </c>
      <c r="O853" s="147"/>
      <c r="P853" s="147" t="s">
        <v>7209</v>
      </c>
      <c r="Q853" s="147"/>
      <c r="R853" s="147"/>
      <c r="S853" s="147"/>
      <c r="T853" s="147"/>
      <c r="U853" s="147"/>
      <c r="V853" s="154"/>
      <c r="W853" s="147" t="s">
        <v>7209</v>
      </c>
      <c r="X853" s="147"/>
      <c r="Y853" s="147"/>
    </row>
    <row r="854" spans="1:25" x14ac:dyDescent="0.35">
      <c r="A854" s="147">
        <v>854</v>
      </c>
      <c r="B854" s="250" t="s">
        <v>7370</v>
      </c>
      <c r="C854" s="147" t="s">
        <v>1555</v>
      </c>
      <c r="D854" s="147" t="s">
        <v>7370</v>
      </c>
      <c r="E854" s="147"/>
      <c r="F854" s="147"/>
      <c r="G854" s="147" t="s">
        <v>7374</v>
      </c>
      <c r="H854" s="302" t="s">
        <v>7298</v>
      </c>
      <c r="I854" s="147"/>
      <c r="J854" s="147"/>
      <c r="K854" s="147"/>
      <c r="L854" s="177" t="s">
        <v>8882</v>
      </c>
      <c r="M854" s="147">
        <v>3200</v>
      </c>
      <c r="N854" s="147">
        <v>225</v>
      </c>
      <c r="O854" s="147"/>
      <c r="P854" s="147" t="s">
        <v>7212</v>
      </c>
      <c r="Q854" s="153"/>
      <c r="R854" s="153"/>
      <c r="S854" s="153"/>
      <c r="T854" s="147"/>
      <c r="U854" s="147"/>
      <c r="V854" s="154"/>
      <c r="W854" s="147" t="s">
        <v>7212</v>
      </c>
      <c r="X854" s="147"/>
      <c r="Y854" s="147"/>
    </row>
    <row r="855" spans="1:25" x14ac:dyDescent="0.35">
      <c r="A855" s="147">
        <v>855</v>
      </c>
      <c r="B855" s="260" t="s">
        <v>7368</v>
      </c>
      <c r="C855" s="153" t="s">
        <v>1555</v>
      </c>
      <c r="D855" s="147" t="s">
        <v>7368</v>
      </c>
      <c r="E855" s="147"/>
      <c r="F855" s="147"/>
      <c r="G855" s="147" t="s">
        <v>7372</v>
      </c>
      <c r="H855" s="147" t="s">
        <v>7300</v>
      </c>
      <c r="I855" s="147"/>
      <c r="J855" s="147"/>
      <c r="K855" s="147"/>
      <c r="L855" s="177" t="s">
        <v>7367</v>
      </c>
      <c r="M855" s="147">
        <v>3400</v>
      </c>
      <c r="N855" s="147">
        <v>325</v>
      </c>
      <c r="O855" s="147"/>
      <c r="P855" s="147" t="s">
        <v>7219</v>
      </c>
      <c r="Q855" s="147"/>
      <c r="R855" s="147"/>
      <c r="S855" s="147"/>
      <c r="T855" s="147"/>
      <c r="U855" s="147"/>
      <c r="V855" s="154"/>
      <c r="W855" s="147" t="s">
        <v>7219</v>
      </c>
      <c r="X855" s="147"/>
      <c r="Y855" s="147"/>
    </row>
    <row r="856" spans="1:25" x14ac:dyDescent="0.35">
      <c r="A856" s="147">
        <v>856</v>
      </c>
      <c r="B856" s="260" t="s">
        <v>8701</v>
      </c>
      <c r="C856" s="153" t="s">
        <v>1555</v>
      </c>
      <c r="D856" s="306" t="s">
        <v>8701</v>
      </c>
      <c r="E856" s="147"/>
      <c r="F856" s="147"/>
      <c r="G856" s="147" t="s">
        <v>7372</v>
      </c>
      <c r="H856" s="306" t="s">
        <v>8700</v>
      </c>
      <c r="I856" s="147"/>
      <c r="J856" s="147"/>
      <c r="K856" s="147"/>
      <c r="L856" s="306" t="s">
        <v>8698</v>
      </c>
      <c r="M856" s="147">
        <v>3800</v>
      </c>
      <c r="N856" s="147">
        <v>345</v>
      </c>
      <c r="O856" s="147"/>
      <c r="P856" s="147" t="s">
        <v>7217</v>
      </c>
      <c r="Q856" s="147"/>
      <c r="R856" s="147"/>
      <c r="S856" s="147"/>
      <c r="T856" s="147"/>
      <c r="U856" s="147"/>
      <c r="V856" s="154"/>
      <c r="W856" s="147" t="s">
        <v>7217</v>
      </c>
      <c r="X856" s="147"/>
      <c r="Y856" s="147"/>
    </row>
    <row r="857" spans="1:25" x14ac:dyDescent="0.35">
      <c r="A857" s="147">
        <v>857</v>
      </c>
      <c r="B857" s="260" t="s">
        <v>7367</v>
      </c>
      <c r="C857" s="147" t="s">
        <v>1555</v>
      </c>
      <c r="D857" s="147" t="s">
        <v>7367</v>
      </c>
      <c r="E857" s="147"/>
      <c r="F857" s="147"/>
      <c r="G857" s="147" t="s">
        <v>7371</v>
      </c>
      <c r="H857" s="147" t="s">
        <v>7301</v>
      </c>
      <c r="I857" s="147"/>
      <c r="J857" s="147"/>
      <c r="K857" s="147"/>
      <c r="L857" s="306" t="s">
        <v>1944</v>
      </c>
      <c r="M857" s="147">
        <v>2800</v>
      </c>
      <c r="N857" s="147">
        <v>255</v>
      </c>
      <c r="O857" s="147"/>
      <c r="P857" s="147" t="s">
        <v>7220</v>
      </c>
      <c r="Q857" s="147"/>
      <c r="R857" s="147"/>
      <c r="S857" s="147"/>
      <c r="T857" s="147"/>
      <c r="U857" s="147"/>
      <c r="V857" s="154"/>
      <c r="W857" s="306" t="s">
        <v>7220</v>
      </c>
      <c r="X857" s="147"/>
      <c r="Y857" s="147"/>
    </row>
    <row r="858" spans="1:25" x14ac:dyDescent="0.35">
      <c r="A858" s="147">
        <v>858</v>
      </c>
      <c r="B858" s="260" t="s">
        <v>8698</v>
      </c>
      <c r="C858" s="147" t="s">
        <v>1555</v>
      </c>
      <c r="D858" s="306" t="s">
        <v>8698</v>
      </c>
      <c r="E858" s="147"/>
      <c r="F858" s="147"/>
      <c r="G858" s="147" t="s">
        <v>7371</v>
      </c>
      <c r="H858" s="306" t="s">
        <v>8699</v>
      </c>
      <c r="I858" s="147"/>
      <c r="J858" s="147"/>
      <c r="K858" s="147"/>
      <c r="L858" s="306" t="s">
        <v>8696</v>
      </c>
      <c r="M858" s="147">
        <v>3200</v>
      </c>
      <c r="N858" s="147">
        <v>270</v>
      </c>
      <c r="O858" s="147"/>
      <c r="P858" s="147" t="s">
        <v>7218</v>
      </c>
      <c r="Q858" s="147"/>
      <c r="R858" s="147"/>
      <c r="S858" s="147"/>
      <c r="T858" s="147"/>
      <c r="U858" s="147"/>
      <c r="V858" s="154"/>
      <c r="W858" s="147" t="s">
        <v>7218</v>
      </c>
      <c r="X858" s="147"/>
      <c r="Y858" s="147"/>
    </row>
    <row r="859" spans="1:25" x14ac:dyDescent="0.35">
      <c r="A859" s="147">
        <v>859</v>
      </c>
      <c r="B859" s="241" t="s">
        <v>3473</v>
      </c>
      <c r="C859" s="147" t="s">
        <v>1555</v>
      </c>
      <c r="D859" s="147" t="s">
        <v>3473</v>
      </c>
      <c r="E859" s="147"/>
      <c r="F859" s="147"/>
      <c r="G859" s="147" t="s">
        <v>5883</v>
      </c>
      <c r="H859" s="147" t="s">
        <v>3487</v>
      </c>
      <c r="I859" s="147"/>
      <c r="J859" s="147"/>
      <c r="K859" s="147"/>
      <c r="L859" s="147" t="s">
        <v>3523</v>
      </c>
      <c r="M859" s="147">
        <v>6000</v>
      </c>
      <c r="N859" s="147">
        <v>330</v>
      </c>
      <c r="O859" s="147"/>
      <c r="P859" s="147"/>
      <c r="Q859" s="147" t="s">
        <v>2879</v>
      </c>
      <c r="R859" s="147" t="s">
        <v>1363</v>
      </c>
      <c r="S859" s="147" t="s">
        <v>1364</v>
      </c>
      <c r="T859" s="147" t="s">
        <v>52</v>
      </c>
      <c r="U859" s="147" t="s">
        <v>3474</v>
      </c>
      <c r="V859" s="154">
        <v>8</v>
      </c>
      <c r="W859" s="147" t="s">
        <v>7221</v>
      </c>
      <c r="X859" s="147" t="s">
        <v>869</v>
      </c>
      <c r="Y859" s="147"/>
    </row>
    <row r="860" spans="1:25" x14ac:dyDescent="0.35">
      <c r="A860" s="147">
        <v>860</v>
      </c>
      <c r="B860" s="241" t="s">
        <v>3480</v>
      </c>
      <c r="C860" s="147" t="s">
        <v>1555</v>
      </c>
      <c r="D860" s="147" t="s">
        <v>3480</v>
      </c>
      <c r="E860" s="147"/>
      <c r="F860" s="147"/>
      <c r="G860" s="147" t="s">
        <v>5884</v>
      </c>
      <c r="H860" s="147" t="s">
        <v>3507</v>
      </c>
      <c r="I860" s="147"/>
      <c r="J860" s="147"/>
      <c r="K860" s="147"/>
      <c r="L860" s="147" t="s">
        <v>3519</v>
      </c>
      <c r="M860" s="147">
        <v>8000</v>
      </c>
      <c r="N860" s="147">
        <v>420</v>
      </c>
      <c r="O860" s="147"/>
      <c r="P860" s="147" t="s">
        <v>7221</v>
      </c>
      <c r="Q860" s="153" t="s">
        <v>2879</v>
      </c>
      <c r="R860" s="153" t="s">
        <v>1363</v>
      </c>
      <c r="S860" s="153" t="s">
        <v>1364</v>
      </c>
      <c r="T860" s="147" t="s">
        <v>52</v>
      </c>
      <c r="U860" s="147" t="s">
        <v>3474</v>
      </c>
      <c r="V860" s="154">
        <v>9</v>
      </c>
      <c r="W860" s="147" t="s">
        <v>7221</v>
      </c>
      <c r="X860" s="147" t="s">
        <v>869</v>
      </c>
      <c r="Y860" s="147"/>
    </row>
    <row r="861" spans="1:25" x14ac:dyDescent="0.35">
      <c r="A861" s="147">
        <v>861</v>
      </c>
      <c r="B861" s="307" t="s">
        <v>3481</v>
      </c>
      <c r="C861" s="147" t="s">
        <v>1555</v>
      </c>
      <c r="D861" s="147" t="s">
        <v>3481</v>
      </c>
      <c r="E861" s="147"/>
      <c r="F861" s="147"/>
      <c r="G861" s="147" t="s">
        <v>5885</v>
      </c>
      <c r="H861" s="147" t="s">
        <v>3508</v>
      </c>
      <c r="I861" s="147"/>
      <c r="J861" s="147"/>
      <c r="K861" s="147"/>
      <c r="L861" s="147" t="s">
        <v>3520</v>
      </c>
      <c r="M861" s="147">
        <v>11000</v>
      </c>
      <c r="N861" s="147">
        <v>530</v>
      </c>
      <c r="O861" s="147"/>
      <c r="P861" s="147" t="s">
        <v>7222</v>
      </c>
      <c r="Q861" s="153" t="s">
        <v>2879</v>
      </c>
      <c r="R861" s="153" t="s">
        <v>1363</v>
      </c>
      <c r="S861" s="153" t="s">
        <v>1364</v>
      </c>
      <c r="T861" s="147" t="s">
        <v>52</v>
      </c>
      <c r="U861" s="147" t="s">
        <v>3474</v>
      </c>
      <c r="V861" s="154">
        <v>10</v>
      </c>
      <c r="W861" s="147" t="s">
        <v>7222</v>
      </c>
      <c r="X861" s="147" t="s">
        <v>869</v>
      </c>
      <c r="Y861" s="147"/>
    </row>
    <row r="862" spans="1:25" x14ac:dyDescent="0.35">
      <c r="A862" s="147">
        <v>862</v>
      </c>
      <c r="B862" s="243" t="s">
        <v>1944</v>
      </c>
      <c r="C862" s="147" t="s">
        <v>1555</v>
      </c>
      <c r="D862" s="147" t="s">
        <v>1944</v>
      </c>
      <c r="E862" s="147"/>
      <c r="F862" s="147"/>
      <c r="G862" s="147" t="s">
        <v>1945</v>
      </c>
      <c r="H862" s="147" t="s">
        <v>1946</v>
      </c>
      <c r="I862" s="147"/>
      <c r="J862" s="147"/>
      <c r="K862" s="147"/>
      <c r="L862" s="147" t="s">
        <v>2874</v>
      </c>
      <c r="M862" s="147">
        <v>2400</v>
      </c>
      <c r="N862" s="147">
        <v>145</v>
      </c>
      <c r="O862" s="147"/>
      <c r="P862" s="147"/>
      <c r="Q862" s="147" t="s">
        <v>2879</v>
      </c>
      <c r="R862" s="147" t="s">
        <v>1363</v>
      </c>
      <c r="S862" s="147" t="s">
        <v>1364</v>
      </c>
      <c r="T862" s="147" t="s">
        <v>52</v>
      </c>
      <c r="U862" s="147" t="s">
        <v>1587</v>
      </c>
      <c r="V862" s="154">
        <v>-15</v>
      </c>
      <c r="W862" s="147" t="s">
        <v>412</v>
      </c>
      <c r="X862" s="147" t="s">
        <v>1588</v>
      </c>
      <c r="Y862" s="147"/>
    </row>
    <row r="863" spans="1:25" x14ac:dyDescent="0.35">
      <c r="A863" s="147">
        <v>863</v>
      </c>
      <c r="B863" s="243" t="s">
        <v>1947</v>
      </c>
      <c r="C863" s="147" t="s">
        <v>1555</v>
      </c>
      <c r="D863" s="147" t="s">
        <v>1947</v>
      </c>
      <c r="E863" s="147"/>
      <c r="F863" s="147"/>
      <c r="G863" s="147" t="s">
        <v>5877</v>
      </c>
      <c r="H863" s="147" t="s">
        <v>1948</v>
      </c>
      <c r="I863" s="147"/>
      <c r="J863" s="147"/>
      <c r="K863" s="147"/>
      <c r="L863" s="147" t="s">
        <v>2875</v>
      </c>
      <c r="M863" s="147">
        <v>4800</v>
      </c>
      <c r="N863" s="147">
        <v>275</v>
      </c>
      <c r="O863" s="147"/>
      <c r="P863" s="147"/>
      <c r="Q863" s="153" t="s">
        <v>2879</v>
      </c>
      <c r="R863" s="153" t="s">
        <v>1363</v>
      </c>
      <c r="S863" s="153" t="s">
        <v>1364</v>
      </c>
      <c r="T863" s="147" t="s">
        <v>52</v>
      </c>
      <c r="U863" s="147" t="s">
        <v>1587</v>
      </c>
      <c r="V863" s="154">
        <v>-15</v>
      </c>
      <c r="W863" s="147" t="s">
        <v>412</v>
      </c>
      <c r="X863" s="147" t="s">
        <v>1588</v>
      </c>
      <c r="Y863" s="147"/>
    </row>
    <row r="864" spans="1:25" x14ac:dyDescent="0.35">
      <c r="A864" s="147">
        <v>864</v>
      </c>
      <c r="B864" s="243" t="s">
        <v>1949</v>
      </c>
      <c r="C864" s="147" t="s">
        <v>1555</v>
      </c>
      <c r="D864" s="147" t="s">
        <v>1949</v>
      </c>
      <c r="E864" s="147"/>
      <c r="F864" s="147"/>
      <c r="G864" s="147" t="s">
        <v>5878</v>
      </c>
      <c r="H864" s="147" t="s">
        <v>1950</v>
      </c>
      <c r="I864" s="147"/>
      <c r="J864" s="147"/>
      <c r="K864" s="147"/>
      <c r="L864" s="147" t="s">
        <v>1947</v>
      </c>
      <c r="M864" s="147">
        <v>9600</v>
      </c>
      <c r="N864" s="147">
        <v>505</v>
      </c>
      <c r="O864" s="147"/>
      <c r="P864" s="147"/>
      <c r="Q864" s="153" t="s">
        <v>2879</v>
      </c>
      <c r="R864" s="153" t="s">
        <v>1363</v>
      </c>
      <c r="S864" s="153" t="s">
        <v>1364</v>
      </c>
      <c r="T864" s="147" t="s">
        <v>52</v>
      </c>
      <c r="U864" s="147" t="s">
        <v>1587</v>
      </c>
      <c r="V864" s="154">
        <v>-15</v>
      </c>
      <c r="W864" s="147" t="s">
        <v>412</v>
      </c>
      <c r="X864" s="147" t="s">
        <v>1588</v>
      </c>
      <c r="Y864" s="147"/>
    </row>
    <row r="865" spans="1:25" x14ac:dyDescent="0.35">
      <c r="A865" s="147">
        <v>865</v>
      </c>
      <c r="B865" s="241" t="s">
        <v>1964</v>
      </c>
      <c r="C865" s="147" t="s">
        <v>1555</v>
      </c>
      <c r="D865" s="147" t="s">
        <v>1964</v>
      </c>
      <c r="E865" s="147"/>
      <c r="F865" s="147"/>
      <c r="G865" s="147" t="s">
        <v>1965</v>
      </c>
      <c r="H865" s="147" t="s">
        <v>1966</v>
      </c>
      <c r="I865" s="147"/>
      <c r="J865" s="147"/>
      <c r="K865" s="147"/>
      <c r="L865" s="147" t="s">
        <v>1924</v>
      </c>
      <c r="M865" s="147">
        <v>6000</v>
      </c>
      <c r="N865" s="147">
        <v>330</v>
      </c>
      <c r="O865" s="147"/>
      <c r="P865" s="147"/>
      <c r="Q865" s="147" t="s">
        <v>2879</v>
      </c>
      <c r="R865" s="147" t="s">
        <v>1363</v>
      </c>
      <c r="S865" s="147" t="s">
        <v>1364</v>
      </c>
      <c r="T865" s="147" t="s">
        <v>52</v>
      </c>
      <c r="U865" s="147" t="s">
        <v>1558</v>
      </c>
      <c r="V865" s="154">
        <v>10</v>
      </c>
      <c r="W865" s="147" t="s">
        <v>424</v>
      </c>
      <c r="X865" s="147" t="s">
        <v>1190</v>
      </c>
      <c r="Y865" s="147"/>
    </row>
    <row r="866" spans="1:25" x14ac:dyDescent="0.35">
      <c r="A866" s="147">
        <v>866</v>
      </c>
      <c r="B866" s="243" t="s">
        <v>1119</v>
      </c>
      <c r="C866" s="147" t="s">
        <v>1555</v>
      </c>
      <c r="D866" s="147" t="s">
        <v>1119</v>
      </c>
      <c r="E866" s="147"/>
      <c r="F866" s="147"/>
      <c r="G866" s="147" t="s">
        <v>1967</v>
      </c>
      <c r="H866" s="147" t="s">
        <v>1968</v>
      </c>
      <c r="I866" s="147"/>
      <c r="J866" s="147"/>
      <c r="K866" s="147"/>
      <c r="L866" s="147" t="s">
        <v>2878</v>
      </c>
      <c r="M866" s="147">
        <v>7200</v>
      </c>
      <c r="N866" s="147">
        <v>395</v>
      </c>
      <c r="O866" s="147"/>
      <c r="P866" s="147"/>
      <c r="Q866" s="147" t="s">
        <v>2879</v>
      </c>
      <c r="R866" s="147" t="s">
        <v>1363</v>
      </c>
      <c r="S866" s="147" t="s">
        <v>1364</v>
      </c>
      <c r="T866" s="147" t="s">
        <v>52</v>
      </c>
      <c r="U866" s="147" t="s">
        <v>1558</v>
      </c>
      <c r="V866" s="154">
        <v>10</v>
      </c>
      <c r="W866" s="147" t="s">
        <v>424</v>
      </c>
      <c r="X866" s="147" t="s">
        <v>1190</v>
      </c>
      <c r="Y866" s="147"/>
    </row>
    <row r="867" spans="1:25" x14ac:dyDescent="0.35">
      <c r="A867" s="147">
        <v>867</v>
      </c>
      <c r="B867" s="260" t="s">
        <v>1106</v>
      </c>
      <c r="C867" s="153" t="s">
        <v>1555</v>
      </c>
      <c r="D867" s="147" t="s">
        <v>1106</v>
      </c>
      <c r="E867" s="147"/>
      <c r="F867" s="147"/>
      <c r="G867" s="147" t="s">
        <v>5879</v>
      </c>
      <c r="H867" s="147" t="s">
        <v>1969</v>
      </c>
      <c r="I867" s="147"/>
      <c r="J867" s="147"/>
      <c r="K867" s="147"/>
      <c r="L867" s="147" t="s">
        <v>1063</v>
      </c>
      <c r="M867" s="147">
        <v>6000</v>
      </c>
      <c r="N867" s="147">
        <v>325</v>
      </c>
      <c r="O867" s="147"/>
      <c r="P867" s="147" t="s">
        <v>418</v>
      </c>
      <c r="Q867" s="147"/>
      <c r="R867" s="147"/>
      <c r="S867" s="147"/>
      <c r="T867" s="147"/>
      <c r="U867" s="147"/>
      <c r="V867" s="154"/>
      <c r="W867" s="147"/>
      <c r="X867" s="147"/>
      <c r="Y867" s="147"/>
    </row>
    <row r="868" spans="1:25" x14ac:dyDescent="0.35">
      <c r="A868" s="147">
        <v>868</v>
      </c>
      <c r="B868" s="249"/>
      <c r="C868" s="153"/>
      <c r="D868" s="147"/>
      <c r="E868" s="147"/>
      <c r="F868" s="147"/>
      <c r="G868" s="147"/>
      <c r="H868" s="147"/>
      <c r="I868" s="147"/>
      <c r="J868" s="147"/>
      <c r="K868" s="147"/>
      <c r="L868" s="147"/>
      <c r="M868" s="147"/>
      <c r="N868" s="147"/>
      <c r="O868" s="147"/>
      <c r="P868" s="147" t="s">
        <v>423</v>
      </c>
      <c r="Q868" s="147"/>
      <c r="R868" s="147"/>
      <c r="S868" s="147"/>
      <c r="T868" s="147"/>
      <c r="U868" s="147"/>
      <c r="V868" s="154"/>
      <c r="W868" s="152"/>
      <c r="X868" s="147"/>
      <c r="Y868" s="147"/>
    </row>
    <row r="869" spans="1:25" x14ac:dyDescent="0.35">
      <c r="A869" s="147">
        <v>869</v>
      </c>
      <c r="B869" s="307"/>
      <c r="C869" s="147"/>
      <c r="D869" s="147"/>
      <c r="E869" s="147"/>
      <c r="F869" s="147"/>
      <c r="G869" s="147"/>
      <c r="H869" s="147"/>
      <c r="I869" s="147"/>
      <c r="J869" s="147"/>
      <c r="K869" s="147"/>
      <c r="L869" s="147"/>
      <c r="M869" s="147"/>
      <c r="N869" s="147"/>
      <c r="O869" s="152"/>
      <c r="P869" s="31" t="s">
        <v>8277</v>
      </c>
      <c r="Q869" s="147"/>
      <c r="R869" s="147"/>
      <c r="S869" s="147"/>
      <c r="T869" s="147"/>
      <c r="U869" s="147"/>
      <c r="V869" s="154"/>
      <c r="W869" s="152"/>
      <c r="X869" s="147"/>
      <c r="Y869" s="152"/>
    </row>
    <row r="870" spans="1:25" x14ac:dyDescent="0.35">
      <c r="A870" s="147">
        <v>870</v>
      </c>
      <c r="B870" s="307"/>
      <c r="C870" s="147"/>
      <c r="D870" s="147"/>
      <c r="E870" s="147"/>
      <c r="F870" s="147"/>
      <c r="G870" s="147"/>
      <c r="H870" s="147"/>
      <c r="I870" s="147"/>
      <c r="J870" s="147"/>
      <c r="K870" s="147"/>
      <c r="L870" s="147"/>
      <c r="M870" s="147"/>
      <c r="N870" s="147"/>
      <c r="O870" s="152"/>
      <c r="P870" s="31" t="s">
        <v>6758</v>
      </c>
      <c r="Q870" s="147"/>
      <c r="R870" s="147"/>
      <c r="S870" s="147"/>
      <c r="T870" s="147"/>
      <c r="U870" s="147"/>
      <c r="V870" s="154"/>
      <c r="W870" s="147" t="s">
        <v>418</v>
      </c>
      <c r="X870" s="147"/>
      <c r="Y870" s="152"/>
    </row>
    <row r="871" spans="1:25" x14ac:dyDescent="0.35">
      <c r="A871" s="147">
        <v>871</v>
      </c>
      <c r="B871" s="250" t="s">
        <v>8854</v>
      </c>
      <c r="C871" s="153" t="s">
        <v>1555</v>
      </c>
      <c r="D871" s="306" t="s">
        <v>8854</v>
      </c>
      <c r="E871" s="147"/>
      <c r="F871" s="147"/>
      <c r="G871" s="147" t="s">
        <v>5879</v>
      </c>
      <c r="H871" s="306" t="s">
        <v>8855</v>
      </c>
      <c r="I871" s="147"/>
      <c r="J871" s="147"/>
      <c r="K871" s="147"/>
      <c r="L871" s="306" t="s">
        <v>8856</v>
      </c>
      <c r="M871" s="147">
        <v>6000</v>
      </c>
      <c r="N871" s="147">
        <v>325</v>
      </c>
      <c r="O871" s="152"/>
      <c r="P871" s="147" t="s">
        <v>8278</v>
      </c>
      <c r="Q871" s="147"/>
      <c r="R871" s="147"/>
      <c r="S871" s="147"/>
      <c r="T871" s="147"/>
      <c r="U871" s="147"/>
      <c r="V871" s="154"/>
      <c r="W871" s="152"/>
      <c r="X871" s="147"/>
      <c r="Y871" s="152"/>
    </row>
    <row r="872" spans="1:25" x14ac:dyDescent="0.35">
      <c r="A872" s="147">
        <v>872</v>
      </c>
      <c r="B872" s="307"/>
      <c r="C872" s="147"/>
      <c r="D872" s="147"/>
      <c r="E872" s="147"/>
      <c r="F872" s="147"/>
      <c r="G872" s="147"/>
      <c r="H872" s="147"/>
      <c r="I872" s="147"/>
      <c r="J872" s="147"/>
      <c r="K872" s="147"/>
      <c r="L872" s="147"/>
      <c r="M872" s="147"/>
      <c r="N872" s="147"/>
      <c r="O872" s="152"/>
      <c r="P872" s="147" t="s">
        <v>7206</v>
      </c>
      <c r="Q872" s="147"/>
      <c r="R872" s="147"/>
      <c r="S872" s="147"/>
      <c r="T872" s="147"/>
      <c r="U872" s="147"/>
      <c r="V872" s="154"/>
      <c r="W872" s="152"/>
      <c r="X872" s="147"/>
      <c r="Y872" s="152"/>
    </row>
    <row r="873" spans="1:25" x14ac:dyDescent="0.35">
      <c r="A873" s="147">
        <v>873</v>
      </c>
      <c r="B873" s="307"/>
      <c r="C873" s="147"/>
      <c r="D873" s="147"/>
      <c r="E873" s="147"/>
      <c r="F873" s="147"/>
      <c r="G873" s="147"/>
      <c r="H873" s="147"/>
      <c r="I873" s="147"/>
      <c r="J873" s="147"/>
      <c r="K873" s="147"/>
      <c r="L873" s="147"/>
      <c r="M873" s="147"/>
      <c r="N873" s="147"/>
      <c r="O873" s="152"/>
      <c r="P873" s="147" t="s">
        <v>7205</v>
      </c>
      <c r="Q873" s="147"/>
      <c r="R873" s="147"/>
      <c r="S873" s="147"/>
      <c r="T873" s="147"/>
      <c r="U873" s="147"/>
      <c r="V873" s="154"/>
      <c r="W873" s="152" t="s">
        <v>7205</v>
      </c>
      <c r="X873" s="147"/>
      <c r="Y873" s="152"/>
    </row>
    <row r="875" spans="1:25" x14ac:dyDescent="0.35">
      <c r="M875" s="306">
        <f>SUM(M3:M873)</f>
        <v>5734185</v>
      </c>
      <c r="N875" s="306">
        <f>SUM(N3:N873)</f>
        <v>332770</v>
      </c>
    </row>
    <row r="883" spans="17:22" x14ac:dyDescent="0.35">
      <c r="Q883" s="150" t="s">
        <v>2879</v>
      </c>
      <c r="R883" s="150" t="s">
        <v>1363</v>
      </c>
      <c r="S883" s="150" t="s">
        <v>1364</v>
      </c>
      <c r="T883" s="150" t="s">
        <v>54</v>
      </c>
      <c r="U883" s="150" t="s">
        <v>3528</v>
      </c>
      <c r="V883" s="155">
        <v>20</v>
      </c>
    </row>
    <row r="884" spans="17:22" x14ac:dyDescent="0.35">
      <c r="Q884" s="151" t="s">
        <v>2879</v>
      </c>
      <c r="R884" s="151" t="s">
        <v>1363</v>
      </c>
      <c r="S884" s="151" t="s">
        <v>1364</v>
      </c>
      <c r="T884" s="151" t="s">
        <v>54</v>
      </c>
      <c r="U884" s="151" t="s">
        <v>3527</v>
      </c>
      <c r="V884" s="156">
        <v>50</v>
      </c>
    </row>
    <row r="910" ht="16.5" customHeight="1" x14ac:dyDescent="0.35"/>
    <row r="923" spans="1:25" x14ac:dyDescent="0.35">
      <c r="A923" s="149">
        <v>191.1</v>
      </c>
      <c r="B923" s="146" t="s">
        <v>3542</v>
      </c>
      <c r="C923" s="147" t="s">
        <v>851</v>
      </c>
      <c r="D923" s="147" t="s">
        <v>3542</v>
      </c>
      <c r="E923" s="147" t="s">
        <v>1344</v>
      </c>
      <c r="F923" s="147">
        <v>1</v>
      </c>
      <c r="G923" s="147"/>
      <c r="H923" s="147" t="s">
        <v>3573</v>
      </c>
      <c r="I923" s="147"/>
      <c r="J923" s="147"/>
      <c r="K923" s="147"/>
      <c r="L923" s="147" t="s">
        <v>3555</v>
      </c>
      <c r="M923" s="147">
        <v>35000</v>
      </c>
      <c r="N923" s="147">
        <v>1345</v>
      </c>
      <c r="O923" s="147"/>
      <c r="P923" s="147"/>
      <c r="Q923" s="147" t="s">
        <v>2879</v>
      </c>
      <c r="R923" s="147" t="s">
        <v>3543</v>
      </c>
      <c r="S923" s="147"/>
      <c r="T923" s="147"/>
      <c r="U923" s="147" t="s">
        <v>2707</v>
      </c>
      <c r="V923" s="147">
        <v>500</v>
      </c>
      <c r="W923" s="147"/>
      <c r="X923" s="147" t="s">
        <v>1348</v>
      </c>
      <c r="Y923" s="147"/>
    </row>
    <row r="924" spans="1:25" x14ac:dyDescent="0.35">
      <c r="A924" s="149">
        <v>274.51</v>
      </c>
      <c r="B924" s="146" t="s">
        <v>3578</v>
      </c>
      <c r="C924" s="147" t="s">
        <v>861</v>
      </c>
      <c r="D924" s="147" t="s">
        <v>3578</v>
      </c>
      <c r="E924" s="147" t="s">
        <v>11</v>
      </c>
      <c r="F924" s="147">
        <v>1</v>
      </c>
      <c r="G924" s="147"/>
      <c r="H924" s="147" t="s">
        <v>3596</v>
      </c>
      <c r="I924" s="147"/>
      <c r="J924" s="147"/>
      <c r="K924" s="147"/>
      <c r="L924" s="147" t="s">
        <v>3563</v>
      </c>
      <c r="M924" s="147">
        <v>7000</v>
      </c>
      <c r="N924" s="147">
        <v>340</v>
      </c>
      <c r="O924" s="147"/>
      <c r="P924" s="147"/>
      <c r="Q924" s="147" t="s">
        <v>2879</v>
      </c>
      <c r="R924" s="147" t="s">
        <v>866</v>
      </c>
      <c r="S924" s="147" t="s">
        <v>867</v>
      </c>
      <c r="T924" s="147" t="s">
        <v>808</v>
      </c>
      <c r="U924" s="147" t="s">
        <v>323</v>
      </c>
      <c r="V924" s="147">
        <v>-10</v>
      </c>
      <c r="W924" s="147"/>
      <c r="X924" s="147" t="s">
        <v>869</v>
      </c>
      <c r="Y924" s="147"/>
    </row>
    <row r="926" spans="1:25" x14ac:dyDescent="0.35">
      <c r="A926" s="149">
        <v>142.1</v>
      </c>
      <c r="B926" s="146" t="s">
        <v>3217</v>
      </c>
      <c r="C926" s="147" t="s">
        <v>1219</v>
      </c>
      <c r="D926" s="147" t="s">
        <v>3217</v>
      </c>
      <c r="E926" s="147" t="s">
        <v>1229</v>
      </c>
      <c r="F926" s="147"/>
      <c r="G926" s="147"/>
      <c r="H926" s="147" t="s">
        <v>3577</v>
      </c>
      <c r="I926" s="147"/>
      <c r="J926" s="147"/>
      <c r="K926" s="147"/>
      <c r="L926" s="147" t="s">
        <v>944</v>
      </c>
      <c r="M926" s="147">
        <v>1600</v>
      </c>
      <c r="N926" s="147">
        <v>95</v>
      </c>
      <c r="O926" s="147"/>
      <c r="P926" s="147"/>
      <c r="Q926" s="147" t="s">
        <v>2879</v>
      </c>
      <c r="R926" s="147" t="s">
        <v>1195</v>
      </c>
      <c r="S926" s="147"/>
      <c r="T926" s="147"/>
      <c r="U926" s="147" t="s">
        <v>1232</v>
      </c>
      <c r="V926" s="147">
        <v>20</v>
      </c>
      <c r="W926" s="147" t="s">
        <v>158</v>
      </c>
      <c r="X926" s="147" t="s">
        <v>869</v>
      </c>
      <c r="Y926" s="147">
        <v>1</v>
      </c>
    </row>
    <row r="927" spans="1:25" x14ac:dyDescent="0.35">
      <c r="A927" s="149">
        <v>142.11000000000001</v>
      </c>
      <c r="B927" s="146" t="s">
        <v>3215</v>
      </c>
      <c r="C927" s="147" t="s">
        <v>1219</v>
      </c>
      <c r="D927" s="147" t="s">
        <v>3215</v>
      </c>
      <c r="E927" s="147" t="s">
        <v>1229</v>
      </c>
      <c r="F927" s="147"/>
      <c r="G927" s="147"/>
      <c r="H927" s="147" t="s">
        <v>3562</v>
      </c>
      <c r="I927" s="147"/>
      <c r="J927" s="147"/>
      <c r="K927" s="147"/>
      <c r="L927" s="147" t="s">
        <v>3217</v>
      </c>
      <c r="M927" s="147">
        <v>2400</v>
      </c>
      <c r="N927" s="147">
        <v>115</v>
      </c>
      <c r="O927" s="147"/>
      <c r="P927" s="147"/>
      <c r="Q927" s="147" t="s">
        <v>2879</v>
      </c>
      <c r="R927" s="147" t="s">
        <v>1195</v>
      </c>
      <c r="S927" s="147"/>
      <c r="T927" s="147"/>
      <c r="U927" s="147" t="s">
        <v>1232</v>
      </c>
      <c r="V927" s="147">
        <v>30</v>
      </c>
      <c r="W927" s="147" t="s">
        <v>158</v>
      </c>
      <c r="X927" s="147" t="s">
        <v>869</v>
      </c>
      <c r="Y927" s="147">
        <v>1</v>
      </c>
    </row>
    <row r="928" spans="1:25" x14ac:dyDescent="0.35">
      <c r="A928" s="149">
        <v>142.11099999999999</v>
      </c>
      <c r="B928" s="146" t="s">
        <v>3216</v>
      </c>
      <c r="C928" s="147" t="s">
        <v>1219</v>
      </c>
      <c r="D928" s="147" t="s">
        <v>3216</v>
      </c>
      <c r="E928" s="147" t="s">
        <v>1229</v>
      </c>
      <c r="F928" s="147"/>
      <c r="G928" s="147"/>
      <c r="H928" s="147" t="s">
        <v>3567</v>
      </c>
      <c r="I928" s="147"/>
      <c r="J928" s="147"/>
      <c r="K928" s="147"/>
      <c r="L928" s="147" t="s">
        <v>3601</v>
      </c>
      <c r="M928" s="147">
        <v>7200</v>
      </c>
      <c r="N928" s="147">
        <v>305</v>
      </c>
      <c r="O928" s="147"/>
      <c r="P928" s="147"/>
      <c r="Q928" s="147" t="s">
        <v>2879</v>
      </c>
      <c r="R928" s="147" t="s">
        <v>1195</v>
      </c>
      <c r="S928" s="147"/>
      <c r="T928" s="147"/>
      <c r="U928" s="147" t="s">
        <v>1232</v>
      </c>
      <c r="V928" s="147">
        <v>40</v>
      </c>
      <c r="W928" s="147" t="s">
        <v>158</v>
      </c>
      <c r="X928" s="147" t="s">
        <v>869</v>
      </c>
      <c r="Y928" s="147">
        <v>1</v>
      </c>
    </row>
    <row r="929" spans="1:25" x14ac:dyDescent="0.35">
      <c r="A929" s="149">
        <v>142.11109999999999</v>
      </c>
      <c r="B929" s="146" t="s">
        <v>3221</v>
      </c>
      <c r="C929" s="147" t="s">
        <v>1219</v>
      </c>
      <c r="D929" s="147" t="s">
        <v>3221</v>
      </c>
      <c r="E929" s="147" t="s">
        <v>1229</v>
      </c>
      <c r="F929" s="147"/>
      <c r="G929" s="147"/>
      <c r="H929" s="147" t="s">
        <v>3568</v>
      </c>
      <c r="I929" s="147"/>
      <c r="J929" s="147"/>
      <c r="K929" s="147"/>
      <c r="L929" s="147" t="s">
        <v>5704</v>
      </c>
      <c r="M929" s="147">
        <v>13200</v>
      </c>
      <c r="N929" s="147">
        <v>485</v>
      </c>
      <c r="O929" s="147"/>
      <c r="P929" s="147"/>
      <c r="Q929" s="147" t="s">
        <v>2879</v>
      </c>
      <c r="R929" s="147" t="s">
        <v>1195</v>
      </c>
      <c r="S929" s="147"/>
      <c r="T929" s="147"/>
      <c r="U929" s="147" t="s">
        <v>1232</v>
      </c>
      <c r="V929" s="147">
        <v>40</v>
      </c>
      <c r="W929" s="147" t="s">
        <v>158</v>
      </c>
      <c r="X929" s="147" t="s">
        <v>869</v>
      </c>
      <c r="Y929" s="147">
        <v>1</v>
      </c>
    </row>
    <row r="930" spans="1:25" x14ac:dyDescent="0.35">
      <c r="A930" s="149">
        <v>142.11111199999999</v>
      </c>
      <c r="B930" s="146" t="s">
        <v>3220</v>
      </c>
      <c r="C930" s="147" t="s">
        <v>1219</v>
      </c>
      <c r="D930" s="147" t="s">
        <v>3220</v>
      </c>
      <c r="E930" s="147" t="s">
        <v>1229</v>
      </c>
      <c r="F930" s="147"/>
      <c r="G930" s="147"/>
      <c r="H930" s="147" t="s">
        <v>3575</v>
      </c>
      <c r="I930" s="147"/>
      <c r="J930" s="147"/>
      <c r="K930" s="147"/>
      <c r="L930" s="147" t="s">
        <v>3602</v>
      </c>
      <c r="M930" s="147">
        <v>25000</v>
      </c>
      <c r="N930" s="147">
        <v>960</v>
      </c>
      <c r="O930" s="152"/>
      <c r="P930" s="147"/>
      <c r="Q930" s="147" t="s">
        <v>2879</v>
      </c>
      <c r="R930" s="147" t="s">
        <v>1195</v>
      </c>
      <c r="S930" s="147"/>
      <c r="T930" s="147"/>
      <c r="U930" s="147" t="s">
        <v>1232</v>
      </c>
      <c r="V930" s="147">
        <v>80</v>
      </c>
      <c r="W930" s="152" t="s">
        <v>158</v>
      </c>
      <c r="X930" s="147" t="s">
        <v>869</v>
      </c>
      <c r="Y930" s="152">
        <v>1</v>
      </c>
    </row>
    <row r="932" spans="1:25" x14ac:dyDescent="0.35">
      <c r="A932" s="158">
        <v>201.4</v>
      </c>
      <c r="B932" s="159" t="s">
        <v>3733</v>
      </c>
      <c r="C932" s="151" t="s">
        <v>861</v>
      </c>
      <c r="D932" s="151" t="s">
        <v>3733</v>
      </c>
      <c r="E932" s="151"/>
      <c r="F932" s="151"/>
      <c r="G932" s="151"/>
      <c r="H932" s="151" t="s">
        <v>3736</v>
      </c>
      <c r="I932" s="151"/>
      <c r="J932" s="151"/>
      <c r="K932" s="151"/>
      <c r="L932" s="151" t="s">
        <v>3734</v>
      </c>
      <c r="M932" s="151">
        <v>7800</v>
      </c>
      <c r="N932" s="151">
        <v>330</v>
      </c>
      <c r="O932" s="151"/>
      <c r="P932" s="151" t="s">
        <v>3735</v>
      </c>
      <c r="Q932" s="151"/>
      <c r="R932" s="151"/>
      <c r="S932" s="151"/>
      <c r="T932" s="151"/>
      <c r="U932" s="151"/>
      <c r="V932" s="151"/>
      <c r="W932" s="151" t="s">
        <v>97</v>
      </c>
      <c r="X932" s="151"/>
      <c r="Y932" s="160"/>
    </row>
  </sheetData>
  <mergeCells count="2">
    <mergeCell ref="A1:B1"/>
    <mergeCell ref="F1:G1"/>
  </mergeCells>
  <conditionalFormatting sqref="B655:B656 B610:B631 B653 B475:B478 B371:B400 B202:B206 B3:B25 B672:B674 B556:B602 B661:B663 B797:B799 B359:B365 B346:B347 B352:B353 B355:B356 B342:B343 B90:B109 B223:B279 B518:B545 B209:B216 B708:B711 B677:B681 B685:B690 B492:B515 B485:B488 B282:B286 B289:B293 B816 B296:B299 B305:B311 B314 B319:B339 B834:B854 B860:B867 B181:B199 B819:B824 B776:B777 B736 B749:B770 B411:B440 B443:B470 B827 B779:B782 B786:B794 B699:B706 B714:B722 B727:B733 B550 B553 B807:B813 B170:B178 B658 B636:B642 B112:B132 B134:B163">
    <cfRule type="expression" priority="558">
      <formula>IF(ISBLANK(B4),B3,0)</formula>
    </cfRule>
    <cfRule type="expression" priority="559">
      <formula>"IF=(ISBLANK(B2),B2.0)"</formula>
    </cfRule>
  </conditionalFormatting>
  <conditionalFormatting sqref="G517:Y517 B517:E517 B664:V664 X664:Y664 X800:Y803 B800:Q800 S800:V803 B801:O803 Q801:Q803 B371:Y400 B368 B366:V366 X366:Y366 B261:N261 P261:V261 X261:Y261 B206:Y206 B200:H205 J200:P200 W200:Y200 J201:Y205 W207:Y207 J207:O207 J208:Y212 X38:Y54 B38:V51 B411:Y471 B472:V472 X472:Y472 B473:Y478 B19:D27 F19:Y27 B348:V348 X348:Y348 B344:V344 X344:Y344 B345:Y347 B349:Y349 B350:V350 X350:Y350 B351:Y356 B357:V357 X357:Y357 B358:Y365 W367:W368 W370 O367:V370 B340:V340 X340:Y340 B341:Y343 A3:Y5 B90:Y109 B110:V110 X110:Y110 B280:V280 X280:Y280 B409:Y409 W406:W408 B401:V408 X401:Y408 W403:W404 B61:V61 Y61 B55:P56 R55:Y56 B85:H86 Q84:Y86 I84:I86 O85:O86 B84:K84 B220:V220 X220:Y220 B219:Y219 Q28:Y29 P31:P37 B164:N164 P164:V164 X164:Y164 J87:K87 J88:L88 J89:Y89 B52:H54 W39:W51 L53:W54 J52:K54 B60:Y60 B57:K59 X59:Y59 L58:W59 B6:Y18 B685:Y693 B489:V489 X489:Y489 B807:Y817 B70:Y70 B71:V71 X71:Y71 B72:Y73 B64:Y65 B294:V294 X294:Y294 B281:Y286 B289:Y293 B287:P287 B288:X288 Y287:Y288 J85:L86 B700:O700 Y700 B213:Y217 B207:H212 B295:Y299 B300:V300 X300:Y300 B305:Y311 B312:V312 X312:Y312 B313:Y314 B221:Y223 B224:N224 P224:Y224 B225:Y260 B262:Y267 B268:N268 P268:Y268 B269:Y279 P859 B858:Y858 P857 B834:Y856 W858:W859 B301:Y301 B302:K302 X302:Y302 B303:Y303 B165:Y165 B166:K166 X166:Y166 B819:Y824 B771:V771 X771:Y771 B772:Y773 B775:H775 J775:V775 B776:Y783 B701:Y723 B749:Y770 B518:Y551 B479:V480 X479:Y480 B481:Y488 L828:W828 L829:V829 B832:Y832 B827:K831 X827:Y831 L830:W831 B860:Y867 B868:V868 X868:Y868 W870 B319:Y339 B317:O318 B315:V316 X315:Y316 Q317:Y318 B665:Y682 B786:Y799 B696:Y696 B699:Y699 B725:V725 B727:Y737 X725:Y725 S804:Y805 B804:Q805 R800:R805 F29:O29 F28:N28 O30 B490:Y516 B170:Y199 B167:Y168 B553:Y663 A170:A873 B111:Y163 A6:A168">
    <cfRule type="expression" dxfId="1262" priority="557">
      <formula>ISBLANK(A3)</formula>
    </cfRule>
  </conditionalFormatting>
  <conditionalFormatting sqref="B607 B745 B740 B828:B829 B315:B317 B669 B692 B803 B657">
    <cfRule type="expression" priority="426282">
      <formula>IF(ISBLANK(B319),B315,0)</formula>
    </cfRule>
    <cfRule type="expression" priority="426283">
      <formula>"IF=(ISBLANK(B2),B2.0)"</formula>
    </cfRule>
  </conditionalFormatting>
  <conditionalFormatting sqref="B657">
    <cfRule type="expression" priority="426371">
      <formula>IF(ISBLANK(B604),B657,0)</formula>
    </cfRule>
    <cfRule type="expression" priority="426372">
      <formula>"IF=(ISBLANK(B2),B2.0)"</formula>
    </cfRule>
  </conditionalFormatting>
  <conditionalFormatting sqref="B603">
    <cfRule type="expression" priority="426373">
      <formula>IF(ISBLANK(B655),B603,0)</formula>
    </cfRule>
    <cfRule type="expression" priority="426374">
      <formula>"IF=(ISBLANK(B2),B2.0)"</formula>
    </cfRule>
  </conditionalFormatting>
  <conditionalFormatting sqref="B609 B635 B652 B474 B200:B201 B207:B208 B675:B676 B548:B549 B546 B40 B42 B44 B46 B48 B50 B554:B555 B659:B660 B712:B713 B734:B735 B795:B796 B814:B815 B357:B358 B344:B345 B350:B351 B348 B340:B341 B110:B111 B280:B281 B402:B403 B407:B409 B405 B38 B217 B294:B295 B287:B288 B817 B312:B313 B300 B164 B179:B180 B441:B442 B482 B832 B671 B691 B723 B725 B551 B805 B168 B166">
    <cfRule type="expression" priority="426464">
      <formula>IF(ISBLANK(B40),B38,0)</formula>
    </cfRule>
    <cfRule type="expression" priority="426465">
      <formula>"IF=(ISBLANK(B2),B2.0)"</formula>
    </cfRule>
  </conditionalFormatting>
  <conditionalFormatting sqref="B608 B651 B547 B39 B41 B43 B45 B47 B49 B349 B406 B489:B491 B301:B303 B165 B743:B745 B480:B481 B830:B831 B318 B670 B783 B682 B693 B696 B804 B167 B655:B656">
    <cfRule type="expression" priority="426642">
      <formula>IF(ISBLANK(B42),B39,0)</formula>
    </cfRule>
    <cfRule type="expression" priority="426643">
      <formula>"IF=(ISBLANK(B2),B2.0)"</formula>
    </cfRule>
  </conditionalFormatting>
  <conditionalFormatting sqref="B606 B650 B368:B370 B366 B771 B744 B748 B738:B739 B668 B800 B802">
    <cfRule type="expression" priority="426729">
      <formula>IF(ISBLANK(B371),B366,0)</formula>
    </cfRule>
    <cfRule type="expression" priority="426730">
      <formula>"IF=(ISBLANK(B2),B2.0)"</formula>
    </cfRule>
  </conditionalFormatting>
  <conditionalFormatting sqref="B604:B605 B649 B746:B748 B667 B801">
    <cfRule type="expression" priority="426816">
      <formula>IF(ISBLANK(B610),B604,0)</formula>
    </cfRule>
    <cfRule type="expression" priority="426817">
      <formula>"IF=(ISBLANK(B2),B2.0)"</formula>
    </cfRule>
  </conditionalFormatting>
  <conditionalFormatting sqref="B778">
    <cfRule type="expression" priority="426907">
      <formula>IF(ISBLANK(#REF!),B778,0)</formula>
    </cfRule>
    <cfRule type="expression" priority="426908">
      <formula>"IF=(ISBLANK(B2),B2.0)"</formula>
    </cfRule>
  </conditionalFormatting>
  <conditionalFormatting sqref="B634">
    <cfRule type="expression" priority="427516">
      <formula>IF(ISBLANK(B637),B634,0)</formula>
    </cfRule>
    <cfRule type="expression" priority="427517">
      <formula>"IF=(ISBLANK(B2),B2.0)"</formula>
    </cfRule>
  </conditionalFormatting>
  <conditionalFormatting sqref="B632:B633">
    <cfRule type="expression" priority="427603">
      <formula>IF(ISBLANK(B636),B632,0)</formula>
    </cfRule>
    <cfRule type="expression" priority="427604">
      <formula>"IF=(ISBLANK(B2),B2.0)"</formula>
    </cfRule>
  </conditionalFormatting>
  <conditionalFormatting sqref="B644:B645">
    <cfRule type="expression" priority="427694">
      <formula>IF(ISBLANK(B653),B644,0)</formula>
    </cfRule>
    <cfRule type="expression" priority="427695">
      <formula>"IF=(ISBLANK(B2),B2.0)"</formula>
    </cfRule>
  </conditionalFormatting>
  <conditionalFormatting sqref="B646 B664:B665">
    <cfRule type="expression" priority="427785">
      <formula>IF(ISBLANK(B654),B646,0)</formula>
    </cfRule>
    <cfRule type="expression" priority="427786">
      <formula>"IF=(ISBLANK(B2),B2.0)"</formula>
    </cfRule>
  </conditionalFormatting>
  <conditionalFormatting sqref="B647:B648 B666">
    <cfRule type="expression" priority="427872">
      <formula>IF(ISBLANK(B654),B647,0)</formula>
    </cfRule>
    <cfRule type="expression" priority="427873">
      <formula>"IF=(ISBLANK(B2),B2.0)"</formula>
    </cfRule>
  </conditionalFormatting>
  <conditionalFormatting sqref="P803">
    <cfRule type="expression" dxfId="1261" priority="549">
      <formula>ISBLANK(P803)</formula>
    </cfRule>
  </conditionalFormatting>
  <conditionalFormatting sqref="P803">
    <cfRule type="duplicateValues" dxfId="1260" priority="548"/>
  </conditionalFormatting>
  <conditionalFormatting sqref="P802">
    <cfRule type="expression" dxfId="1259" priority="547">
      <formula>ISBLANK(P802)</formula>
    </cfRule>
  </conditionalFormatting>
  <conditionalFormatting sqref="P802">
    <cfRule type="duplicateValues" dxfId="1258" priority="546"/>
  </conditionalFormatting>
  <conditionalFormatting sqref="P801">
    <cfRule type="expression" dxfId="1257" priority="545">
      <formula>ISBLANK(P801)</formula>
    </cfRule>
  </conditionalFormatting>
  <conditionalFormatting sqref="P801">
    <cfRule type="duplicateValues" dxfId="1256" priority="544"/>
  </conditionalFormatting>
  <conditionalFormatting sqref="B471:B473 B484">
    <cfRule type="expression" priority="445275">
      <formula>IF(ISBLANK(#REF!),B471,0)</formula>
    </cfRule>
    <cfRule type="expression" priority="445276">
      <formula>"IF=(ISBLANK(B2),B2.0)"</formula>
    </cfRule>
  </conditionalFormatting>
  <conditionalFormatting sqref="B516">
    <cfRule type="expression" priority="457407">
      <formula>IF(ISBLANK(#REF!),B516,0)</formula>
    </cfRule>
    <cfRule type="expression" priority="457408">
      <formula>"IF=(ISBLANK(B2),B2.0)"</formula>
    </cfRule>
  </conditionalFormatting>
  <conditionalFormatting sqref="B517">
    <cfRule type="expression" priority="457499">
      <formula>IF(ISBLANK(#REF!),B517,0)</formula>
    </cfRule>
    <cfRule type="expression" priority="457500">
      <formula>"IF=(ISBLANK(B2),B2.0)"</formula>
    </cfRule>
  </conditionalFormatting>
  <conditionalFormatting sqref="B410:Y410">
    <cfRule type="expression" dxfId="1255" priority="543">
      <formula>ISBLANK(B410)</formula>
    </cfRule>
  </conditionalFormatting>
  <conditionalFormatting sqref="B410">
    <cfRule type="expression" priority="541">
      <formula>IF(ISBLANK(B412),B410,0)</formula>
    </cfRule>
    <cfRule type="expression" priority="542">
      <formula>"IF=(ISBLANK(B2),B2.0)"</formula>
    </cfRule>
  </conditionalFormatting>
  <conditionalFormatting sqref="W405">
    <cfRule type="expression" dxfId="1254" priority="536">
      <formula>ISBLANK(W405)</formula>
    </cfRule>
  </conditionalFormatting>
  <conditionalFormatting sqref="W401">
    <cfRule type="expression" dxfId="1253" priority="535">
      <formula>ISBLANK(W401)</formula>
    </cfRule>
  </conditionalFormatting>
  <conditionalFormatting sqref="B367:L367 C368:L368 B369:L370 X367:Y370">
    <cfRule type="expression" dxfId="1252" priority="532">
      <formula>ISBLANK(B367)</formula>
    </cfRule>
  </conditionalFormatting>
  <conditionalFormatting sqref="B367">
    <cfRule type="expression" priority="530">
      <formula>IF(ISBLANK(B372),B367,0)</formula>
    </cfRule>
    <cfRule type="expression" priority="531">
      <formula>"IF=(ISBLANK(B2),B2.0)"</formula>
    </cfRule>
  </conditionalFormatting>
  <conditionalFormatting sqref="M369:N370">
    <cfRule type="expression" dxfId="1251" priority="529">
      <formula>ISBLANK(M369)</formula>
    </cfRule>
  </conditionalFormatting>
  <conditionalFormatting sqref="M367:N367">
    <cfRule type="expression" dxfId="1250" priority="526">
      <formula>ISBLANK(M367)</formula>
    </cfRule>
  </conditionalFormatting>
  <conditionalFormatting sqref="M368:N368">
    <cfRule type="expression" dxfId="1249" priority="525">
      <formula>ISBLANK(M368)</formula>
    </cfRule>
  </conditionalFormatting>
  <conditionalFormatting sqref="W366">
    <cfRule type="expression" dxfId="1248" priority="520">
      <formula>ISBLANK(W366)</formula>
    </cfRule>
  </conditionalFormatting>
  <conditionalFormatting sqref="B868 B220:B222">
    <cfRule type="expression" priority="463089">
      <formula>IF(ISBLANK(#REF!),B220,0)</formula>
    </cfRule>
    <cfRule type="expression" priority="463090">
      <formula>"IF=(ISBLANK(B2),B2.0)"</formula>
    </cfRule>
  </conditionalFormatting>
  <conditionalFormatting sqref="O261">
    <cfRule type="expression" dxfId="1247" priority="514">
      <formula>ISBLANK(O261)</formula>
    </cfRule>
  </conditionalFormatting>
  <conditionalFormatting sqref="W261">
    <cfRule type="expression" dxfId="1246" priority="513">
      <formula>ISBLANK(W261)</formula>
    </cfRule>
  </conditionalFormatting>
  <conditionalFormatting sqref="I201:I205">
    <cfRule type="expression" dxfId="1245" priority="512">
      <formula>ISBLANK(I201)</formula>
    </cfRule>
  </conditionalFormatting>
  <conditionalFormatting sqref="I207:I212">
    <cfRule type="expression" dxfId="1244" priority="511">
      <formula>ISBLANK(I207)</formula>
    </cfRule>
  </conditionalFormatting>
  <conditionalFormatting sqref="B826">
    <cfRule type="expression" priority="509">
      <formula>IF(ISBLANK(B827),B826,0)</formula>
    </cfRule>
    <cfRule type="expression" priority="510">
      <formula>"IF=(ISBLANK(B2),B2.0)"</formula>
    </cfRule>
  </conditionalFormatting>
  <conditionalFormatting sqref="B826:Y826">
    <cfRule type="expression" dxfId="1243" priority="508">
      <formula>ISBLANK(B826)</formula>
    </cfRule>
  </conditionalFormatting>
  <conditionalFormatting sqref="E26:E27">
    <cfRule type="expression" dxfId="1242" priority="499">
      <formula>ISBLANK(E26)</formula>
    </cfRule>
  </conditionalFormatting>
  <conditionalFormatting sqref="B219">
    <cfRule type="expression" priority="466284">
      <formula>IF(ISBLANK(#REF!),B219,0)</formula>
    </cfRule>
    <cfRule type="expression" priority="466285">
      <formula>"IF=(ISBLANK(B2),B2.0)"</formula>
    </cfRule>
  </conditionalFormatting>
  <conditionalFormatting sqref="E19:E25">
    <cfRule type="expression" dxfId="1241" priority="486">
      <formula>ISBLANK(E19)</formula>
    </cfRule>
  </conditionalFormatting>
  <conditionalFormatting sqref="B354">
    <cfRule type="expression" priority="468477">
      <formula>IF(ISBLANK(#REF!),B354,0)</formula>
    </cfRule>
    <cfRule type="expression" priority="468478">
      <formula>"IF=(ISBLANK(B2),B2.0)"</formula>
    </cfRule>
  </conditionalFormatting>
  <conditionalFormatting sqref="B401 B404:B406">
    <cfRule type="expression" priority="468602">
      <formula>IF(ISBLANK(#REF!),B401,0)</formula>
    </cfRule>
    <cfRule type="expression" priority="468603">
      <formula>"IF=(ISBLANK(B2),B2.0)"</formula>
    </cfRule>
  </conditionalFormatting>
  <conditionalFormatting sqref="B28:D29">
    <cfRule type="expression" dxfId="1240" priority="485">
      <formula>ISBLANK(B28)</formula>
    </cfRule>
  </conditionalFormatting>
  <conditionalFormatting sqref="E28:E29">
    <cfRule type="expression" dxfId="1239" priority="482">
      <formula>ISBLANK(E28)</formula>
    </cfRule>
  </conditionalFormatting>
  <conditionalFormatting sqref="B85:B86">
    <cfRule type="expression" priority="480">
      <formula>IF(ISBLANK(B531),B85,0)</formula>
    </cfRule>
    <cfRule type="expression" priority="481">
      <formula>"IF=(ISBLANK(B2),B2.0)"</formula>
    </cfRule>
  </conditionalFormatting>
  <conditionalFormatting sqref="W61">
    <cfRule type="expression" dxfId="1238" priority="479">
      <formula>ISBLANK(W61)</formula>
    </cfRule>
  </conditionalFormatting>
  <conditionalFormatting sqref="X61">
    <cfRule type="expression" dxfId="1237" priority="478">
      <formula>ISBLANK(X61)</formula>
    </cfRule>
  </conditionalFormatting>
  <conditionalFormatting sqref="B60:Y61">
    <cfRule type="expression" dxfId="1236" priority="477">
      <formula>ISBLANK(B60)</formula>
    </cfRule>
  </conditionalFormatting>
  <conditionalFormatting sqref="Q56">
    <cfRule type="expression" dxfId="1235" priority="471">
      <formula>ISBLANK(Q56)</formula>
    </cfRule>
  </conditionalFormatting>
  <conditionalFormatting sqref="Q55">
    <cfRule type="expression" dxfId="1234" priority="470">
      <formula>ISBLANK(Q55)</formula>
    </cfRule>
  </conditionalFormatting>
  <conditionalFormatting sqref="B51">
    <cfRule type="expression" priority="473108">
      <formula>IF(ISBLANK(B90),B51,0)</formula>
    </cfRule>
    <cfRule type="expression" priority="473109">
      <formula>"IF=(ISBLANK(B2),B2.0)"</formula>
    </cfRule>
  </conditionalFormatting>
  <conditionalFormatting sqref="B84:B86">
    <cfRule type="expression" priority="473244">
      <formula>IF(ISBLANK(B531),B84,0)</formula>
    </cfRule>
    <cfRule type="expression" priority="473245">
      <formula>"IF=(ISBLANK(B2),B2.0)"</formula>
    </cfRule>
  </conditionalFormatting>
  <conditionalFormatting sqref="B84:B86">
    <cfRule type="expression" priority="473374">
      <formula>IF(ISBLANK(B98),B84,0)</formula>
    </cfRule>
    <cfRule type="expression" priority="473375">
      <formula>"IF=(ISBLANK(B2),B2.0)"</formula>
    </cfRule>
  </conditionalFormatting>
  <conditionalFormatting sqref="Y85:Y86">
    <cfRule type="expression" dxfId="1233" priority="454">
      <formula>ISBLANK(Y85)</formula>
    </cfRule>
  </conditionalFormatting>
  <conditionalFormatting sqref="W85:W86">
    <cfRule type="expression" dxfId="1232" priority="453">
      <formula>ISBLANK(W85)</formula>
    </cfRule>
  </conditionalFormatting>
  <conditionalFormatting sqref="X85:X86">
    <cfRule type="expression" dxfId="1231" priority="452">
      <formula>ISBLANK(X85)</formula>
    </cfRule>
  </conditionalFormatting>
  <conditionalFormatting sqref="M85:N86">
    <cfRule type="expression" dxfId="1230" priority="450">
      <formula>ISBLANK(M85)</formula>
    </cfRule>
  </conditionalFormatting>
  <conditionalFormatting sqref="B88:B89">
    <cfRule type="expression" priority="446">
      <formula>IF(ISBLANK(B534),B88,0)</formula>
    </cfRule>
    <cfRule type="expression" priority="447">
      <formula>"IF=(ISBLANK(B2),B2.0)"</formula>
    </cfRule>
  </conditionalFormatting>
  <conditionalFormatting sqref="B87:B89">
    <cfRule type="expression" priority="444">
      <formula>IF(ISBLANK(B534),B87,0)</formula>
    </cfRule>
    <cfRule type="expression" priority="445">
      <formula>"IF=(ISBLANK(B2),B2.0)"</formula>
    </cfRule>
  </conditionalFormatting>
  <conditionalFormatting sqref="B87:H89 O88:Y88">
    <cfRule type="expression" dxfId="1229" priority="443">
      <formula>ISBLANK(B87)</formula>
    </cfRule>
  </conditionalFormatting>
  <conditionalFormatting sqref="B87:H89 O88:Y88">
    <cfRule type="expression" dxfId="1228" priority="440">
      <formula>ISBLANK(B87)</formula>
    </cfRule>
  </conditionalFormatting>
  <conditionalFormatting sqref="M88:N88">
    <cfRule type="expression" dxfId="1227" priority="439">
      <formula>ISBLANK(M88)</formula>
    </cfRule>
  </conditionalFormatting>
  <conditionalFormatting sqref="B87:B89">
    <cfRule type="expression" priority="437">
      <formula>IF(ISBLANK(B101),B87,0)</formula>
    </cfRule>
    <cfRule type="expression" priority="438">
      <formula>"IF=(ISBLANK(B2),B2.0)"</formula>
    </cfRule>
  </conditionalFormatting>
  <conditionalFormatting sqref="B218:Y218">
    <cfRule type="expression" dxfId="1226" priority="436">
      <formula>ISBLANK(B218)</formula>
    </cfRule>
  </conditionalFormatting>
  <conditionalFormatting sqref="B218">
    <cfRule type="expression" priority="434">
      <formula>IF(ISBLANK(B220),B218,0)</formula>
    </cfRule>
    <cfRule type="expression" priority="435">
      <formula>"IF=(ISBLANK(B2),B2.0)"</formula>
    </cfRule>
  </conditionalFormatting>
  <conditionalFormatting sqref="P28:P29">
    <cfRule type="expression" dxfId="1225" priority="433">
      <formula>ISBLANK(P28)</formula>
    </cfRule>
  </conditionalFormatting>
  <conditionalFormatting sqref="B26:B29">
    <cfRule type="expression" priority="481882">
      <formula>IF(ISBLANK(B38),B26,0)</formula>
    </cfRule>
    <cfRule type="expression" priority="481883">
      <formula>"IF=(ISBLANK(B2),B2.0)"</formula>
    </cfRule>
  </conditionalFormatting>
  <conditionalFormatting sqref="F31:O31 Q31:Y31 H31:H37 L31:M37">
    <cfRule type="expression" dxfId="1224" priority="432">
      <formula>ISBLANK(F31)</formula>
    </cfRule>
  </conditionalFormatting>
  <conditionalFormatting sqref="B31:D31">
    <cfRule type="expression" dxfId="1223" priority="431">
      <formula>ISBLANK(B31)</formula>
    </cfRule>
  </conditionalFormatting>
  <conditionalFormatting sqref="E31">
    <cfRule type="expression" dxfId="1222" priority="430">
      <formula>ISBLANK(E31)</formula>
    </cfRule>
  </conditionalFormatting>
  <conditionalFormatting sqref="B31">
    <cfRule type="expression" priority="427">
      <formula>IF(ISBLANK(B41),B31,0)</formula>
    </cfRule>
    <cfRule type="expression" priority="428">
      <formula>"IF=(ISBLANK(B2),B2.0)"</formula>
    </cfRule>
  </conditionalFormatting>
  <conditionalFormatting sqref="F32:O32 Q32:Y32">
    <cfRule type="expression" dxfId="1221" priority="426">
      <formula>ISBLANK(F32)</formula>
    </cfRule>
  </conditionalFormatting>
  <conditionalFormatting sqref="B32:D32">
    <cfRule type="expression" dxfId="1220" priority="425">
      <formula>ISBLANK(B32)</formula>
    </cfRule>
  </conditionalFormatting>
  <conditionalFormatting sqref="E32">
    <cfRule type="expression" dxfId="1219" priority="424">
      <formula>ISBLANK(E32)</formula>
    </cfRule>
  </conditionalFormatting>
  <conditionalFormatting sqref="B32">
    <cfRule type="expression" priority="421">
      <formula>IF(ISBLANK(B42),B32,0)</formula>
    </cfRule>
    <cfRule type="expression" priority="422">
      <formula>"IF=(ISBLANK(B2),B2.0)"</formula>
    </cfRule>
  </conditionalFormatting>
  <conditionalFormatting sqref="F33:O33 Q33:Y33">
    <cfRule type="expression" dxfId="1218" priority="420">
      <formula>ISBLANK(F33)</formula>
    </cfRule>
  </conditionalFormatting>
  <conditionalFormatting sqref="B33:D33">
    <cfRule type="expression" dxfId="1217" priority="419">
      <formula>ISBLANK(B33)</formula>
    </cfRule>
  </conditionalFormatting>
  <conditionalFormatting sqref="E33">
    <cfRule type="expression" dxfId="1216" priority="418">
      <formula>ISBLANK(E33)</formula>
    </cfRule>
  </conditionalFormatting>
  <conditionalFormatting sqref="B33">
    <cfRule type="expression" priority="415">
      <formula>IF(ISBLANK(B43),B33,0)</formula>
    </cfRule>
    <cfRule type="expression" priority="416">
      <formula>"IF=(ISBLANK(B2),B2.0)"</formula>
    </cfRule>
  </conditionalFormatting>
  <conditionalFormatting sqref="F36:O36 Q36:Y36">
    <cfRule type="expression" dxfId="1215" priority="396">
      <formula>ISBLANK(F36)</formula>
    </cfRule>
  </conditionalFormatting>
  <conditionalFormatting sqref="B36:D36">
    <cfRule type="expression" dxfId="1214" priority="395">
      <formula>ISBLANK(B36)</formula>
    </cfRule>
  </conditionalFormatting>
  <conditionalFormatting sqref="E36">
    <cfRule type="expression" dxfId="1213" priority="394">
      <formula>ISBLANK(E36)</formula>
    </cfRule>
  </conditionalFormatting>
  <conditionalFormatting sqref="B36">
    <cfRule type="expression" priority="391">
      <formula>IF(ISBLANK(B46),B36,0)</formula>
    </cfRule>
    <cfRule type="expression" priority="392">
      <formula>"IF=(ISBLANK(B2),B2.0)"</formula>
    </cfRule>
  </conditionalFormatting>
  <conditionalFormatting sqref="F34:O34 Q34:Y34">
    <cfRule type="expression" dxfId="1212" priority="408">
      <formula>ISBLANK(F34)</formula>
    </cfRule>
  </conditionalFormatting>
  <conditionalFormatting sqref="B34:D34">
    <cfRule type="expression" dxfId="1211" priority="407">
      <formula>ISBLANK(B34)</formula>
    </cfRule>
  </conditionalFormatting>
  <conditionalFormatting sqref="E34">
    <cfRule type="expression" dxfId="1210" priority="406">
      <formula>ISBLANK(E34)</formula>
    </cfRule>
  </conditionalFormatting>
  <conditionalFormatting sqref="B34">
    <cfRule type="expression" priority="403">
      <formula>IF(ISBLANK(B44),B34,0)</formula>
    </cfRule>
    <cfRule type="expression" priority="404">
      <formula>"IF=(ISBLANK(B2),B2.0)"</formula>
    </cfRule>
  </conditionalFormatting>
  <conditionalFormatting sqref="F35:O35 Q35:Y35">
    <cfRule type="expression" dxfId="1209" priority="402">
      <formula>ISBLANK(F35)</formula>
    </cfRule>
  </conditionalFormatting>
  <conditionalFormatting sqref="B35:D35">
    <cfRule type="expression" dxfId="1208" priority="401">
      <formula>ISBLANK(B35)</formula>
    </cfRule>
  </conditionalFormatting>
  <conditionalFormatting sqref="E35">
    <cfRule type="expression" dxfId="1207" priority="400">
      <formula>ISBLANK(E35)</formula>
    </cfRule>
  </conditionalFormatting>
  <conditionalFormatting sqref="B35">
    <cfRule type="expression" priority="397">
      <formula>IF(ISBLANK(B45),B35,0)</formula>
    </cfRule>
    <cfRule type="expression" priority="398">
      <formula>"IF=(ISBLANK(B2),B2.0)"</formula>
    </cfRule>
  </conditionalFormatting>
  <conditionalFormatting sqref="F37:O37 Q37:Y37">
    <cfRule type="expression" dxfId="1206" priority="389">
      <formula>ISBLANK(F37)</formula>
    </cfRule>
  </conditionalFormatting>
  <conditionalFormatting sqref="B37:D37">
    <cfRule type="expression" dxfId="1205" priority="388">
      <formula>ISBLANK(B37)</formula>
    </cfRule>
  </conditionalFormatting>
  <conditionalFormatting sqref="E37">
    <cfRule type="expression" dxfId="1204" priority="387">
      <formula>ISBLANK(E37)</formula>
    </cfRule>
  </conditionalFormatting>
  <conditionalFormatting sqref="B37">
    <cfRule type="expression" priority="385">
      <formula>IF(ISBLANK(B47),B37,0)</formula>
    </cfRule>
    <cfRule type="expression" priority="386">
      <formula>"IF=(ISBLANK(B2),B2.0)"</formula>
    </cfRule>
  </conditionalFormatting>
  <conditionalFormatting sqref="O164">
    <cfRule type="expression" dxfId="1203" priority="384">
      <formula>ISBLANK(O164)</formula>
    </cfRule>
  </conditionalFormatting>
  <conditionalFormatting sqref="B65 B70:B72 B62:B63">
    <cfRule type="expression" priority="482654">
      <formula>IF(ISBLANK(B531),B62,0)</formula>
    </cfRule>
    <cfRule type="expression" priority="482655">
      <formula>"IF=(ISBLANK(B2),B2.0)"</formula>
    </cfRule>
  </conditionalFormatting>
  <conditionalFormatting sqref="B70:B72 B62:B63">
    <cfRule type="expression" priority="482658">
      <formula>IF(ISBLANK(B98),B62,0)</formula>
    </cfRule>
    <cfRule type="expression" priority="482659">
      <formula>"IF=(ISBLANK(B2),B2.0)"</formula>
    </cfRule>
  </conditionalFormatting>
  <conditionalFormatting sqref="B71:B73">
    <cfRule type="expression" priority="486044">
      <formula>IF(ISBLANK(B539),B71,0)</formula>
    </cfRule>
    <cfRule type="expression" priority="486045">
      <formula>"IF=(ISBLANK(B2),B2.0)"</formula>
    </cfRule>
  </conditionalFormatting>
  <conditionalFormatting sqref="B63:V63 Y63 B62:Y62">
    <cfRule type="expression" dxfId="1202" priority="373">
      <formula>ISBLANK(B62)</formula>
    </cfRule>
  </conditionalFormatting>
  <conditionalFormatting sqref="W63">
    <cfRule type="expression" dxfId="1201" priority="372">
      <formula>ISBLANK(W63)</formula>
    </cfRule>
  </conditionalFormatting>
  <conditionalFormatting sqref="X63">
    <cfRule type="expression" dxfId="1200" priority="371">
      <formula>ISBLANK(X63)</formula>
    </cfRule>
  </conditionalFormatting>
  <conditionalFormatting sqref="B62:Y63">
    <cfRule type="expression" dxfId="1199" priority="370">
      <formula>ISBLANK(B62)</formula>
    </cfRule>
  </conditionalFormatting>
  <conditionalFormatting sqref="B64">
    <cfRule type="expression" priority="368">
      <formula>IF(ISBLANK(B535),B64,0)</formula>
    </cfRule>
    <cfRule type="expression" priority="369">
      <formula>"IF=(ISBLANK(B2),B2.0)"</formula>
    </cfRule>
  </conditionalFormatting>
  <conditionalFormatting sqref="B64">
    <cfRule type="expression" priority="366">
      <formula>IF(ISBLANK(B102),B64,0)</formula>
    </cfRule>
    <cfRule type="expression" priority="367">
      <formula>"IF=(ISBLANK(B2),B2.0)"</formula>
    </cfRule>
  </conditionalFormatting>
  <conditionalFormatting sqref="B63">
    <cfRule type="expression" priority="364">
      <formula>IF(ISBLANK(B531),B63,0)</formula>
    </cfRule>
    <cfRule type="expression" priority="365">
      <formula>"IF=(ISBLANK(B2),B2.0)"</formula>
    </cfRule>
  </conditionalFormatting>
  <conditionalFormatting sqref="B65">
    <cfRule type="expression" priority="356">
      <formula>IF(ISBLANK(B102),B65,0)</formula>
    </cfRule>
    <cfRule type="expression" priority="357">
      <formula>"IF=(ISBLANK(B2),B2.0)"</formula>
    </cfRule>
  </conditionalFormatting>
  <conditionalFormatting sqref="B67:V67 Y67 B66:Y66">
    <cfRule type="expression" dxfId="1198" priority="353">
      <formula>ISBLANK(B66)</formula>
    </cfRule>
  </conditionalFormatting>
  <conditionalFormatting sqref="W67">
    <cfRule type="expression" dxfId="1197" priority="352">
      <formula>ISBLANK(W67)</formula>
    </cfRule>
  </conditionalFormatting>
  <conditionalFormatting sqref="X67">
    <cfRule type="expression" dxfId="1196" priority="351">
      <formula>ISBLANK(X67)</formula>
    </cfRule>
  </conditionalFormatting>
  <conditionalFormatting sqref="B66:Y67">
    <cfRule type="expression" dxfId="1195" priority="350">
      <formula>ISBLANK(B66)</formula>
    </cfRule>
  </conditionalFormatting>
  <conditionalFormatting sqref="B66:B67">
    <cfRule type="expression" priority="348">
      <formula>IF(ISBLANK(B535),B66,0)</formula>
    </cfRule>
    <cfRule type="expression" priority="349">
      <formula>"IF=(ISBLANK(B2),B2.0)"</formula>
    </cfRule>
  </conditionalFormatting>
  <conditionalFormatting sqref="B66:B67">
    <cfRule type="expression" priority="346">
      <formula>IF(ISBLANK(B102),B66,0)</formula>
    </cfRule>
    <cfRule type="expression" priority="347">
      <formula>"IF=(ISBLANK(B2),B2.0)"</formula>
    </cfRule>
  </conditionalFormatting>
  <conditionalFormatting sqref="B67">
    <cfRule type="expression" priority="344">
      <formula>IF(ISBLANK(B535),B67,0)</formula>
    </cfRule>
    <cfRule type="expression" priority="345">
      <formula>"IF=(ISBLANK(B2),B2.0)"</formula>
    </cfRule>
  </conditionalFormatting>
  <conditionalFormatting sqref="B69:V69 Y69 B68:Y68">
    <cfRule type="expression" dxfId="1194" priority="343">
      <formula>ISBLANK(B68)</formula>
    </cfRule>
  </conditionalFormatting>
  <conditionalFormatting sqref="W69">
    <cfRule type="expression" dxfId="1193" priority="342">
      <formula>ISBLANK(W69)</formula>
    </cfRule>
  </conditionalFormatting>
  <conditionalFormatting sqref="X69">
    <cfRule type="expression" dxfId="1192" priority="341">
      <formula>ISBLANK(X69)</formula>
    </cfRule>
  </conditionalFormatting>
  <conditionalFormatting sqref="B68:Y69">
    <cfRule type="expression" dxfId="1191" priority="340">
      <formula>ISBLANK(B68)</formula>
    </cfRule>
  </conditionalFormatting>
  <conditionalFormatting sqref="B68:B69">
    <cfRule type="expression" priority="338">
      <formula>IF(ISBLANK(B537),B68,0)</formula>
    </cfRule>
    <cfRule type="expression" priority="339">
      <formula>"IF=(ISBLANK(B2),B2.0)"</formula>
    </cfRule>
  </conditionalFormatting>
  <conditionalFormatting sqref="B68:B69">
    <cfRule type="expression" priority="336">
      <formula>IF(ISBLANK(B104),B68,0)</formula>
    </cfRule>
    <cfRule type="expression" priority="337">
      <formula>"IF=(ISBLANK(B2),B2.0)"</formula>
    </cfRule>
  </conditionalFormatting>
  <conditionalFormatting sqref="B69">
    <cfRule type="expression" priority="334">
      <formula>IF(ISBLANK(B537),B69,0)</formula>
    </cfRule>
    <cfRule type="expression" priority="335">
      <formula>"IF=(ISBLANK(B2),B2.0)"</formula>
    </cfRule>
  </conditionalFormatting>
  <conditionalFormatting sqref="B71:V73 Y71:Y73 B70:Y70">
    <cfRule type="expression" dxfId="1190" priority="333">
      <formula>ISBLANK(B70)</formula>
    </cfRule>
  </conditionalFormatting>
  <conditionalFormatting sqref="X71:X73">
    <cfRule type="expression" dxfId="1189" priority="331">
      <formula>ISBLANK(X71)</formula>
    </cfRule>
  </conditionalFormatting>
  <conditionalFormatting sqref="B73">
    <cfRule type="expression" priority="326">
      <formula>IF(ISBLANK(B108),B73,0)</formula>
    </cfRule>
    <cfRule type="expression" priority="327">
      <formula>"IF=(ISBLANK(B2),B2.0)"</formula>
    </cfRule>
  </conditionalFormatting>
  <conditionalFormatting sqref="B73 B60:B61 B80:B81">
    <cfRule type="expression" priority="324">
      <formula>IF(ISBLANK(B527),B60,0)</formula>
    </cfRule>
    <cfRule type="expression" priority="325">
      <formula>"IF=(ISBLANK(B2),B2.0)"</formula>
    </cfRule>
  </conditionalFormatting>
  <conditionalFormatting sqref="B75:V75 Y75 B74:Y74">
    <cfRule type="expression" dxfId="1188" priority="323">
      <formula>ISBLANK(B74)</formula>
    </cfRule>
  </conditionalFormatting>
  <conditionalFormatting sqref="W75">
    <cfRule type="expression" dxfId="1187" priority="322">
      <formula>ISBLANK(W75)</formula>
    </cfRule>
  </conditionalFormatting>
  <conditionalFormatting sqref="X75">
    <cfRule type="expression" dxfId="1186" priority="321">
      <formula>ISBLANK(X75)</formula>
    </cfRule>
  </conditionalFormatting>
  <conditionalFormatting sqref="B74:Y75">
    <cfRule type="expression" dxfId="1185" priority="320">
      <formula>ISBLANK(B74)</formula>
    </cfRule>
  </conditionalFormatting>
  <conditionalFormatting sqref="B74:B75">
    <cfRule type="expression" priority="318">
      <formula>IF(ISBLANK(B541),B74,0)</formula>
    </cfRule>
    <cfRule type="expression" priority="319">
      <formula>"IF=(ISBLANK(B2),B2.0)"</formula>
    </cfRule>
  </conditionalFormatting>
  <conditionalFormatting sqref="B74:B75 B60:B61 B80:B81">
    <cfRule type="expression" priority="316">
      <formula>IF(ISBLANK(B94),B60,0)</formula>
    </cfRule>
    <cfRule type="expression" priority="317">
      <formula>"IF=(ISBLANK(B2),B2.0)"</formula>
    </cfRule>
  </conditionalFormatting>
  <conditionalFormatting sqref="B75 B61 B81 B83">
    <cfRule type="expression" priority="314">
      <formula>IF(ISBLANK(B527),B61,0)</formula>
    </cfRule>
    <cfRule type="expression" priority="315">
      <formula>"IF=(ISBLANK(B2),B2.0)"</formula>
    </cfRule>
  </conditionalFormatting>
  <conditionalFormatting sqref="B77:V77 Y77 B76:Y76">
    <cfRule type="expression" dxfId="1184" priority="313">
      <formula>ISBLANK(B76)</formula>
    </cfRule>
  </conditionalFormatting>
  <conditionalFormatting sqref="W77">
    <cfRule type="expression" dxfId="1183" priority="312">
      <formula>ISBLANK(W77)</formula>
    </cfRule>
  </conditionalFormatting>
  <conditionalFormatting sqref="X77">
    <cfRule type="expression" dxfId="1182" priority="311">
      <formula>ISBLANK(X77)</formula>
    </cfRule>
  </conditionalFormatting>
  <conditionalFormatting sqref="B76:Y77">
    <cfRule type="expression" dxfId="1181" priority="310">
      <formula>ISBLANK(B76)</formula>
    </cfRule>
  </conditionalFormatting>
  <conditionalFormatting sqref="B76:B77">
    <cfRule type="expression" priority="308">
      <formula>IF(ISBLANK(B543),B76,0)</formula>
    </cfRule>
    <cfRule type="expression" priority="309">
      <formula>"IF=(ISBLANK(B2),B2.0)"</formula>
    </cfRule>
  </conditionalFormatting>
  <conditionalFormatting sqref="B76:B77">
    <cfRule type="expression" priority="306">
      <formula>IF(ISBLANK(B110),B76,0)</formula>
    </cfRule>
    <cfRule type="expression" priority="307">
      <formula>"IF=(ISBLANK(B2),B2.0)"</formula>
    </cfRule>
  </conditionalFormatting>
  <conditionalFormatting sqref="B77">
    <cfRule type="expression" priority="304">
      <formula>IF(ISBLANK(B543),B77,0)</formula>
    </cfRule>
    <cfRule type="expression" priority="305">
      <formula>"IF=(ISBLANK(B2),B2.0)"</formula>
    </cfRule>
  </conditionalFormatting>
  <conditionalFormatting sqref="B79:V79 Y79 B78:Y78">
    <cfRule type="expression" dxfId="1180" priority="303">
      <formula>ISBLANK(B78)</formula>
    </cfRule>
  </conditionalFormatting>
  <conditionalFormatting sqref="W79">
    <cfRule type="expression" dxfId="1179" priority="302">
      <formula>ISBLANK(W79)</formula>
    </cfRule>
  </conditionalFormatting>
  <conditionalFormatting sqref="X79">
    <cfRule type="expression" dxfId="1178" priority="301">
      <formula>ISBLANK(X79)</formula>
    </cfRule>
  </conditionalFormatting>
  <conditionalFormatting sqref="B78:Y79">
    <cfRule type="expression" dxfId="1177" priority="300">
      <formula>ISBLANK(B78)</formula>
    </cfRule>
  </conditionalFormatting>
  <conditionalFormatting sqref="B78:B79">
    <cfRule type="expression" priority="298">
      <formula>IF(ISBLANK(B545),B78,0)</formula>
    </cfRule>
    <cfRule type="expression" priority="299">
      <formula>"IF=(ISBLANK(B2),B2.0)"</formula>
    </cfRule>
  </conditionalFormatting>
  <conditionalFormatting sqref="B78:B79">
    <cfRule type="expression" priority="296">
      <formula>IF(ISBLANK(B112),B78,0)</formula>
    </cfRule>
    <cfRule type="expression" priority="297">
      <formula>"IF=(ISBLANK(B2),B2.0)"</formula>
    </cfRule>
  </conditionalFormatting>
  <conditionalFormatting sqref="B79">
    <cfRule type="expression" priority="294">
      <formula>IF(ISBLANK(B545),B79,0)</formula>
    </cfRule>
    <cfRule type="expression" priority="295">
      <formula>"IF=(ISBLANK(B2),B2.0)"</formula>
    </cfRule>
  </conditionalFormatting>
  <conditionalFormatting sqref="B81:V81 Y81 B80:Y80 Y83 B83:V83">
    <cfRule type="expression" dxfId="1176" priority="293">
      <formula>ISBLANK(B80)</formula>
    </cfRule>
  </conditionalFormatting>
  <conditionalFormatting sqref="W81 W83">
    <cfRule type="expression" dxfId="1175" priority="292">
      <formula>ISBLANK(W81)</formula>
    </cfRule>
  </conditionalFormatting>
  <conditionalFormatting sqref="X81 X83">
    <cfRule type="expression" dxfId="1174" priority="291">
      <formula>ISBLANK(X81)</formula>
    </cfRule>
  </conditionalFormatting>
  <conditionalFormatting sqref="B80:Y81 B83:Y83">
    <cfRule type="expression" dxfId="1173" priority="290">
      <formula>ISBLANK(B80)</formula>
    </cfRule>
  </conditionalFormatting>
  <conditionalFormatting sqref="B83">
    <cfRule type="expression" priority="286">
      <formula>IF(ISBLANK(B116),B83,0)</formula>
    </cfRule>
    <cfRule type="expression" priority="287">
      <formula>"IF=(ISBLANK(B2),B2.0)"</formula>
    </cfRule>
  </conditionalFormatting>
  <conditionalFormatting sqref="B83">
    <cfRule type="expression" priority="284">
      <formula>IF(ISBLANK(B548),B83,0)</formula>
    </cfRule>
    <cfRule type="expression" priority="285">
      <formula>"IF=(ISBLANK(B2),B2.0)"</formula>
    </cfRule>
  </conditionalFormatting>
  <conditionalFormatting sqref="I87:I89">
    <cfRule type="expression" dxfId="1172" priority="173">
      <formula>ISBLANK(I87)</formula>
    </cfRule>
  </conditionalFormatting>
  <conditionalFormatting sqref="I87:I89">
    <cfRule type="expression" dxfId="1171" priority="172">
      <formula>ISBLANK(I87)</formula>
    </cfRule>
  </conditionalFormatting>
  <conditionalFormatting sqref="B55:B59">
    <cfRule type="expression" priority="490106">
      <formula>IF(ISBLANK(B92),B55,0)</formula>
    </cfRule>
    <cfRule type="expression" priority="490107">
      <formula>"IF=(ISBLANK(B2),B2.0)"</formula>
    </cfRule>
  </conditionalFormatting>
  <conditionalFormatting sqref="I52">
    <cfRule type="expression" dxfId="1170" priority="171">
      <formula>ISBLANK(I52)</formula>
    </cfRule>
  </conditionalFormatting>
  <conditionalFormatting sqref="I52">
    <cfRule type="expression" dxfId="1169" priority="170">
      <formula>ISBLANK(I52)</formula>
    </cfRule>
  </conditionalFormatting>
  <conditionalFormatting sqref="I53:I54">
    <cfRule type="expression" dxfId="1168" priority="169">
      <formula>ISBLANK(I53)</formula>
    </cfRule>
  </conditionalFormatting>
  <conditionalFormatting sqref="I53:I54">
    <cfRule type="expression" dxfId="1167" priority="168">
      <formula>ISBLANK(I53)</formula>
    </cfRule>
  </conditionalFormatting>
  <conditionalFormatting sqref="B52:B54">
    <cfRule type="expression" priority="490414">
      <formula>IF(ISBLANK(B90),B52,0)</formula>
    </cfRule>
    <cfRule type="expression" priority="490415">
      <formula>"IF=(ISBLANK(B2),B2.0)"</formula>
    </cfRule>
  </conditionalFormatting>
  <conditionalFormatting sqref="B855">
    <cfRule type="expression" priority="490572">
      <formula>IF(ISBLANK(#REF!),B855,0)</formula>
    </cfRule>
    <cfRule type="expression" priority="490573">
      <formula>"IF=(ISBLANK(B2),B2.0)"</formula>
    </cfRule>
  </conditionalFormatting>
  <conditionalFormatting sqref="B684">
    <cfRule type="expression" priority="490730">
      <formula>IF(ISBLANK(#REF!),B684,0)</formula>
    </cfRule>
    <cfRule type="expression" priority="490731">
      <formula>"IF=(ISBLANK(B2),B2.0)"</formula>
    </cfRule>
  </conditionalFormatting>
  <conditionalFormatting sqref="B684:O684 Q684:V684 X684:Y684">
    <cfRule type="expression" dxfId="1166" priority="163">
      <formula>ISBLANK(B684)</formula>
    </cfRule>
  </conditionalFormatting>
  <conditionalFormatting sqref="P684">
    <cfRule type="expression" dxfId="1165" priority="160">
      <formula>ISBLANK(P684)</formula>
    </cfRule>
  </conditionalFormatting>
  <conditionalFormatting sqref="W683">
    <cfRule type="expression" dxfId="1164" priority="159">
      <formula>ISBLANK(W683)</formula>
    </cfRule>
  </conditionalFormatting>
  <conditionalFormatting sqref="B64:B65">
    <cfRule type="expression" priority="491124">
      <formula>IF(ISBLANK(B534),B64,0)</formula>
    </cfRule>
    <cfRule type="expression" priority="491125">
      <formula>"IF=(ISBLANK(B2),B2.0)"</formula>
    </cfRule>
  </conditionalFormatting>
  <conditionalFormatting sqref="I200">
    <cfRule type="expression" dxfId="1163" priority="155">
      <formula>ISBLANK(I200)</formula>
    </cfRule>
  </conditionalFormatting>
  <conditionalFormatting sqref="B833">
    <cfRule type="expression" priority="153">
      <formula>IF(ISBLANK(B834),B833,0)</formula>
    </cfRule>
    <cfRule type="expression" priority="154">
      <formula>"IF=(ISBLANK(B2),B2.0)"</formula>
    </cfRule>
  </conditionalFormatting>
  <conditionalFormatting sqref="B833:Y833">
    <cfRule type="expression" dxfId="1162" priority="152">
      <formula>ISBLANK(B833)</formula>
    </cfRule>
  </conditionalFormatting>
  <conditionalFormatting sqref="B818:Y818">
    <cfRule type="expression" dxfId="1161" priority="151">
      <formula>ISBLANK(B818)</formula>
    </cfRule>
  </conditionalFormatting>
  <conditionalFormatting sqref="B818">
    <cfRule type="expression" priority="149">
      <formula>IF(ISBLANK(B820),B818,0)</formula>
    </cfRule>
    <cfRule type="expression" priority="150">
      <formula>"IF=(ISBLANK(B2),B2.0)"</formula>
    </cfRule>
  </conditionalFormatting>
  <conditionalFormatting sqref="P700">
    <cfRule type="expression" dxfId="1160" priority="148">
      <formula>ISBLANK(P700)</formula>
    </cfRule>
  </conditionalFormatting>
  <conditionalFormatting sqref="Q700:X700">
    <cfRule type="expression" dxfId="1159" priority="146">
      <formula>ISBLANK(Q700)</formula>
    </cfRule>
  </conditionalFormatting>
  <conditionalFormatting sqref="B304:Y304">
    <cfRule type="expression" dxfId="1158" priority="145">
      <formula>ISBLANK(B304)</formula>
    </cfRule>
  </conditionalFormatting>
  <conditionalFormatting sqref="B304">
    <cfRule type="expression" priority="143">
      <formula>IF(ISBLANK(B306),B304,0)</formula>
    </cfRule>
    <cfRule type="expression" priority="144">
      <formula>"IF=(ISBLANK(B2),B2.0)"</formula>
    </cfRule>
  </conditionalFormatting>
  <conditionalFormatting sqref="B707">
    <cfRule type="expression" priority="500592">
      <formula>IF(ISBLANK(#REF!),B707,0)</formula>
    </cfRule>
    <cfRule type="expression" priority="500593">
      <formula>"IF=(ISBLANK(B2),B2.0)"</formula>
    </cfRule>
  </conditionalFormatting>
  <conditionalFormatting sqref="B825:Y825">
    <cfRule type="expression" dxfId="1157" priority="140">
      <formula>ISBLANK(B825)</formula>
    </cfRule>
  </conditionalFormatting>
  <conditionalFormatting sqref="B825">
    <cfRule type="expression" priority="138">
      <formula>IF(ISBLANK(B827),B825,0)</formula>
    </cfRule>
    <cfRule type="expression" priority="139">
      <formula>"IF=(ISBLANK(B2),B2.0)"</formula>
    </cfRule>
  </conditionalFormatting>
  <conditionalFormatting sqref="B859:Y859">
    <cfRule type="expression" dxfId="1156" priority="136">
      <formula>ISBLANK(B859)</formula>
    </cfRule>
  </conditionalFormatting>
  <conditionalFormatting sqref="B859">
    <cfRule type="expression" priority="134">
      <formula>IF(ISBLANK(B860),B859,0)</formula>
    </cfRule>
    <cfRule type="expression" priority="135">
      <formula>"IF=(ISBLANK(B2),B2.0)"</formula>
    </cfRule>
  </conditionalFormatting>
  <conditionalFormatting sqref="W858">
    <cfRule type="expression" dxfId="1155" priority="133">
      <formula>ISBLANK(W858)</formula>
    </cfRule>
  </conditionalFormatting>
  <conditionalFormatting sqref="B858 B856">
    <cfRule type="expression" priority="503851">
      <formula>IF(ISBLANK(#REF!),B856,0)</formula>
    </cfRule>
    <cfRule type="expression" priority="503852">
      <formula>"IF=(ISBLANK(B2),B2.0)"</formula>
    </cfRule>
  </conditionalFormatting>
  <conditionalFormatting sqref="B857:V857 X857:Y857">
    <cfRule type="expression" dxfId="1154" priority="132">
      <formula>ISBLANK(B857)</formula>
    </cfRule>
  </conditionalFormatting>
  <conditionalFormatting sqref="B857">
    <cfRule type="expression" priority="130">
      <formula>IF(ISBLANK(B858),B857,0)</formula>
    </cfRule>
    <cfRule type="expression" priority="131">
      <formula>"IF=(ISBLANK(B2),B2.0)"</formula>
    </cfRule>
  </conditionalFormatting>
  <conditionalFormatting sqref="W857">
    <cfRule type="expression" dxfId="1153" priority="127">
      <formula>ISBLANK(W857)</formula>
    </cfRule>
  </conditionalFormatting>
  <conditionalFormatting sqref="W857">
    <cfRule type="expression" dxfId="1152" priority="128">
      <formula>ISBLANK(W857)</formula>
    </cfRule>
  </conditionalFormatting>
  <conditionalFormatting sqref="B479">
    <cfRule type="expression" priority="504042">
      <formula>IF(ISBLANK(#REF!),B479,0)</formula>
    </cfRule>
    <cfRule type="expression" priority="504043">
      <formula>"IF=(ISBLANK(B2),B2.0)"</formula>
    </cfRule>
  </conditionalFormatting>
  <conditionalFormatting sqref="B483">
    <cfRule type="expression" priority="504229">
      <formula>IF(ISBLANK(#REF!),B483,0)</formula>
    </cfRule>
    <cfRule type="expression" priority="504230">
      <formula>"IF=(ISBLANK(B2),B2.0)"</formula>
    </cfRule>
  </conditionalFormatting>
  <conditionalFormatting sqref="B774:V774 X774:Y774">
    <cfRule type="expression" dxfId="1151" priority="126">
      <formula>ISBLANK(B774)</formula>
    </cfRule>
  </conditionalFormatting>
  <conditionalFormatting sqref="B774">
    <cfRule type="expression" priority="124">
      <formula>IF(ISBLANK(B778),B774,0)</formula>
    </cfRule>
    <cfRule type="expression" priority="125">
      <formula>"IF=(ISBLANK(B2),B2.0)"</formula>
    </cfRule>
  </conditionalFormatting>
  <conditionalFormatting sqref="X775:Y775">
    <cfRule type="expression" dxfId="1150" priority="123">
      <formula>ISBLANK(X775)</formula>
    </cfRule>
  </conditionalFormatting>
  <conditionalFormatting sqref="B775">
    <cfRule type="expression" priority="121">
      <formula>IF(ISBLANK(B779),B775,0)</formula>
    </cfRule>
    <cfRule type="expression" priority="122">
      <formula>"IF=(ISBLANK(B2),B2.0)"</formula>
    </cfRule>
  </conditionalFormatting>
  <conditionalFormatting sqref="W775">
    <cfRule type="expression" dxfId="1149" priority="120">
      <formula>ISBLANK(W775)</formula>
    </cfRule>
  </conditionalFormatting>
  <conditionalFormatting sqref="B773">
    <cfRule type="expression" priority="521044">
      <formula>IF(ISBLANK(#REF!),B773,0)</formula>
    </cfRule>
    <cfRule type="expression" priority="521045">
      <formula>"IF=(ISBLANK(B2),B2.0)"</formula>
    </cfRule>
  </conditionalFormatting>
  <conditionalFormatting sqref="B772">
    <cfRule type="expression" priority="521050">
      <formula>IF(ISBLANK(#REF!),B772,0)</formula>
    </cfRule>
    <cfRule type="expression" priority="521051">
      <formula>"IF=(ISBLANK(B2),B2.0)"</formula>
    </cfRule>
  </conditionalFormatting>
  <conditionalFormatting sqref="I775">
    <cfRule type="expression" dxfId="1148" priority="119">
      <formula>ISBLANK(I775)</formula>
    </cfRule>
  </conditionalFormatting>
  <conditionalFormatting sqref="C738:Y740">
    <cfRule type="expression" dxfId="1147" priority="118">
      <formula>ISBLANK(C738)</formula>
    </cfRule>
  </conditionalFormatting>
  <conditionalFormatting sqref="C743:H745 K743:Y745">
    <cfRule type="expression" dxfId="1146" priority="115">
      <formula>ISBLANK(C743)</formula>
    </cfRule>
  </conditionalFormatting>
  <conditionalFormatting sqref="B746:H748 J747:Y748 K746:Y746">
    <cfRule type="expression" dxfId="1145" priority="112">
      <formula>ISBLANK(B746)</formula>
    </cfRule>
  </conditionalFormatting>
  <conditionalFormatting sqref="B738:B740">
    <cfRule type="expression" dxfId="1144" priority="107">
      <formula>ISBLANK(B738)</formula>
    </cfRule>
  </conditionalFormatting>
  <conditionalFormatting sqref="B743:B745">
    <cfRule type="expression" dxfId="1143" priority="104">
      <formula>ISBLANK(B743)</formula>
    </cfRule>
  </conditionalFormatting>
  <conditionalFormatting sqref="I743 I746">
    <cfRule type="expression" dxfId="1142" priority="103">
      <formula>ISBLANK(I743)</formula>
    </cfRule>
  </conditionalFormatting>
  <conditionalFormatting sqref="B741:B742">
    <cfRule type="expression" priority="101">
      <formula>IF(ISBLANK(B744),B741,0)</formula>
    </cfRule>
    <cfRule type="expression" priority="102">
      <formula>"IF=(ISBLANK(B2),B2.0)"</formula>
    </cfRule>
  </conditionalFormatting>
  <conditionalFormatting sqref="C741:H742 K742:Y742 J741:Y741">
    <cfRule type="expression" dxfId="1141" priority="100">
      <formula>ISBLANK(C741)</formula>
    </cfRule>
  </conditionalFormatting>
  <conditionalFormatting sqref="B741:B742">
    <cfRule type="expression" dxfId="1140" priority="99">
      <formula>ISBLANK(B741)</formula>
    </cfRule>
  </conditionalFormatting>
  <conditionalFormatting sqref="J745">
    <cfRule type="expression" dxfId="1139" priority="93">
      <formula>ISBLANK(J745)</formula>
    </cfRule>
  </conditionalFormatting>
  <conditionalFormatting sqref="I742">
    <cfRule type="expression" dxfId="1138" priority="97">
      <formula>ISBLANK(I742)</formula>
    </cfRule>
  </conditionalFormatting>
  <conditionalFormatting sqref="I745">
    <cfRule type="expression" dxfId="1137" priority="96">
      <formula>ISBLANK(I745)</formula>
    </cfRule>
  </conditionalFormatting>
  <conditionalFormatting sqref="I748">
    <cfRule type="expression" dxfId="1136" priority="95">
      <formula>ISBLANK(I748)</formula>
    </cfRule>
  </conditionalFormatting>
  <conditionalFormatting sqref="J742:J744 J746">
    <cfRule type="expression" dxfId="1135" priority="94">
      <formula>ISBLANK(J742)</formula>
    </cfRule>
  </conditionalFormatting>
  <conditionalFormatting sqref="I741">
    <cfRule type="expression" dxfId="1134" priority="92">
      <formula>ISBLANK(I741)</formula>
    </cfRule>
  </conditionalFormatting>
  <conditionalFormatting sqref="I744">
    <cfRule type="expression" dxfId="1133" priority="91">
      <formula>ISBLANK(I744)</formula>
    </cfRule>
  </conditionalFormatting>
  <conditionalFormatting sqref="I747">
    <cfRule type="expression" dxfId="1132" priority="90">
      <formula>ISBLANK(I747)</formula>
    </cfRule>
  </conditionalFormatting>
  <conditionalFormatting sqref="B737">
    <cfRule type="expression" priority="521239">
      <formula>IF(ISBLANK(B749),B737,0)</formula>
    </cfRule>
    <cfRule type="expression" priority="521240">
      <formula>"IF=(ISBLANK(B2),B2.0)"</formula>
    </cfRule>
  </conditionalFormatting>
  <conditionalFormatting sqref="Q82:Y82 B82:K82">
    <cfRule type="expression" dxfId="1131" priority="89">
      <formula>ISBLANK(B82)</formula>
    </cfRule>
  </conditionalFormatting>
  <conditionalFormatting sqref="B82">
    <cfRule type="expression" priority="87">
      <formula>IF(ISBLANK(B529),B82,0)</formula>
    </cfRule>
    <cfRule type="expression" priority="88">
      <formula>"IF=(ISBLANK(B2),B2.0)"</formula>
    </cfRule>
  </conditionalFormatting>
  <conditionalFormatting sqref="B82">
    <cfRule type="expression" priority="85">
      <formula>IF(ISBLANK(B96),B82,0)</formula>
    </cfRule>
    <cfRule type="expression" priority="86">
      <formula>"IF=(ISBLANK(B2),B2.0)"</formula>
    </cfRule>
  </conditionalFormatting>
  <conditionalFormatting sqref="L82">
    <cfRule type="expression" dxfId="1130" priority="84">
      <formula>ISBLANK(L82)</formula>
    </cfRule>
  </conditionalFormatting>
  <conditionalFormatting sqref="M82:N82">
    <cfRule type="expression" dxfId="1129" priority="83">
      <formula>ISBLANK(M82)</formula>
    </cfRule>
  </conditionalFormatting>
  <conditionalFormatting sqref="W83">
    <cfRule type="expression" dxfId="1128" priority="82">
      <formula>ISBLANK(W83)</formula>
    </cfRule>
  </conditionalFormatting>
  <conditionalFormatting sqref="P869:P870">
    <cfRule type="duplicateValues" dxfId="1127" priority="81"/>
  </conditionalFormatting>
  <conditionalFormatting sqref="B871">
    <cfRule type="expression" priority="79">
      <formula>IF(ISBLANK(B872),B871,0)</formula>
    </cfRule>
    <cfRule type="expression" priority="80">
      <formula>"IF=(ISBLANK(B2),B2.0)"</formula>
    </cfRule>
  </conditionalFormatting>
  <conditionalFormatting sqref="B871:Y871">
    <cfRule type="expression" dxfId="1126" priority="78">
      <formula>ISBLANK(B871)</formula>
    </cfRule>
  </conditionalFormatting>
  <conditionalFormatting sqref="P317:P318">
    <cfRule type="duplicateValues" dxfId="1125" priority="77"/>
  </conditionalFormatting>
  <conditionalFormatting sqref="B784:H784 X784:Y784 J784:V784">
    <cfRule type="expression" dxfId="1124" priority="70">
      <formula>ISBLANK(B784)</formula>
    </cfRule>
  </conditionalFormatting>
  <conditionalFormatting sqref="B784">
    <cfRule type="expression" priority="68">
      <formula>IF(ISBLANK(B787),B784,0)</formula>
    </cfRule>
    <cfRule type="expression" priority="69">
      <formula>"IF=(ISBLANK(B2),B2.0)"</formula>
    </cfRule>
  </conditionalFormatting>
  <conditionalFormatting sqref="B785:H785 X785:Y785 J785:V785">
    <cfRule type="expression" dxfId="1123" priority="67">
      <formula>ISBLANK(B785)</formula>
    </cfRule>
  </conditionalFormatting>
  <conditionalFormatting sqref="B785">
    <cfRule type="expression" priority="65">
      <formula>IF(ISBLANK(B788),B785,0)</formula>
    </cfRule>
    <cfRule type="expression" priority="66">
      <formula>"IF=(ISBLANK(B2),B2.0)"</formula>
    </cfRule>
  </conditionalFormatting>
  <conditionalFormatting sqref="W784">
    <cfRule type="expression" dxfId="1122" priority="64">
      <formula>ISBLANK(W784)</formula>
    </cfRule>
  </conditionalFormatting>
  <conditionalFormatting sqref="W785">
    <cfRule type="expression" dxfId="1121" priority="63">
      <formula>ISBLANK(W785)</formula>
    </cfRule>
  </conditionalFormatting>
  <conditionalFormatting sqref="I785">
    <cfRule type="expression" dxfId="1120" priority="62">
      <formula>ISBLANK(I785)</formula>
    </cfRule>
  </conditionalFormatting>
  <conditionalFormatting sqref="I784">
    <cfRule type="expression" dxfId="1119" priority="61">
      <formula>ISBLANK(I784)</formula>
    </cfRule>
  </conditionalFormatting>
  <conditionalFormatting sqref="B683:Y683">
    <cfRule type="expression" dxfId="1118" priority="60">
      <formula>ISBLANK(B683)</formula>
    </cfRule>
  </conditionalFormatting>
  <conditionalFormatting sqref="B683">
    <cfRule type="expression" priority="58">
      <formula>IF(ISBLANK(B686),B683,0)</formula>
    </cfRule>
    <cfRule type="expression" priority="59">
      <formula>"IF=(ISBLANK(B2),B2.0)"</formula>
    </cfRule>
  </conditionalFormatting>
  <conditionalFormatting sqref="B694:O694 Q694:V694 X694:Y694">
    <cfRule type="expression" dxfId="1117" priority="57">
      <formula>ISBLANK(B694)</formula>
    </cfRule>
  </conditionalFormatting>
  <conditionalFormatting sqref="B694">
    <cfRule type="expression" priority="55">
      <formula>IF(ISBLANK(B700),B694,0)</formula>
    </cfRule>
    <cfRule type="expression" priority="56">
      <formula>"IF=(ISBLANK(B2),B2.0)"</formula>
    </cfRule>
  </conditionalFormatting>
  <conditionalFormatting sqref="P694">
    <cfRule type="duplicateValues" dxfId="1116" priority="54"/>
  </conditionalFormatting>
  <conditionalFormatting sqref="W694">
    <cfRule type="duplicateValues" dxfId="1115" priority="53"/>
  </conditionalFormatting>
  <conditionalFormatting sqref="B695:O695 Q695:V695 X695:Y695">
    <cfRule type="expression" dxfId="1114" priority="51">
      <formula>ISBLANK(B695)</formula>
    </cfRule>
  </conditionalFormatting>
  <conditionalFormatting sqref="B695">
    <cfRule type="expression" priority="49">
      <formula>IF(ISBLANK(B701),B695,0)</formula>
    </cfRule>
    <cfRule type="expression" priority="50">
      <formula>"IF=(ISBLANK(B2),B2.0)"</formula>
    </cfRule>
  </conditionalFormatting>
  <conditionalFormatting sqref="P695">
    <cfRule type="duplicateValues" dxfId="1113" priority="48"/>
  </conditionalFormatting>
  <conditionalFormatting sqref="B697:H697 Q697:V697 X697:Y697 J697:O697">
    <cfRule type="expression" dxfId="1112" priority="45">
      <formula>ISBLANK(B697)</formula>
    </cfRule>
  </conditionalFormatting>
  <conditionalFormatting sqref="B697">
    <cfRule type="expression" priority="43">
      <formula>IF(ISBLANK(B703),B697,0)</formula>
    </cfRule>
    <cfRule type="expression" priority="44">
      <formula>"IF=(ISBLANK(B2),B2.0)"</formula>
    </cfRule>
  </conditionalFormatting>
  <conditionalFormatting sqref="P697">
    <cfRule type="duplicateValues" dxfId="1111" priority="42"/>
  </conditionalFormatting>
  <conditionalFormatting sqref="B698:H698 Q698:V698 X698:Y698 J698:O698">
    <cfRule type="expression" dxfId="1110" priority="39">
      <formula>ISBLANK(B698)</formula>
    </cfRule>
  </conditionalFormatting>
  <conditionalFormatting sqref="B698">
    <cfRule type="expression" priority="37">
      <formula>IF(ISBLANK(B704),B698,0)</formula>
    </cfRule>
    <cfRule type="expression" priority="38">
      <formula>"IF=(ISBLANK(B2),B2.0)"</formula>
    </cfRule>
  </conditionalFormatting>
  <conditionalFormatting sqref="P698">
    <cfRule type="duplicateValues" dxfId="1109" priority="36"/>
  </conditionalFormatting>
  <conditionalFormatting sqref="W698">
    <cfRule type="duplicateValues" dxfId="1108" priority="33"/>
  </conditionalFormatting>
  <conditionalFormatting sqref="W697">
    <cfRule type="duplicateValues" dxfId="1107" priority="34"/>
  </conditionalFormatting>
  <conditionalFormatting sqref="B724:O724 Q724:V724 X724:Y724">
    <cfRule type="expression" dxfId="1106" priority="32">
      <formula>ISBLANK(B724)</formula>
    </cfRule>
  </conditionalFormatting>
  <conditionalFormatting sqref="B724">
    <cfRule type="expression" priority="30">
      <formula>IF(ISBLANK(B727),B724,0)</formula>
    </cfRule>
    <cfRule type="expression" priority="31">
      <formula>"IF=(ISBLANK(B2),B2.0)"</formula>
    </cfRule>
  </conditionalFormatting>
  <conditionalFormatting sqref="P724">
    <cfRule type="duplicateValues" dxfId="1105" priority="29"/>
  </conditionalFormatting>
  <conditionalFormatting sqref="B726:V726 X726:Y726">
    <cfRule type="expression" dxfId="1104" priority="28">
      <formula>ISBLANK(B726)</formula>
    </cfRule>
  </conditionalFormatting>
  <conditionalFormatting sqref="B726">
    <cfRule type="expression" priority="26">
      <formula>IF(ISBLANK(B728),B726,0)</formula>
    </cfRule>
    <cfRule type="expression" priority="27">
      <formula>"IF=(ISBLANK(B2),B2.0)"</formula>
    </cfRule>
  </conditionalFormatting>
  <conditionalFormatting sqref="W725">
    <cfRule type="expression" dxfId="1103" priority="25">
      <formula>ISBLANK(W725)</formula>
    </cfRule>
  </conditionalFormatting>
  <conditionalFormatting sqref="W724">
    <cfRule type="duplicateValues" dxfId="1102" priority="24"/>
  </conditionalFormatting>
  <conditionalFormatting sqref="W726">
    <cfRule type="expression" dxfId="1101" priority="23">
      <formula>ISBLANK(W726)</formula>
    </cfRule>
  </conditionalFormatting>
  <conditionalFormatting sqref="B552:Y552">
    <cfRule type="expression" dxfId="1100" priority="22">
      <formula>ISBLANK(B552)</formula>
    </cfRule>
  </conditionalFormatting>
  <conditionalFormatting sqref="B552">
    <cfRule type="expression" priority="20">
      <formula>IF(ISBLANK(B554),B552,0)</formula>
    </cfRule>
    <cfRule type="expression" priority="21">
      <formula>"IF=(ISBLANK(B2),B2.0)"</formula>
    </cfRule>
  </conditionalFormatting>
  <conditionalFormatting sqref="S806:V806 B806:O806 X806:Y806 Q806">
    <cfRule type="expression" dxfId="1099" priority="19">
      <formula>ISBLANK(B806)</formula>
    </cfRule>
  </conditionalFormatting>
  <conditionalFormatting sqref="B806">
    <cfRule type="expression" priority="17">
      <formula>IF(ISBLANK(B808),B806,0)</formula>
    </cfRule>
    <cfRule type="expression" priority="18">
      <formula>"IF=(ISBLANK(B2),B2.0)"</formula>
    </cfRule>
  </conditionalFormatting>
  <conditionalFormatting sqref="R806">
    <cfRule type="expression" dxfId="1098" priority="16">
      <formula>ISBLANK(R806)</formula>
    </cfRule>
  </conditionalFormatting>
  <conditionalFormatting sqref="R806">
    <cfRule type="duplicateValues" dxfId="1097" priority="15"/>
  </conditionalFormatting>
  <conditionalFormatting sqref="W806">
    <cfRule type="duplicateValues" dxfId="1096" priority="14"/>
  </conditionalFormatting>
  <conditionalFormatting sqref="P806">
    <cfRule type="duplicateValues" dxfId="1095" priority="13"/>
  </conditionalFormatting>
  <conditionalFormatting sqref="P804">
    <cfRule type="duplicateValues" dxfId="1094" priority="540389"/>
  </conditionalFormatting>
  <conditionalFormatting sqref="R800:R805">
    <cfRule type="duplicateValues" dxfId="1093" priority="540392"/>
  </conditionalFormatting>
  <conditionalFormatting sqref="I697">
    <cfRule type="duplicateValues" dxfId="1092" priority="12"/>
  </conditionalFormatting>
  <conditionalFormatting sqref="I698">
    <cfRule type="duplicateValues" dxfId="1091" priority="11"/>
  </conditionalFormatting>
  <conditionalFormatting sqref="B30:D30 F30:Y30">
    <cfRule type="expression" dxfId="1090" priority="9">
      <formula>ISBLANK(B30)</formula>
    </cfRule>
  </conditionalFormatting>
  <conditionalFormatting sqref="B30">
    <cfRule type="expression" priority="7">
      <formula>IF(ISBLANK(B32),B30,0)</formula>
    </cfRule>
    <cfRule type="expression" priority="8">
      <formula>"IF=(ISBLANK(B2),B2.0)"</formula>
    </cfRule>
  </conditionalFormatting>
  <conditionalFormatting sqref="W30">
    <cfRule type="expression" dxfId="1089" priority="6">
      <formula>ISBLANK(W30)</formula>
    </cfRule>
  </conditionalFormatting>
  <conditionalFormatting sqref="E30">
    <cfRule type="expression" dxfId="1088" priority="5">
      <formula>ISBLANK(E30)</formula>
    </cfRule>
  </conditionalFormatting>
  <conditionalFormatting sqref="W695">
    <cfRule type="duplicateValues" dxfId="1087" priority="4"/>
  </conditionalFormatting>
  <conditionalFormatting sqref="A169:Y169">
    <cfRule type="expression" dxfId="1086" priority="3">
      <formula>ISBLANK(A169)</formula>
    </cfRule>
  </conditionalFormatting>
  <conditionalFormatting sqref="B169">
    <cfRule type="expression" priority="1">
      <formula>IF(ISBLANK(B171),B169,0)</formula>
    </cfRule>
    <cfRule type="expression" priority="2">
      <formula>"IF=(ISBLANK(B2),B2.0)"</formula>
    </cfRule>
  </conditionalFormatting>
  <conditionalFormatting sqref="B654">
    <cfRule type="expression" priority="541924">
      <formula>IF(ISBLANK(#REF!),B654,0)</formula>
    </cfRule>
    <cfRule type="expression" priority="541925">
      <formula>"IF=(ISBLANK(B2),B2.0)"</formula>
    </cfRule>
  </conditionalFormatting>
  <conditionalFormatting sqref="B643 B133">
    <cfRule type="expression" priority="543791">
      <formula>IF(ISBLANK(#REF!),B133,0)</formula>
    </cfRule>
    <cfRule type="expression" priority="54379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4" t="s">
        <v>2766</v>
      </c>
      <c r="B1" s="338"/>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085"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4" t="s">
        <v>2766</v>
      </c>
      <c r="B1" s="338"/>
      <c r="C1" s="20"/>
      <c r="D1" s="20"/>
      <c r="E1" s="20"/>
      <c r="F1" s="20"/>
      <c r="G1" s="20"/>
      <c r="H1" s="214"/>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6711</v>
      </c>
      <c r="C3" s="27">
        <v>100</v>
      </c>
      <c r="D3" s="27">
        <v>20</v>
      </c>
      <c r="E3" s="27"/>
      <c r="F3" s="27">
        <v>200</v>
      </c>
      <c r="G3" s="27" t="s">
        <v>6711</v>
      </c>
      <c r="H3" s="185" t="s">
        <v>7395</v>
      </c>
      <c r="I3" s="27" t="s">
        <v>94</v>
      </c>
      <c r="J3" s="34" t="s">
        <v>8526</v>
      </c>
      <c r="K3" s="27" t="s">
        <v>6712</v>
      </c>
      <c r="L3" s="27">
        <v>1000</v>
      </c>
      <c r="M3" s="27">
        <v>1536</v>
      </c>
      <c r="N3" s="185" t="s">
        <v>8488</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5" customFormat="1" x14ac:dyDescent="0.35">
      <c r="A6" s="28">
        <v>3</v>
      </c>
      <c r="B6" s="17" t="s">
        <v>8485</v>
      </c>
      <c r="C6" s="24">
        <v>1</v>
      </c>
      <c r="D6" s="24">
        <v>1</v>
      </c>
      <c r="E6" s="24"/>
      <c r="F6" s="24">
        <v>200</v>
      </c>
      <c r="G6" s="34" t="s">
        <v>8485</v>
      </c>
      <c r="H6" s="34"/>
      <c r="I6" s="34" t="s">
        <v>94</v>
      </c>
      <c r="J6" s="34" t="s">
        <v>8487</v>
      </c>
      <c r="K6" s="34" t="s">
        <v>8486</v>
      </c>
      <c r="L6" s="24">
        <v>1000</v>
      </c>
      <c r="M6" s="49">
        <v>3000</v>
      </c>
      <c r="N6" s="308" t="s">
        <v>1992</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3631</v>
      </c>
      <c r="C10" s="24"/>
      <c r="D10" s="24"/>
      <c r="E10" s="24"/>
      <c r="F10" s="24"/>
      <c r="G10" s="34" t="s">
        <v>3631</v>
      </c>
      <c r="H10" s="34"/>
      <c r="I10" s="34" t="s">
        <v>91</v>
      </c>
      <c r="J10" s="34"/>
      <c r="K10" s="34" t="s">
        <v>3632</v>
      </c>
      <c r="L10" s="24">
        <v>500</v>
      </c>
      <c r="M10" s="65">
        <v>1280</v>
      </c>
      <c r="N10" s="34"/>
      <c r="O10" s="34" t="s">
        <v>1971</v>
      </c>
      <c r="P10" s="24"/>
    </row>
    <row r="11" spans="1:16" s="27" customFormat="1" x14ac:dyDescent="0.35">
      <c r="A11" s="67">
        <v>6.2</v>
      </c>
      <c r="B11" s="70" t="s">
        <v>3633</v>
      </c>
      <c r="C11" s="24"/>
      <c r="D11" s="24"/>
      <c r="E11" s="24"/>
      <c r="F11" s="24"/>
      <c r="G11" s="34" t="s">
        <v>3633</v>
      </c>
      <c r="H11" s="34"/>
      <c r="I11" s="34" t="s">
        <v>91</v>
      </c>
      <c r="J11" s="34"/>
      <c r="K11" s="34" t="s">
        <v>3634</v>
      </c>
      <c r="L11" s="24">
        <v>500</v>
      </c>
      <c r="M11" s="65">
        <v>1088</v>
      </c>
      <c r="N11" s="34"/>
      <c r="O11" s="34" t="s">
        <v>1971</v>
      </c>
      <c r="P11" s="24"/>
    </row>
    <row r="12" spans="1:16" s="27" customFormat="1" x14ac:dyDescent="0.35">
      <c r="A12" s="67">
        <v>6.3</v>
      </c>
      <c r="B12" s="70" t="s">
        <v>3635</v>
      </c>
      <c r="C12" s="24"/>
      <c r="D12" s="24"/>
      <c r="E12" s="24"/>
      <c r="F12" s="24"/>
      <c r="G12" s="34" t="s">
        <v>3635</v>
      </c>
      <c r="H12" s="34"/>
      <c r="I12" s="34" t="s">
        <v>91</v>
      </c>
      <c r="J12" s="34"/>
      <c r="K12" s="34" t="s">
        <v>3636</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7395</v>
      </c>
      <c r="I14" s="6" t="s">
        <v>94</v>
      </c>
      <c r="J14" s="6" t="s">
        <v>1981</v>
      </c>
      <c r="K14" s="6" t="s">
        <v>1409</v>
      </c>
      <c r="L14" s="24">
        <v>100</v>
      </c>
      <c r="M14" s="48">
        <v>2816</v>
      </c>
      <c r="N14" s="6" t="s">
        <v>1982</v>
      </c>
      <c r="O14" s="6" t="s">
        <v>1983</v>
      </c>
      <c r="P14" s="24">
        <v>1700</v>
      </c>
    </row>
    <row r="15" spans="1:16" s="27" customFormat="1" x14ac:dyDescent="0.35">
      <c r="A15" s="69">
        <v>8.5</v>
      </c>
      <c r="B15" s="55" t="s">
        <v>3599</v>
      </c>
      <c r="C15" s="24">
        <v>500</v>
      </c>
      <c r="D15" s="24">
        <v>500</v>
      </c>
      <c r="E15" s="24"/>
      <c r="F15" s="24">
        <v>200</v>
      </c>
      <c r="G15" s="34" t="s">
        <v>3599</v>
      </c>
      <c r="H15" s="34"/>
      <c r="I15" s="34" t="s">
        <v>94</v>
      </c>
      <c r="J15" s="34" t="s">
        <v>1981</v>
      </c>
      <c r="K15" s="34" t="s">
        <v>3600</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7395</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7395</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7395</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08" t="s">
        <v>824</v>
      </c>
      <c r="K21" s="6" t="s">
        <v>1991</v>
      </c>
      <c r="L21" s="24">
        <v>1000</v>
      </c>
      <c r="M21" s="49">
        <v>2048</v>
      </c>
      <c r="N21" s="308" t="s">
        <v>826</v>
      </c>
      <c r="O21" s="6" t="s">
        <v>1993</v>
      </c>
      <c r="P21" s="24">
        <v>100</v>
      </c>
    </row>
    <row r="22" spans="1:16" x14ac:dyDescent="0.35">
      <c r="A22" s="1">
        <v>15</v>
      </c>
      <c r="B22" s="17" t="s">
        <v>1426</v>
      </c>
      <c r="C22" s="24">
        <v>250</v>
      </c>
      <c r="D22" s="24">
        <v>250</v>
      </c>
      <c r="E22" s="24">
        <v>1</v>
      </c>
      <c r="F22" s="24">
        <v>200</v>
      </c>
      <c r="G22" s="6" t="s">
        <v>1426</v>
      </c>
      <c r="H22" t="s">
        <v>7395</v>
      </c>
      <c r="I22" s="6" t="s">
        <v>94</v>
      </c>
      <c r="J22" s="308" t="s">
        <v>824</v>
      </c>
      <c r="K22" s="6" t="s">
        <v>1994</v>
      </c>
      <c r="L22" s="24">
        <v>1000</v>
      </c>
      <c r="M22" s="48">
        <v>2048</v>
      </c>
      <c r="N22" s="308"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7395</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7" t="s">
        <v>6933</v>
      </c>
      <c r="C28" s="24">
        <v>351</v>
      </c>
      <c r="D28" s="24">
        <v>70</v>
      </c>
      <c r="E28" s="24">
        <v>1</v>
      </c>
      <c r="F28" s="24">
        <v>200</v>
      </c>
      <c r="G28" s="24" t="s">
        <v>6933</v>
      </c>
      <c r="H28" s="24"/>
      <c r="I28" s="34" t="s">
        <v>94</v>
      </c>
      <c r="J28" s="34" t="s">
        <v>1981</v>
      </c>
      <c r="K28" s="34" t="s">
        <v>6933</v>
      </c>
      <c r="L28" s="24">
        <v>500</v>
      </c>
      <c r="M28" s="24">
        <v>1920</v>
      </c>
      <c r="N28" s="24" t="s">
        <v>6944</v>
      </c>
      <c r="O28" s="34" t="s">
        <v>1980</v>
      </c>
      <c r="P28" s="34">
        <v>7999</v>
      </c>
    </row>
    <row r="29" spans="1:16" x14ac:dyDescent="0.35">
      <c r="A29" s="30">
        <v>22</v>
      </c>
      <c r="B29" s="187" t="s">
        <v>6942</v>
      </c>
      <c r="C29" s="24">
        <v>1</v>
      </c>
      <c r="D29" s="24">
        <v>1</v>
      </c>
      <c r="E29" s="24"/>
      <c r="F29" s="24"/>
      <c r="G29" s="24" t="s">
        <v>6942</v>
      </c>
      <c r="H29" s="24"/>
      <c r="I29" s="34" t="s">
        <v>94</v>
      </c>
      <c r="J29" s="34"/>
      <c r="K29" s="34" t="s">
        <v>6942</v>
      </c>
      <c r="L29" s="24">
        <v>100</v>
      </c>
      <c r="M29" s="24">
        <v>512</v>
      </c>
      <c r="N29" s="26" t="s">
        <v>6945</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084" priority="47">
      <formula>ISBLANK(A4)</formula>
    </cfRule>
  </conditionalFormatting>
  <conditionalFormatting sqref="M4:M5 M13:M26 M7:M9">
    <cfRule type="expression" dxfId="1083" priority="38">
      <formula>ISBLANK(M4)</formula>
    </cfRule>
  </conditionalFormatting>
  <conditionalFormatting sqref="A10:P12">
    <cfRule type="expression" dxfId="1082" priority="37">
      <formula>ISBLANK(A10)</formula>
    </cfRule>
  </conditionalFormatting>
  <conditionalFormatting sqref="B1:B5 B7:B1048576">
    <cfRule type="duplicateValues" dxfId="1081" priority="26"/>
  </conditionalFormatting>
  <conditionalFormatting sqref="E10:L12 N10:O12">
    <cfRule type="expression" dxfId="1080" priority="35">
      <formula>#REF! &gt; E10</formula>
    </cfRule>
    <cfRule type="expression" dxfId="1079" priority="36">
      <formula>#REF! &lt; E10</formula>
    </cfRule>
  </conditionalFormatting>
  <conditionalFormatting sqref="P10:P12">
    <cfRule type="expression" dxfId="1078" priority="31">
      <formula>P10&gt;#REF!</formula>
    </cfRule>
    <cfRule type="expression" dxfId="1077" priority="32">
      <formula>P10&lt;#REF!</formula>
    </cfRule>
    <cfRule type="expression" dxfId="1076" priority="33">
      <formula>C10&lt;#REF!</formula>
    </cfRule>
    <cfRule type="expression" dxfId="1075" priority="34">
      <formula>C10&lt;#REF!</formula>
    </cfRule>
  </conditionalFormatting>
  <conditionalFormatting sqref="C10:D12">
    <cfRule type="expression" dxfId="1074" priority="29">
      <formula>C10&gt;#REF!</formula>
    </cfRule>
    <cfRule type="expression" dxfId="1073" priority="30">
      <formula>C10&lt;#REF!</formula>
    </cfRule>
  </conditionalFormatting>
  <conditionalFormatting sqref="M10:M12">
    <cfRule type="expression" dxfId="1072" priority="27">
      <formula>#REF! &gt; M10</formula>
    </cfRule>
    <cfRule type="expression" dxfId="1071" priority="28">
      <formula>#REF! &lt; M10</formula>
    </cfRule>
  </conditionalFormatting>
  <conditionalFormatting sqref="A6:L6 O6:P6">
    <cfRule type="expression" dxfId="1070" priority="25">
      <formula>ISBLANK(A6)</formula>
    </cfRule>
  </conditionalFormatting>
  <conditionalFormatting sqref="M6">
    <cfRule type="expression" dxfId="1069" priority="24">
      <formula>ISBLANK(M6)</formula>
    </cfRule>
  </conditionalFormatting>
  <conditionalFormatting sqref="B6">
    <cfRule type="duplicateValues" dxfId="1068" priority="23"/>
  </conditionalFormatting>
  <conditionalFormatting sqref="N3">
    <cfRule type="expression" dxfId="1067" priority="9">
      <formula>ISBLANK(N3)</formula>
    </cfRule>
  </conditionalFormatting>
  <conditionalFormatting sqref="J3">
    <cfRule type="expression" dxfId="1066" priority="4">
      <formula>ISBLANK(J3)</formula>
    </cfRule>
  </conditionalFormatting>
  <conditionalFormatting sqref="N6">
    <cfRule type="expression" dxfId="1065"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8" id="{C31D4929-9F1C-429F-A7EE-D00E136CF804}">
            <xm:f>'sensor-original'!H2 &gt; I3</xm:f>
            <x14:dxf>
              <fill>
                <patternFill>
                  <bgColor rgb="FFFF0000"/>
                </patternFill>
              </fill>
            </x14:dxf>
          </x14:cfRule>
          <x14:cfRule type="expression" priority="709"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51" id="{9DA90D1D-FBC1-4BD8-B3F6-467C83B68AB3}">
            <xm:f>P5&gt;'sensor-original'!O5</xm:f>
            <x14:dxf>
              <fill>
                <patternFill>
                  <bgColor rgb="FFFF0000"/>
                </patternFill>
              </fill>
            </x14:dxf>
          </x14:cfRule>
          <x14:cfRule type="expression" priority="52" id="{A8BB1BD0-92D4-4439-A12D-8D793678E4D4}">
            <xm:f>P5&lt;'sensor-original'!O5</xm:f>
            <x14:dxf>
              <fill>
                <patternFill>
                  <bgColor rgb="FF00B050"/>
                </patternFill>
              </fill>
            </x14:dxf>
          </x14:cfRule>
          <x14:cfRule type="expression" priority="55" id="{B0F9D9B8-1B40-426F-A51B-3C0CB83EACE7}">
            <xm:f>C5&lt;'sensor-original'!C5</xm:f>
            <x14:dxf>
              <fill>
                <patternFill>
                  <bgColor rgb="FF00B050"/>
                </patternFill>
              </fill>
            </x14:dxf>
          </x14:cfRule>
          <x14:cfRule type="expression" priority="56"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3" id="{75FCA9C9-516E-4772-9335-EC6BAF29D1D6}">
            <xm:f>C4&gt;'sensor-original'!C3</xm:f>
            <x14:dxf>
              <fill>
                <patternFill>
                  <bgColor rgb="FFFF0000"/>
                </patternFill>
              </fill>
            </x14:dxf>
          </x14:cfRule>
          <x14:cfRule type="expression" priority="54"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5" id="{E1F70678-81EA-4796-B2F8-59FA0C29D818}">
            <xm:f>'sensor-original'!L6 &gt; M13</xm:f>
            <x14:dxf>
              <fill>
                <patternFill>
                  <bgColor rgb="FFFF0000"/>
                </patternFill>
              </fill>
            </x14:dxf>
          </x14:cfRule>
          <x14:cfRule type="expression" priority="46"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9" id="{C31D4929-9F1C-429F-A7EE-D00E136CF804}">
            <xm:f>'sensor-original'!H10 &gt; I16</xm:f>
            <x14:dxf>
              <fill>
                <patternFill>
                  <bgColor rgb="FFFF0000"/>
                </patternFill>
              </fill>
            </x14:dxf>
          </x14:cfRule>
          <x14:cfRule type="expression" priority="146350"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5" id="{9DA90D1D-FBC1-4BD8-B3F6-467C83B68AB3}">
            <xm:f>P7&gt;'sensor-original'!O6</xm:f>
            <x14:dxf>
              <fill>
                <patternFill>
                  <bgColor rgb="FFFF0000"/>
                </patternFill>
              </fill>
            </x14:dxf>
          </x14:cfRule>
          <x14:cfRule type="expression" priority="146356" id="{A8BB1BD0-92D4-4439-A12D-8D793678E4D4}">
            <xm:f>P7&lt;'sensor-original'!O6</xm:f>
            <x14:dxf>
              <fill>
                <patternFill>
                  <bgColor rgb="FF00B050"/>
                </patternFill>
              </fill>
            </x14:dxf>
          </x14:cfRule>
          <x14:cfRule type="expression" priority="146357" id="{B0F9D9B8-1B40-426F-A51B-3C0CB83EACE7}">
            <xm:f>C7&lt;'sensor-original'!C6</xm:f>
            <x14:dxf>
              <fill>
                <patternFill>
                  <bgColor rgb="FF00B050"/>
                </patternFill>
              </fill>
            </x14:dxf>
          </x14:cfRule>
          <x14:cfRule type="expression" priority="146358"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61" id="{75FCA9C9-516E-4772-9335-EC6BAF29D1D6}">
            <xm:f>C16&gt;'sensor-original'!C10</xm:f>
            <x14:dxf>
              <fill>
                <patternFill>
                  <bgColor rgb="FFFF0000"/>
                </patternFill>
              </fill>
            </x14:dxf>
          </x14:cfRule>
          <x14:cfRule type="expression" priority="146362"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4" id="{C31D4929-9F1C-429F-A7EE-D00E136CF804}">
            <xm:f>'sensor-original'!H8 &gt; I13</xm:f>
            <x14:dxf>
              <fill>
                <patternFill>
                  <bgColor rgb="FFFF0000"/>
                </patternFill>
              </fill>
            </x14:dxf>
          </x14:cfRule>
          <x14:cfRule type="expression" priority="219205"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4" id="{9DA90D1D-FBC1-4BD8-B3F6-467C83B68AB3}">
            <xm:f>P13&gt;'sensor-original'!O10</xm:f>
            <x14:dxf>
              <fill>
                <patternFill>
                  <bgColor rgb="FFFF0000"/>
                </patternFill>
              </fill>
            </x14:dxf>
          </x14:cfRule>
          <x14:cfRule type="expression" priority="219215" id="{A8BB1BD0-92D4-4439-A12D-8D793678E4D4}">
            <xm:f>P13&lt;'sensor-original'!O10</xm:f>
            <x14:dxf>
              <fill>
                <patternFill>
                  <bgColor rgb="FF00B050"/>
                </patternFill>
              </fill>
            </x14:dxf>
          </x14:cfRule>
          <x14:cfRule type="expression" priority="219216" id="{B0F9D9B8-1B40-426F-A51B-3C0CB83EACE7}">
            <xm:f>C13&lt;'sensor-original'!C10</xm:f>
            <x14:dxf>
              <fill>
                <patternFill>
                  <bgColor rgb="FF00B050"/>
                </patternFill>
              </fill>
            </x14:dxf>
          </x14:cfRule>
          <x14:cfRule type="expression" priority="219217"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20" id="{75FCA9C9-516E-4772-9335-EC6BAF29D1D6}">
            <xm:f>C13&gt;'sensor-original'!C8</xm:f>
            <x14:dxf>
              <fill>
                <patternFill>
                  <bgColor rgb="FFFF0000"/>
                </patternFill>
              </fill>
            </x14:dxf>
          </x14:cfRule>
          <x14:cfRule type="expression" priority="219221"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22" id="{E1F70678-81EA-4796-B2F8-59FA0C29D818}">
            <xm:f>'sensor-original'!L1 &gt; M4</xm:f>
            <x14:dxf>
              <fill>
                <patternFill>
                  <bgColor rgb="FFFF0000"/>
                </patternFill>
              </fill>
            </x14:dxf>
          </x14:cfRule>
          <x14:cfRule type="expression" priority="219223"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7" id="{C31D4929-9F1C-429F-A7EE-D00E136CF804}">
            <xm:f>'sensor-original'!B2 &gt; B2</xm:f>
            <x14:dxf>
              <fill>
                <patternFill>
                  <bgColor rgb="FFFF0000"/>
                </patternFill>
              </fill>
            </x14:dxf>
          </x14:cfRule>
          <x14:cfRule type="expression" priority="295758"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6" id="{C31D4929-9F1C-429F-A7EE-D00E136CF804}">
            <xm:f>'sensor-original'!E3 &gt; E4</xm:f>
            <x14:dxf>
              <fill>
                <patternFill>
                  <bgColor rgb="FFFF0000"/>
                </patternFill>
              </fill>
            </x14:dxf>
          </x14:cfRule>
          <x14:cfRule type="expression" priority="425637"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42" id="{C31D4929-9F1C-429F-A7EE-D00E136CF804}">
            <xm:f>'sensor-original'!E10 &gt; E16</xm:f>
            <x14:dxf>
              <fill>
                <patternFill>
                  <bgColor rgb="FFFF0000"/>
                </patternFill>
              </fill>
            </x14:dxf>
          </x14:cfRule>
          <x14:cfRule type="expression" priority="425643"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52" id="{C31D4929-9F1C-429F-A7EE-D00E136CF804}">
            <xm:f>'sensor-original'!E8 &gt; E13</xm:f>
            <x14:dxf>
              <fill>
                <patternFill>
                  <bgColor rgb="FFFF0000"/>
                </patternFill>
              </fill>
            </x14:dxf>
          </x14:cfRule>
          <x14:cfRule type="expression" priority="425653"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60" id="{C31D4929-9F1C-429F-A7EE-D00E136CF804}">
            <xm:f>'sensor-original'!H2 &gt; I2</xm:f>
            <x14:dxf>
              <fill>
                <patternFill>
                  <bgColor rgb="FFFF0000"/>
                </patternFill>
              </fill>
            </x14:dxf>
          </x14:cfRule>
          <x14:cfRule type="expression" priority="425661"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92" id="{C31D4929-9F1C-429F-A7EE-D00E136CF804}">
            <xm:f>'sensor-original'!H5 &gt; I7</xm:f>
            <x14:dxf>
              <fill>
                <patternFill>
                  <bgColor rgb="FFFF0000"/>
                </patternFill>
              </fill>
            </x14:dxf>
          </x14:cfRule>
          <x14:cfRule type="expression" priority="478993"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4" id="{75FCA9C9-516E-4772-9335-EC6BAF29D1D6}">
            <xm:f>C7&gt;'sensor-original'!C5</xm:f>
            <x14:dxf>
              <fill>
                <patternFill>
                  <bgColor rgb="FFFF0000"/>
                </patternFill>
              </fill>
            </x14:dxf>
          </x14:cfRule>
          <x14:cfRule type="expression" priority="479015"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4" id="{E1F70678-81EA-4796-B2F8-59FA0C29D818}">
            <xm:f>'sensor-original'!L3 &gt; M7</xm:f>
            <x14:dxf>
              <fill>
                <patternFill>
                  <bgColor rgb="FFFF0000"/>
                </patternFill>
              </fill>
            </x14:dxf>
          </x14:cfRule>
          <x14:cfRule type="expression" priority="479025"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30" id="{C31D4929-9F1C-429F-A7EE-D00E136CF804}">
            <xm:f>'sensor-original'!E5 &gt; E7</xm:f>
            <x14:dxf>
              <fill>
                <patternFill>
                  <bgColor rgb="FFFF0000"/>
                </patternFill>
              </fill>
            </x14:dxf>
          </x14:cfRule>
          <x14:cfRule type="expression" priority="479031"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4" t="s">
        <v>2766</v>
      </c>
      <c r="B1" s="338"/>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018" priority="9">
      <formula>X2 &gt; X2</formula>
    </cfRule>
    <cfRule type="expression" dxfId="101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016" priority="8">
      <formula>ISBLANK(A3)</formula>
    </cfRule>
  </conditionalFormatting>
  <conditionalFormatting sqref="Z21:AA21">
    <cfRule type="expression" dxfId="1015" priority="7">
      <formula>ISBLANK(Z21)</formula>
    </cfRule>
  </conditionalFormatting>
  <conditionalFormatting sqref="Y25:AA25">
    <cfRule type="expression" dxfId="1014" priority="6">
      <formula>ISBLANK(Y25)</formula>
    </cfRule>
  </conditionalFormatting>
  <conditionalFormatting sqref="Y30:AA30">
    <cfRule type="expression" dxfId="1013" priority="5">
      <formula>ISBLANK(Y30)</formula>
    </cfRule>
  </conditionalFormatting>
  <conditionalFormatting sqref="Y36:AA36">
    <cfRule type="expression" dxfId="1012" priority="4">
      <formula>ISBLANK(Y36)</formula>
    </cfRule>
  </conditionalFormatting>
  <conditionalFormatting sqref="Y40:AA40">
    <cfRule type="expression" dxfId="1011" priority="3">
      <formula>ISBLANK(Y40)</formula>
    </cfRule>
  </conditionalFormatting>
  <conditionalFormatting sqref="Y47:AA47">
    <cfRule type="expression" dxfId="1010" priority="2">
      <formula>ISBLANK(Y47)</formula>
    </cfRule>
  </conditionalFormatting>
  <conditionalFormatting sqref="Y21">
    <cfRule type="expression" dxfId="1009"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163"/>
  <sheetViews>
    <sheetView topLeftCell="H3144" workbookViewId="0">
      <selection activeCell="L3146" sqref="L3146:O3163"/>
    </sheetView>
  </sheetViews>
  <sheetFormatPr defaultRowHeight="14.5" x14ac:dyDescent="0.35"/>
  <cols>
    <col min="7" max="9" width="10.26953125" customWidth="1"/>
    <col min="10" max="10" width="10.26953125" style="31" customWidth="1"/>
    <col min="15" max="18" width="10.26953125" customWidth="1"/>
  </cols>
  <sheetData>
    <row r="3" spans="5:13" x14ac:dyDescent="0.35">
      <c r="E3" t="s">
        <v>8666</v>
      </c>
      <c r="I3">
        <v>65</v>
      </c>
      <c r="J3" s="31">
        <v>0</v>
      </c>
      <c r="K3">
        <v>14</v>
      </c>
      <c r="M3">
        <f>J3*0.55</f>
        <v>0</v>
      </c>
    </row>
    <row r="4" spans="5:13" x14ac:dyDescent="0.35">
      <c r="E4" t="s">
        <v>8667</v>
      </c>
      <c r="I4">
        <v>65</v>
      </c>
      <c r="J4" s="31">
        <v>47.74</v>
      </c>
      <c r="K4">
        <v>12</v>
      </c>
      <c r="M4" s="185">
        <f t="shared" ref="M4:M18" si="0">J4*0.55</f>
        <v>26.257000000000001</v>
      </c>
    </row>
    <row r="5" spans="5:13" x14ac:dyDescent="0.35">
      <c r="E5" t="s">
        <v>8668</v>
      </c>
      <c r="I5">
        <v>-65</v>
      </c>
      <c r="J5" s="31">
        <v>0</v>
      </c>
      <c r="K5">
        <v>14</v>
      </c>
      <c r="M5" s="185">
        <f t="shared" si="0"/>
        <v>0</v>
      </c>
    </row>
    <row r="6" spans="5:13" x14ac:dyDescent="0.35">
      <c r="E6" t="s">
        <v>8669</v>
      </c>
      <c r="I6">
        <v>-65</v>
      </c>
      <c r="J6" s="31">
        <v>0</v>
      </c>
      <c r="K6">
        <v>-14</v>
      </c>
      <c r="M6" s="185">
        <f t="shared" si="0"/>
        <v>0</v>
      </c>
    </row>
    <row r="7" spans="5:13" x14ac:dyDescent="0.35">
      <c r="E7" t="s">
        <v>8670</v>
      </c>
      <c r="I7">
        <v>-65</v>
      </c>
      <c r="J7" s="31">
        <v>47.74</v>
      </c>
      <c r="K7">
        <v>-12</v>
      </c>
      <c r="M7" s="185">
        <f t="shared" si="0"/>
        <v>26.257000000000001</v>
      </c>
    </row>
    <row r="8" spans="5:13" x14ac:dyDescent="0.35">
      <c r="E8" t="s">
        <v>8671</v>
      </c>
      <c r="I8">
        <v>-65</v>
      </c>
      <c r="J8" s="31">
        <v>47.74</v>
      </c>
      <c r="K8">
        <v>12</v>
      </c>
      <c r="M8" s="185">
        <f t="shared" si="0"/>
        <v>26.257000000000001</v>
      </c>
    </row>
    <row r="9" spans="5:13" x14ac:dyDescent="0.35">
      <c r="E9" t="s">
        <v>8672</v>
      </c>
      <c r="I9">
        <v>65</v>
      </c>
      <c r="J9" s="31">
        <v>0</v>
      </c>
      <c r="K9">
        <v>-14</v>
      </c>
      <c r="M9" s="185">
        <f t="shared" si="0"/>
        <v>0</v>
      </c>
    </row>
    <row r="10" spans="5:13" x14ac:dyDescent="0.35">
      <c r="E10" t="s">
        <v>8673</v>
      </c>
      <c r="I10">
        <v>65</v>
      </c>
      <c r="J10" s="31">
        <v>47.74</v>
      </c>
      <c r="K10">
        <v>-12</v>
      </c>
      <c r="M10" s="185">
        <f t="shared" si="0"/>
        <v>26.257000000000001</v>
      </c>
    </row>
    <row r="11" spans="5:13" x14ac:dyDescent="0.35">
      <c r="E11" t="s">
        <v>8674</v>
      </c>
      <c r="I11">
        <v>65</v>
      </c>
      <c r="J11" s="31">
        <v>47.74</v>
      </c>
      <c r="K11">
        <v>0</v>
      </c>
      <c r="M11" s="185">
        <f t="shared" si="0"/>
        <v>26.257000000000001</v>
      </c>
    </row>
    <row r="12" spans="5:13" x14ac:dyDescent="0.35">
      <c r="E12" t="s">
        <v>8675</v>
      </c>
      <c r="I12">
        <v>65</v>
      </c>
      <c r="J12" s="31">
        <v>0</v>
      </c>
      <c r="K12">
        <v>0</v>
      </c>
      <c r="M12" s="185">
        <f t="shared" si="0"/>
        <v>0</v>
      </c>
    </row>
    <row r="13" spans="5:13" x14ac:dyDescent="0.35">
      <c r="E13" t="s">
        <v>8676</v>
      </c>
      <c r="I13">
        <v>-65</v>
      </c>
      <c r="J13" s="31">
        <v>47.74</v>
      </c>
      <c r="K13">
        <v>0</v>
      </c>
      <c r="M13" s="185">
        <f t="shared" si="0"/>
        <v>26.257000000000001</v>
      </c>
    </row>
    <row r="14" spans="5:13" x14ac:dyDescent="0.35">
      <c r="E14" t="s">
        <v>8677</v>
      </c>
      <c r="I14">
        <v>-65</v>
      </c>
      <c r="J14" s="31">
        <v>0</v>
      </c>
      <c r="K14">
        <v>0</v>
      </c>
      <c r="M14" s="185">
        <f t="shared" si="0"/>
        <v>0</v>
      </c>
    </row>
    <row r="15" spans="5:13" x14ac:dyDescent="0.35">
      <c r="E15" t="s">
        <v>8678</v>
      </c>
      <c r="I15">
        <v>-65</v>
      </c>
      <c r="J15" s="31">
        <v>60.060000000000009</v>
      </c>
      <c r="K15">
        <v>-12</v>
      </c>
      <c r="M15" s="185">
        <f t="shared" si="0"/>
        <v>33.033000000000008</v>
      </c>
    </row>
    <row r="16" spans="5:13" x14ac:dyDescent="0.35">
      <c r="E16" t="s">
        <v>8679</v>
      </c>
      <c r="I16">
        <v>-65</v>
      </c>
      <c r="J16" s="31">
        <v>60.060000000000009</v>
      </c>
      <c r="K16">
        <v>12</v>
      </c>
      <c r="M16" s="185">
        <f t="shared" si="0"/>
        <v>33.033000000000008</v>
      </c>
    </row>
    <row r="17" spans="5:14" x14ac:dyDescent="0.35">
      <c r="E17" t="s">
        <v>8680</v>
      </c>
      <c r="I17">
        <v>65</v>
      </c>
      <c r="J17" s="31">
        <v>60.060000000000009</v>
      </c>
      <c r="K17">
        <v>12</v>
      </c>
      <c r="M17" s="185">
        <f t="shared" si="0"/>
        <v>33.033000000000008</v>
      </c>
    </row>
    <row r="18" spans="5:14" x14ac:dyDescent="0.35">
      <c r="E18" t="s">
        <v>8681</v>
      </c>
      <c r="I18">
        <v>65</v>
      </c>
      <c r="J18" s="31">
        <v>60.060000000000009</v>
      </c>
      <c r="K18">
        <v>-12</v>
      </c>
      <c r="M18" s="185">
        <f t="shared" si="0"/>
        <v>33.033000000000008</v>
      </c>
    </row>
    <row r="22" spans="5:14" x14ac:dyDescent="0.35">
      <c r="J22" s="31">
        <v>-14</v>
      </c>
      <c r="K22">
        <v>0</v>
      </c>
      <c r="L22">
        <v>65</v>
      </c>
      <c r="N22">
        <f>K22*0.55</f>
        <v>0</v>
      </c>
    </row>
    <row r="23" spans="5:14" x14ac:dyDescent="0.35">
      <c r="J23" s="31">
        <v>-12</v>
      </c>
      <c r="K23">
        <v>47.74</v>
      </c>
      <c r="L23">
        <v>65</v>
      </c>
      <c r="N23" s="185">
        <f t="shared" ref="N23:N43" si="1">K23*0.55</f>
        <v>26.257000000000001</v>
      </c>
    </row>
    <row r="24" spans="5:14" x14ac:dyDescent="0.35">
      <c r="J24" s="31">
        <v>-12</v>
      </c>
      <c r="K24">
        <v>47.74</v>
      </c>
      <c r="L24">
        <v>13</v>
      </c>
      <c r="N24" s="185">
        <f t="shared" si="1"/>
        <v>26.257000000000001</v>
      </c>
    </row>
    <row r="25" spans="5:14" x14ac:dyDescent="0.35">
      <c r="J25" s="31">
        <v>-14</v>
      </c>
      <c r="K25">
        <v>0</v>
      </c>
      <c r="L25">
        <v>14</v>
      </c>
      <c r="N25" s="185">
        <f t="shared" si="1"/>
        <v>0</v>
      </c>
    </row>
    <row r="26" spans="5:14" x14ac:dyDescent="0.35">
      <c r="J26" s="31">
        <v>13</v>
      </c>
      <c r="K26">
        <v>47.74</v>
      </c>
      <c r="L26">
        <v>-12</v>
      </c>
      <c r="N26" s="185">
        <f t="shared" si="1"/>
        <v>26.257000000000001</v>
      </c>
    </row>
    <row r="27" spans="5:14" x14ac:dyDescent="0.35">
      <c r="J27" s="31">
        <v>14</v>
      </c>
      <c r="K27">
        <v>0</v>
      </c>
      <c r="L27">
        <v>-14</v>
      </c>
      <c r="N27" s="185">
        <f t="shared" si="1"/>
        <v>0</v>
      </c>
    </row>
    <row r="28" spans="5:14" x14ac:dyDescent="0.35">
      <c r="J28" s="31">
        <v>12</v>
      </c>
      <c r="K28">
        <v>47.74</v>
      </c>
      <c r="L28">
        <v>65</v>
      </c>
      <c r="N28" s="185">
        <f t="shared" si="1"/>
        <v>26.257000000000001</v>
      </c>
    </row>
    <row r="29" spans="5:14" x14ac:dyDescent="0.35">
      <c r="J29" s="31">
        <v>14</v>
      </c>
      <c r="K29">
        <v>0</v>
      </c>
      <c r="L29">
        <v>65</v>
      </c>
      <c r="N29" s="185">
        <f t="shared" si="1"/>
        <v>0</v>
      </c>
    </row>
    <row r="30" spans="5:14" x14ac:dyDescent="0.35">
      <c r="J30" s="31">
        <v>0</v>
      </c>
      <c r="K30">
        <v>47.74</v>
      </c>
      <c r="L30">
        <v>65</v>
      </c>
      <c r="N30" s="185">
        <f t="shared" si="1"/>
        <v>26.257000000000001</v>
      </c>
    </row>
    <row r="31" spans="5:14" x14ac:dyDescent="0.35">
      <c r="J31" s="31">
        <v>0</v>
      </c>
      <c r="K31">
        <v>0</v>
      </c>
      <c r="L31">
        <v>65</v>
      </c>
      <c r="N31" s="185">
        <f t="shared" si="1"/>
        <v>0</v>
      </c>
    </row>
    <row r="32" spans="5:14" x14ac:dyDescent="0.35">
      <c r="J32" s="31">
        <v>-12</v>
      </c>
      <c r="K32">
        <v>59.290000000000006</v>
      </c>
      <c r="L32">
        <v>65</v>
      </c>
      <c r="N32" s="185">
        <f t="shared" si="1"/>
        <v>32.609500000000004</v>
      </c>
    </row>
    <row r="33" spans="10:15" x14ac:dyDescent="0.35">
      <c r="J33" s="31">
        <v>12</v>
      </c>
      <c r="K33">
        <v>59.290000000000006</v>
      </c>
      <c r="L33">
        <v>65</v>
      </c>
      <c r="N33" s="185">
        <f t="shared" si="1"/>
        <v>32.609500000000004</v>
      </c>
    </row>
    <row r="34" spans="10:15" x14ac:dyDescent="0.35">
      <c r="J34" s="31">
        <v>13</v>
      </c>
      <c r="K34">
        <v>59.290000000000006</v>
      </c>
      <c r="L34">
        <v>-12</v>
      </c>
      <c r="N34" s="185">
        <f t="shared" si="1"/>
        <v>32.609500000000004</v>
      </c>
    </row>
    <row r="35" spans="10:15" x14ac:dyDescent="0.35">
      <c r="J35" s="31">
        <v>-12</v>
      </c>
      <c r="K35">
        <v>59.290000000000006</v>
      </c>
      <c r="L35">
        <v>13</v>
      </c>
      <c r="N35" s="185">
        <f t="shared" si="1"/>
        <v>32.609500000000004</v>
      </c>
    </row>
    <row r="36" spans="10:15" x14ac:dyDescent="0.35">
      <c r="J36" s="31">
        <v>-66</v>
      </c>
      <c r="K36">
        <v>0</v>
      </c>
      <c r="L36">
        <v>14</v>
      </c>
      <c r="N36" s="185">
        <f t="shared" si="1"/>
        <v>0</v>
      </c>
    </row>
    <row r="37" spans="10:15" x14ac:dyDescent="0.35">
      <c r="J37" s="31">
        <v>-66</v>
      </c>
      <c r="K37">
        <v>47.74</v>
      </c>
      <c r="L37">
        <v>12</v>
      </c>
      <c r="N37" s="185">
        <f t="shared" si="1"/>
        <v>26.257000000000001</v>
      </c>
    </row>
    <row r="38" spans="10:15" x14ac:dyDescent="0.35">
      <c r="J38" s="31">
        <v>-66</v>
      </c>
      <c r="K38">
        <v>47.74</v>
      </c>
      <c r="L38">
        <v>-12</v>
      </c>
      <c r="N38" s="185">
        <f t="shared" si="1"/>
        <v>26.257000000000001</v>
      </c>
    </row>
    <row r="39" spans="10:15" x14ac:dyDescent="0.35">
      <c r="J39" s="31">
        <v>-66</v>
      </c>
      <c r="K39">
        <v>0</v>
      </c>
      <c r="L39">
        <v>-14</v>
      </c>
      <c r="N39" s="185">
        <f t="shared" si="1"/>
        <v>0</v>
      </c>
    </row>
    <row r="40" spans="10:15" x14ac:dyDescent="0.35">
      <c r="J40" s="31">
        <v>-66</v>
      </c>
      <c r="K40">
        <v>47.74</v>
      </c>
      <c r="L40">
        <v>0</v>
      </c>
      <c r="N40" s="185">
        <f t="shared" si="1"/>
        <v>26.257000000000001</v>
      </c>
    </row>
    <row r="41" spans="10:15" x14ac:dyDescent="0.35">
      <c r="J41" s="31">
        <v>-66</v>
      </c>
      <c r="K41">
        <v>0</v>
      </c>
      <c r="L41">
        <v>0</v>
      </c>
      <c r="N41" s="185">
        <f t="shared" si="1"/>
        <v>0</v>
      </c>
    </row>
    <row r="42" spans="10:15" x14ac:dyDescent="0.35">
      <c r="J42" s="31">
        <v>-66</v>
      </c>
      <c r="K42">
        <v>59.290000000000006</v>
      </c>
      <c r="L42">
        <v>12</v>
      </c>
      <c r="N42" s="185">
        <f t="shared" si="1"/>
        <v>32.609500000000004</v>
      </c>
    </row>
    <row r="43" spans="10:15" x14ac:dyDescent="0.35">
      <c r="J43" s="31">
        <v>-66</v>
      </c>
      <c r="K43">
        <v>59.290000000000006</v>
      </c>
      <c r="L43">
        <v>-12</v>
      </c>
      <c r="N43" s="185">
        <f t="shared" si="1"/>
        <v>32.609500000000004</v>
      </c>
    </row>
    <row r="46" spans="10:15" x14ac:dyDescent="0.35">
      <c r="K46">
        <v>-65</v>
      </c>
      <c r="L46" s="317">
        <v>0</v>
      </c>
      <c r="M46">
        <v>-14</v>
      </c>
      <c r="O46">
        <f>L46*0.57</f>
        <v>0</v>
      </c>
    </row>
    <row r="47" spans="10:15" x14ac:dyDescent="0.35">
      <c r="K47">
        <v>-65</v>
      </c>
      <c r="L47" s="317">
        <v>49.475999999999992</v>
      </c>
      <c r="M47">
        <v>-12</v>
      </c>
      <c r="O47" s="185">
        <f t="shared" ref="O47:O77" si="2">L47*0.57</f>
        <v>28.201319999999992</v>
      </c>
    </row>
    <row r="48" spans="10:15" x14ac:dyDescent="0.35">
      <c r="K48">
        <v>65</v>
      </c>
      <c r="L48" s="317">
        <v>49.475999999999992</v>
      </c>
      <c r="M48">
        <v>-12</v>
      </c>
      <c r="O48" s="185">
        <f t="shared" si="2"/>
        <v>28.201319999999992</v>
      </c>
    </row>
    <row r="49" spans="11:15" x14ac:dyDescent="0.35">
      <c r="K49">
        <v>65</v>
      </c>
      <c r="L49" s="317">
        <v>0</v>
      </c>
      <c r="M49">
        <v>-14</v>
      </c>
      <c r="O49" s="185">
        <f t="shared" si="2"/>
        <v>0</v>
      </c>
    </row>
    <row r="50" spans="11:15" x14ac:dyDescent="0.35">
      <c r="K50">
        <v>65</v>
      </c>
      <c r="L50" s="317">
        <v>49.475999999999992</v>
      </c>
      <c r="M50">
        <v>0</v>
      </c>
      <c r="O50" s="185">
        <f t="shared" si="2"/>
        <v>28.201319999999992</v>
      </c>
    </row>
    <row r="51" spans="11:15" x14ac:dyDescent="0.35">
      <c r="K51">
        <v>65</v>
      </c>
      <c r="L51" s="317">
        <v>49.475999999999992</v>
      </c>
      <c r="M51">
        <v>12</v>
      </c>
      <c r="O51" s="185">
        <f t="shared" si="2"/>
        <v>28.201319999999992</v>
      </c>
    </row>
    <row r="52" spans="11:15" x14ac:dyDescent="0.35">
      <c r="K52">
        <v>65</v>
      </c>
      <c r="L52" s="317">
        <v>0</v>
      </c>
      <c r="M52">
        <v>14</v>
      </c>
      <c r="O52" s="185">
        <f t="shared" si="2"/>
        <v>0</v>
      </c>
    </row>
    <row r="53" spans="11:15" x14ac:dyDescent="0.35">
      <c r="K53">
        <v>65</v>
      </c>
      <c r="L53" s="317">
        <v>0</v>
      </c>
      <c r="M53">
        <v>0</v>
      </c>
      <c r="O53" s="185">
        <f t="shared" si="2"/>
        <v>0</v>
      </c>
    </row>
    <row r="54" spans="11:15" x14ac:dyDescent="0.35">
      <c r="K54">
        <v>-65</v>
      </c>
      <c r="L54" s="317">
        <v>49.475999999999992</v>
      </c>
      <c r="M54">
        <v>12</v>
      </c>
      <c r="O54" s="185">
        <f t="shared" si="2"/>
        <v>28.201319999999992</v>
      </c>
    </row>
    <row r="55" spans="11:15" x14ac:dyDescent="0.35">
      <c r="K55">
        <v>-65</v>
      </c>
      <c r="L55" s="317">
        <v>0</v>
      </c>
      <c r="M55">
        <v>14</v>
      </c>
      <c r="O55" s="185">
        <f t="shared" si="2"/>
        <v>0</v>
      </c>
    </row>
    <row r="56" spans="11:15" x14ac:dyDescent="0.35">
      <c r="K56">
        <v>-65</v>
      </c>
      <c r="L56" s="317">
        <v>49.475999999999992</v>
      </c>
      <c r="M56">
        <v>0</v>
      </c>
      <c r="O56" s="185">
        <f t="shared" si="2"/>
        <v>28.201319999999992</v>
      </c>
    </row>
    <row r="57" spans="11:15" x14ac:dyDescent="0.35">
      <c r="K57">
        <v>-65</v>
      </c>
      <c r="L57" s="317">
        <v>0</v>
      </c>
      <c r="M57">
        <v>0</v>
      </c>
      <c r="O57" s="185">
        <f t="shared" si="2"/>
        <v>0</v>
      </c>
    </row>
    <row r="58" spans="11:15" x14ac:dyDescent="0.35">
      <c r="K58">
        <v>-65</v>
      </c>
      <c r="L58" s="317">
        <v>62.244</v>
      </c>
      <c r="M58">
        <v>-12</v>
      </c>
      <c r="O58" s="185">
        <f t="shared" si="2"/>
        <v>35.479079999999996</v>
      </c>
    </row>
    <row r="59" spans="11:15" x14ac:dyDescent="0.35">
      <c r="K59">
        <v>-65</v>
      </c>
      <c r="L59" s="317">
        <v>62.244</v>
      </c>
      <c r="M59">
        <v>12</v>
      </c>
      <c r="O59" s="185">
        <f t="shared" si="2"/>
        <v>35.479079999999996</v>
      </c>
    </row>
    <row r="60" spans="11:15" x14ac:dyDescent="0.35">
      <c r="K60">
        <v>65</v>
      </c>
      <c r="L60" s="317">
        <v>62.244</v>
      </c>
      <c r="M60">
        <v>12</v>
      </c>
      <c r="O60" s="185">
        <f t="shared" si="2"/>
        <v>35.479079999999996</v>
      </c>
    </row>
    <row r="61" spans="11:15" x14ac:dyDescent="0.35">
      <c r="K61">
        <v>65</v>
      </c>
      <c r="L61" s="317">
        <v>62.244</v>
      </c>
      <c r="M61">
        <v>-12</v>
      </c>
      <c r="O61" s="185">
        <f t="shared" si="2"/>
        <v>35.479079999999996</v>
      </c>
    </row>
    <row r="62" spans="11:15" x14ac:dyDescent="0.35">
      <c r="K62">
        <v>-14</v>
      </c>
      <c r="L62" s="317">
        <v>0</v>
      </c>
      <c r="M62">
        <v>65</v>
      </c>
      <c r="O62" s="185">
        <f t="shared" si="2"/>
        <v>0</v>
      </c>
    </row>
    <row r="63" spans="11:15" x14ac:dyDescent="0.35">
      <c r="K63">
        <v>-12</v>
      </c>
      <c r="L63" s="317">
        <v>49.475999999999992</v>
      </c>
      <c r="M63">
        <v>65</v>
      </c>
      <c r="O63" s="185">
        <f t="shared" si="2"/>
        <v>28.201319999999992</v>
      </c>
    </row>
    <row r="64" spans="11:15" x14ac:dyDescent="0.35">
      <c r="K64">
        <v>-12</v>
      </c>
      <c r="L64" s="317">
        <v>49.475999999999992</v>
      </c>
      <c r="M64">
        <v>-65</v>
      </c>
      <c r="O64" s="185">
        <f t="shared" si="2"/>
        <v>28.201319999999992</v>
      </c>
    </row>
    <row r="65" spans="8:15" x14ac:dyDescent="0.35">
      <c r="K65">
        <v>-14</v>
      </c>
      <c r="L65" s="317">
        <v>0</v>
      </c>
      <c r="M65">
        <v>-65</v>
      </c>
      <c r="O65" s="185">
        <f t="shared" si="2"/>
        <v>0</v>
      </c>
    </row>
    <row r="66" spans="8:15" x14ac:dyDescent="0.35">
      <c r="K66">
        <v>0</v>
      </c>
      <c r="L66" s="317">
        <v>49.475999999999992</v>
      </c>
      <c r="M66">
        <v>-65</v>
      </c>
      <c r="O66" s="185">
        <f t="shared" si="2"/>
        <v>28.201319999999992</v>
      </c>
    </row>
    <row r="67" spans="8:15" x14ac:dyDescent="0.35">
      <c r="K67">
        <v>12</v>
      </c>
      <c r="L67" s="317">
        <v>49.475999999999992</v>
      </c>
      <c r="M67">
        <v>-65</v>
      </c>
      <c r="O67" s="185">
        <f t="shared" si="2"/>
        <v>28.201319999999992</v>
      </c>
    </row>
    <row r="68" spans="8:15" x14ac:dyDescent="0.35">
      <c r="K68">
        <v>14</v>
      </c>
      <c r="L68" s="317">
        <v>0</v>
      </c>
      <c r="M68">
        <v>-65</v>
      </c>
      <c r="O68" s="185">
        <f t="shared" si="2"/>
        <v>0</v>
      </c>
    </row>
    <row r="69" spans="8:15" x14ac:dyDescent="0.35">
      <c r="K69">
        <v>0</v>
      </c>
      <c r="L69" s="317">
        <v>0</v>
      </c>
      <c r="M69">
        <v>-65</v>
      </c>
      <c r="O69" s="185">
        <f t="shared" si="2"/>
        <v>0</v>
      </c>
    </row>
    <row r="70" spans="8:15" x14ac:dyDescent="0.35">
      <c r="K70">
        <v>12</v>
      </c>
      <c r="L70" s="317">
        <v>49.475999999999992</v>
      </c>
      <c r="M70">
        <v>65</v>
      </c>
      <c r="O70" s="185">
        <f t="shared" si="2"/>
        <v>28.201319999999992</v>
      </c>
    </row>
    <row r="71" spans="8:15" x14ac:dyDescent="0.35">
      <c r="K71">
        <v>14</v>
      </c>
      <c r="L71" s="317">
        <v>0</v>
      </c>
      <c r="M71">
        <v>65</v>
      </c>
      <c r="O71" s="185">
        <f t="shared" si="2"/>
        <v>0</v>
      </c>
    </row>
    <row r="72" spans="8:15" x14ac:dyDescent="0.35">
      <c r="K72">
        <v>0</v>
      </c>
      <c r="L72" s="317">
        <v>49.475999999999992</v>
      </c>
      <c r="M72">
        <v>65</v>
      </c>
      <c r="O72" s="185">
        <f t="shared" si="2"/>
        <v>28.201319999999992</v>
      </c>
    </row>
    <row r="73" spans="8:15" x14ac:dyDescent="0.35">
      <c r="K73">
        <v>0</v>
      </c>
      <c r="L73" s="317">
        <v>0</v>
      </c>
      <c r="M73">
        <v>65</v>
      </c>
      <c r="O73" s="185">
        <f t="shared" si="2"/>
        <v>0</v>
      </c>
    </row>
    <row r="74" spans="8:15" x14ac:dyDescent="0.35">
      <c r="K74">
        <v>-12</v>
      </c>
      <c r="L74" s="317">
        <v>62.244</v>
      </c>
      <c r="M74">
        <v>65</v>
      </c>
      <c r="O74" s="185">
        <f t="shared" si="2"/>
        <v>35.479079999999996</v>
      </c>
    </row>
    <row r="75" spans="8:15" x14ac:dyDescent="0.35">
      <c r="K75">
        <v>12</v>
      </c>
      <c r="L75" s="317">
        <v>62.244</v>
      </c>
      <c r="M75">
        <v>65</v>
      </c>
      <c r="O75" s="185">
        <f t="shared" si="2"/>
        <v>35.479079999999996</v>
      </c>
    </row>
    <row r="76" spans="8:15" x14ac:dyDescent="0.35">
      <c r="K76">
        <v>12</v>
      </c>
      <c r="L76" s="317">
        <v>61.445999999999991</v>
      </c>
      <c r="M76">
        <v>-65</v>
      </c>
      <c r="O76" s="185">
        <f t="shared" si="2"/>
        <v>35.024219999999993</v>
      </c>
    </row>
    <row r="77" spans="8:15" x14ac:dyDescent="0.35">
      <c r="K77">
        <v>-12</v>
      </c>
      <c r="L77" s="317">
        <v>61.445999999999991</v>
      </c>
      <c r="M77">
        <v>-65</v>
      </c>
      <c r="O77" s="185">
        <f t="shared" si="2"/>
        <v>35.024219999999993</v>
      </c>
    </row>
    <row r="80" spans="8:15" x14ac:dyDescent="0.35">
      <c r="H80">
        <v>-65</v>
      </c>
      <c r="I80">
        <v>0</v>
      </c>
      <c r="J80" s="31">
        <v>-14</v>
      </c>
      <c r="L80">
        <f>I80*0.55</f>
        <v>0</v>
      </c>
    </row>
    <row r="81" spans="8:12" x14ac:dyDescent="0.35">
      <c r="H81">
        <v>-65</v>
      </c>
      <c r="I81">
        <v>47.74</v>
      </c>
      <c r="J81" s="31">
        <v>-12</v>
      </c>
      <c r="L81" s="185">
        <f t="shared" ref="L81:L109" si="3">I81*0.55</f>
        <v>26.257000000000001</v>
      </c>
    </row>
    <row r="82" spans="8:12" x14ac:dyDescent="0.35">
      <c r="H82">
        <v>65</v>
      </c>
      <c r="I82">
        <v>47.74</v>
      </c>
      <c r="J82" s="31">
        <v>-12</v>
      </c>
      <c r="L82" s="185">
        <f t="shared" si="3"/>
        <v>26.257000000000001</v>
      </c>
    </row>
    <row r="83" spans="8:12" x14ac:dyDescent="0.35">
      <c r="H83">
        <v>65</v>
      </c>
      <c r="I83">
        <v>0</v>
      </c>
      <c r="J83" s="31">
        <v>-14</v>
      </c>
      <c r="L83" s="185">
        <f t="shared" si="3"/>
        <v>0</v>
      </c>
    </row>
    <row r="84" spans="8:12" x14ac:dyDescent="0.35">
      <c r="H84">
        <v>65</v>
      </c>
      <c r="I84">
        <v>47.74</v>
      </c>
      <c r="J84" s="31">
        <v>0</v>
      </c>
      <c r="L84" s="185">
        <f t="shared" si="3"/>
        <v>26.257000000000001</v>
      </c>
    </row>
    <row r="85" spans="8:12" x14ac:dyDescent="0.35">
      <c r="H85">
        <v>65</v>
      </c>
      <c r="I85">
        <v>47.74</v>
      </c>
      <c r="J85" s="31">
        <v>12</v>
      </c>
      <c r="L85" s="185">
        <f t="shared" si="3"/>
        <v>26.257000000000001</v>
      </c>
    </row>
    <row r="86" spans="8:12" x14ac:dyDescent="0.35">
      <c r="H86">
        <v>65</v>
      </c>
      <c r="I86">
        <v>0</v>
      </c>
      <c r="J86" s="31">
        <v>14</v>
      </c>
      <c r="L86" s="185">
        <f t="shared" si="3"/>
        <v>0</v>
      </c>
    </row>
    <row r="87" spans="8:12" x14ac:dyDescent="0.35">
      <c r="H87">
        <v>65</v>
      </c>
      <c r="I87">
        <v>0</v>
      </c>
      <c r="J87" s="31">
        <v>0</v>
      </c>
      <c r="L87" s="185">
        <f t="shared" si="3"/>
        <v>0</v>
      </c>
    </row>
    <row r="88" spans="8:12" x14ac:dyDescent="0.35">
      <c r="H88">
        <v>-65</v>
      </c>
      <c r="I88">
        <v>47.74</v>
      </c>
      <c r="J88" s="31">
        <v>12</v>
      </c>
      <c r="L88" s="185">
        <f t="shared" si="3"/>
        <v>26.257000000000001</v>
      </c>
    </row>
    <row r="89" spans="8:12" x14ac:dyDescent="0.35">
      <c r="H89">
        <v>-65</v>
      </c>
      <c r="I89">
        <v>0</v>
      </c>
      <c r="J89" s="31">
        <v>14</v>
      </c>
      <c r="L89" s="185">
        <f t="shared" si="3"/>
        <v>0</v>
      </c>
    </row>
    <row r="90" spans="8:12" x14ac:dyDescent="0.35">
      <c r="H90">
        <v>-65</v>
      </c>
      <c r="I90">
        <v>47.74</v>
      </c>
      <c r="J90" s="31">
        <v>0</v>
      </c>
      <c r="L90" s="185">
        <f t="shared" si="3"/>
        <v>26.257000000000001</v>
      </c>
    </row>
    <row r="91" spans="8:12" x14ac:dyDescent="0.35">
      <c r="H91">
        <v>-65</v>
      </c>
      <c r="I91">
        <v>0</v>
      </c>
      <c r="J91" s="31">
        <v>0</v>
      </c>
      <c r="L91" s="185">
        <f t="shared" si="3"/>
        <v>0</v>
      </c>
    </row>
    <row r="92" spans="8:12" x14ac:dyDescent="0.35">
      <c r="H92">
        <v>-65</v>
      </c>
      <c r="I92">
        <v>60.060000000000009</v>
      </c>
      <c r="J92" s="31">
        <v>-12</v>
      </c>
      <c r="L92" s="185">
        <f t="shared" si="3"/>
        <v>33.033000000000008</v>
      </c>
    </row>
    <row r="93" spans="8:12" x14ac:dyDescent="0.35">
      <c r="H93">
        <v>-65</v>
      </c>
      <c r="I93">
        <v>60.060000000000009</v>
      </c>
      <c r="J93" s="31">
        <v>12</v>
      </c>
      <c r="L93" s="185">
        <f t="shared" si="3"/>
        <v>33.033000000000008</v>
      </c>
    </row>
    <row r="94" spans="8:12" x14ac:dyDescent="0.35">
      <c r="H94">
        <v>65</v>
      </c>
      <c r="I94">
        <v>60.060000000000009</v>
      </c>
      <c r="J94" s="31">
        <v>12</v>
      </c>
      <c r="L94" s="185">
        <f t="shared" si="3"/>
        <v>33.033000000000008</v>
      </c>
    </row>
    <row r="95" spans="8:12" x14ac:dyDescent="0.35">
      <c r="H95">
        <v>65</v>
      </c>
      <c r="I95">
        <v>60.060000000000009</v>
      </c>
      <c r="J95" s="31">
        <v>-12</v>
      </c>
      <c r="L95" s="185">
        <f t="shared" si="3"/>
        <v>33.033000000000008</v>
      </c>
    </row>
    <row r="96" spans="8:12" x14ac:dyDescent="0.35">
      <c r="H96">
        <v>-14</v>
      </c>
      <c r="I96">
        <v>0</v>
      </c>
      <c r="J96" s="31">
        <v>65</v>
      </c>
      <c r="L96" s="185">
        <f t="shared" si="3"/>
        <v>0</v>
      </c>
    </row>
    <row r="97" spans="8:12" x14ac:dyDescent="0.35">
      <c r="H97">
        <v>-12</v>
      </c>
      <c r="I97">
        <v>47.74</v>
      </c>
      <c r="J97" s="31">
        <v>65</v>
      </c>
      <c r="L97" s="185">
        <f t="shared" si="3"/>
        <v>26.257000000000001</v>
      </c>
    </row>
    <row r="98" spans="8:12" x14ac:dyDescent="0.35">
      <c r="H98">
        <v>-12</v>
      </c>
      <c r="I98">
        <v>47.74</v>
      </c>
      <c r="J98" s="31">
        <v>12</v>
      </c>
      <c r="L98" s="185">
        <f t="shared" si="3"/>
        <v>26.257000000000001</v>
      </c>
    </row>
    <row r="99" spans="8:12" x14ac:dyDescent="0.35">
      <c r="H99">
        <v>-14</v>
      </c>
      <c r="I99">
        <v>0</v>
      </c>
      <c r="J99" s="31">
        <v>12</v>
      </c>
      <c r="L99" s="185">
        <f t="shared" si="3"/>
        <v>0</v>
      </c>
    </row>
    <row r="100" spans="8:12" x14ac:dyDescent="0.35">
      <c r="H100">
        <v>12</v>
      </c>
      <c r="I100">
        <v>47.74</v>
      </c>
      <c r="J100" s="31">
        <v>12</v>
      </c>
      <c r="L100" s="185">
        <f t="shared" si="3"/>
        <v>26.257000000000001</v>
      </c>
    </row>
    <row r="101" spans="8:12" x14ac:dyDescent="0.35">
      <c r="H101">
        <v>14</v>
      </c>
      <c r="I101">
        <v>0</v>
      </c>
      <c r="J101" s="31">
        <v>12</v>
      </c>
      <c r="L101" s="185">
        <f t="shared" si="3"/>
        <v>0</v>
      </c>
    </row>
    <row r="102" spans="8:12" x14ac:dyDescent="0.35">
      <c r="H102">
        <v>12</v>
      </c>
      <c r="I102">
        <v>47.74</v>
      </c>
      <c r="J102" s="31">
        <v>65</v>
      </c>
      <c r="L102" s="185">
        <f t="shared" si="3"/>
        <v>26.257000000000001</v>
      </c>
    </row>
    <row r="103" spans="8:12" x14ac:dyDescent="0.35">
      <c r="H103">
        <v>14</v>
      </c>
      <c r="I103">
        <v>0</v>
      </c>
      <c r="J103" s="31">
        <v>65</v>
      </c>
      <c r="L103" s="185">
        <f t="shared" si="3"/>
        <v>0</v>
      </c>
    </row>
    <row r="104" spans="8:12" x14ac:dyDescent="0.35">
      <c r="H104">
        <v>0</v>
      </c>
      <c r="I104">
        <v>47.74</v>
      </c>
      <c r="J104" s="31">
        <v>65</v>
      </c>
      <c r="L104" s="185">
        <f t="shared" si="3"/>
        <v>26.257000000000001</v>
      </c>
    </row>
    <row r="105" spans="8:12" x14ac:dyDescent="0.35">
      <c r="H105">
        <v>0</v>
      </c>
      <c r="I105">
        <v>0</v>
      </c>
      <c r="J105" s="31">
        <v>65</v>
      </c>
      <c r="L105" s="185">
        <f t="shared" si="3"/>
        <v>0</v>
      </c>
    </row>
    <row r="106" spans="8:12" x14ac:dyDescent="0.35">
      <c r="H106">
        <v>-12</v>
      </c>
      <c r="I106">
        <v>60.060000000000009</v>
      </c>
      <c r="J106" s="31">
        <v>65</v>
      </c>
      <c r="L106" s="185">
        <f t="shared" si="3"/>
        <v>33.033000000000008</v>
      </c>
    </row>
    <row r="107" spans="8:12" x14ac:dyDescent="0.35">
      <c r="H107">
        <v>12</v>
      </c>
      <c r="I107">
        <v>60.060000000000009</v>
      </c>
      <c r="J107" s="31">
        <v>65</v>
      </c>
      <c r="L107" s="185">
        <f t="shared" si="3"/>
        <v>33.033000000000008</v>
      </c>
    </row>
    <row r="108" spans="8:12" x14ac:dyDescent="0.35">
      <c r="H108">
        <v>12</v>
      </c>
      <c r="I108">
        <v>60.060000000000009</v>
      </c>
      <c r="J108" s="31">
        <v>12</v>
      </c>
      <c r="L108" s="185">
        <f t="shared" si="3"/>
        <v>33.033000000000008</v>
      </c>
    </row>
    <row r="109" spans="8:12" x14ac:dyDescent="0.35">
      <c r="H109">
        <v>-12</v>
      </c>
      <c r="I109">
        <v>60.060000000000009</v>
      </c>
      <c r="J109" s="31">
        <v>12</v>
      </c>
      <c r="L109" s="185">
        <f t="shared" si="3"/>
        <v>33.033000000000008</v>
      </c>
    </row>
    <row r="125" spans="8:12" x14ac:dyDescent="0.35">
      <c r="H125" t="s">
        <v>8638</v>
      </c>
      <c r="I125">
        <v>180</v>
      </c>
      <c r="J125" s="31">
        <v>65</v>
      </c>
      <c r="L125">
        <f>I125*2</f>
        <v>360</v>
      </c>
    </row>
    <row r="126" spans="8:12" x14ac:dyDescent="0.35">
      <c r="H126" t="s">
        <v>8638</v>
      </c>
      <c r="I126">
        <v>180</v>
      </c>
      <c r="J126" s="31">
        <v>97</v>
      </c>
      <c r="L126" s="185">
        <f t="shared" ref="L126:L174" si="4">I126*2</f>
        <v>360</v>
      </c>
    </row>
    <row r="127" spans="8:12" x14ac:dyDescent="0.35">
      <c r="H127" t="s">
        <v>8638</v>
      </c>
      <c r="I127">
        <v>0</v>
      </c>
      <c r="J127" s="31">
        <v>97</v>
      </c>
      <c r="L127" s="185">
        <f t="shared" si="4"/>
        <v>0</v>
      </c>
    </row>
    <row r="128" spans="8:12" x14ac:dyDescent="0.35">
      <c r="H128" t="s">
        <v>8638</v>
      </c>
      <c r="I128">
        <v>0</v>
      </c>
      <c r="J128" s="31">
        <v>65</v>
      </c>
      <c r="L128" s="185">
        <f t="shared" si="4"/>
        <v>0</v>
      </c>
    </row>
    <row r="129" spans="8:12" x14ac:dyDescent="0.35">
      <c r="H129" t="s">
        <v>8611</v>
      </c>
      <c r="I129">
        <v>180</v>
      </c>
      <c r="J129" s="31">
        <v>97</v>
      </c>
      <c r="L129" s="185">
        <f t="shared" si="4"/>
        <v>360</v>
      </c>
    </row>
    <row r="130" spans="8:12" x14ac:dyDescent="0.35">
      <c r="H130" t="s">
        <v>8611</v>
      </c>
      <c r="I130">
        <v>180</v>
      </c>
      <c r="J130" s="31">
        <v>65</v>
      </c>
      <c r="L130" s="185">
        <f t="shared" si="4"/>
        <v>360</v>
      </c>
    </row>
    <row r="131" spans="8:12" x14ac:dyDescent="0.35">
      <c r="H131" t="s">
        <v>8611</v>
      </c>
      <c r="I131">
        <v>0</v>
      </c>
      <c r="J131" s="31">
        <v>65</v>
      </c>
      <c r="L131" s="185">
        <f t="shared" si="4"/>
        <v>0</v>
      </c>
    </row>
    <row r="132" spans="8:12" x14ac:dyDescent="0.35">
      <c r="H132" t="s">
        <v>8611</v>
      </c>
      <c r="I132">
        <v>0</v>
      </c>
      <c r="J132" s="31">
        <v>97</v>
      </c>
      <c r="L132" s="185">
        <f t="shared" si="4"/>
        <v>0</v>
      </c>
    </row>
    <row r="133" spans="8:12" x14ac:dyDescent="0.35">
      <c r="H133" t="s">
        <v>8637</v>
      </c>
      <c r="I133">
        <v>180</v>
      </c>
      <c r="J133" s="31">
        <v>97</v>
      </c>
      <c r="L133" s="185">
        <f t="shared" si="4"/>
        <v>360</v>
      </c>
    </row>
    <row r="134" spans="8:12" x14ac:dyDescent="0.35">
      <c r="H134" t="s">
        <v>8637</v>
      </c>
      <c r="I134">
        <v>180</v>
      </c>
      <c r="J134" s="31">
        <v>65</v>
      </c>
      <c r="L134" s="185">
        <f t="shared" si="4"/>
        <v>360</v>
      </c>
    </row>
    <row r="135" spans="8:12" x14ac:dyDescent="0.35">
      <c r="H135" t="s">
        <v>8637</v>
      </c>
      <c r="I135">
        <v>0</v>
      </c>
      <c r="J135" s="31">
        <v>65</v>
      </c>
      <c r="L135" s="185">
        <f t="shared" si="4"/>
        <v>0</v>
      </c>
    </row>
    <row r="136" spans="8:12" x14ac:dyDescent="0.35">
      <c r="H136" t="s">
        <v>8637</v>
      </c>
      <c r="I136">
        <v>0</v>
      </c>
      <c r="J136" s="31">
        <v>97</v>
      </c>
      <c r="L136" s="185">
        <f t="shared" si="4"/>
        <v>0</v>
      </c>
    </row>
    <row r="137" spans="8:12" x14ac:dyDescent="0.35">
      <c r="H137" t="s">
        <v>8610</v>
      </c>
      <c r="I137">
        <v>180</v>
      </c>
      <c r="J137" s="31">
        <v>65</v>
      </c>
      <c r="L137" s="185">
        <f t="shared" si="4"/>
        <v>360</v>
      </c>
    </row>
    <row r="138" spans="8:12" x14ac:dyDescent="0.35">
      <c r="H138" t="s">
        <v>8610</v>
      </c>
      <c r="I138">
        <v>180</v>
      </c>
      <c r="J138" s="31">
        <v>97</v>
      </c>
      <c r="L138" s="185">
        <f t="shared" si="4"/>
        <v>360</v>
      </c>
    </row>
    <row r="139" spans="8:12" x14ac:dyDescent="0.35">
      <c r="H139" t="s">
        <v>8610</v>
      </c>
      <c r="I139">
        <v>0</v>
      </c>
      <c r="J139" s="31">
        <v>97</v>
      </c>
      <c r="L139" s="185">
        <f t="shared" si="4"/>
        <v>0</v>
      </c>
    </row>
    <row r="140" spans="8:12" x14ac:dyDescent="0.35">
      <c r="H140" t="s">
        <v>8610</v>
      </c>
      <c r="I140">
        <v>0</v>
      </c>
      <c r="J140" s="31">
        <v>65</v>
      </c>
      <c r="L140" s="185">
        <f t="shared" si="4"/>
        <v>0</v>
      </c>
    </row>
    <row r="141" spans="8:12" x14ac:dyDescent="0.35">
      <c r="H141" t="s">
        <v>8635</v>
      </c>
      <c r="I141">
        <v>142</v>
      </c>
      <c r="J141" s="31">
        <v>6</v>
      </c>
      <c r="L141" s="185">
        <f t="shared" si="4"/>
        <v>284</v>
      </c>
    </row>
    <row r="142" spans="8:12" x14ac:dyDescent="0.35">
      <c r="H142" t="s">
        <v>8635</v>
      </c>
      <c r="I142">
        <v>0</v>
      </c>
      <c r="J142" s="31">
        <v>26</v>
      </c>
      <c r="L142" s="185">
        <f t="shared" si="4"/>
        <v>0</v>
      </c>
    </row>
    <row r="143" spans="8:12" x14ac:dyDescent="0.35">
      <c r="H143" t="s">
        <v>8598</v>
      </c>
      <c r="I143">
        <v>0</v>
      </c>
      <c r="J143" s="31">
        <v>26</v>
      </c>
      <c r="L143" s="185">
        <f t="shared" si="4"/>
        <v>0</v>
      </c>
    </row>
    <row r="144" spans="8:12" x14ac:dyDescent="0.35">
      <c r="H144" t="s">
        <v>8598</v>
      </c>
      <c r="I144">
        <v>142</v>
      </c>
      <c r="J144" s="31">
        <v>6</v>
      </c>
      <c r="L144" s="185">
        <f t="shared" si="4"/>
        <v>284</v>
      </c>
    </row>
    <row r="145" spans="8:12" x14ac:dyDescent="0.35">
      <c r="H145" t="s">
        <v>8598</v>
      </c>
      <c r="I145">
        <v>142</v>
      </c>
      <c r="J145" s="31">
        <v>64</v>
      </c>
      <c r="L145" s="185">
        <f t="shared" si="4"/>
        <v>284</v>
      </c>
    </row>
    <row r="146" spans="8:12" x14ac:dyDescent="0.35">
      <c r="H146" t="s">
        <v>8598</v>
      </c>
      <c r="I146">
        <v>116</v>
      </c>
      <c r="J146" s="31">
        <v>64</v>
      </c>
      <c r="L146" s="185">
        <f t="shared" si="4"/>
        <v>232</v>
      </c>
    </row>
    <row r="147" spans="8:12" x14ac:dyDescent="0.35">
      <c r="H147" t="s">
        <v>8598</v>
      </c>
      <c r="I147">
        <v>116</v>
      </c>
      <c r="J147" s="31">
        <v>10</v>
      </c>
      <c r="L147" s="185">
        <f t="shared" si="4"/>
        <v>232</v>
      </c>
    </row>
    <row r="148" spans="8:12" x14ac:dyDescent="0.35">
      <c r="H148" t="s">
        <v>8608</v>
      </c>
      <c r="I148">
        <v>0</v>
      </c>
      <c r="J148" s="31">
        <v>26</v>
      </c>
      <c r="L148" s="185">
        <f t="shared" si="4"/>
        <v>0</v>
      </c>
    </row>
    <row r="149" spans="8:12" x14ac:dyDescent="0.35">
      <c r="H149" t="s">
        <v>8608</v>
      </c>
      <c r="I149">
        <v>142</v>
      </c>
      <c r="J149" s="31">
        <v>6</v>
      </c>
      <c r="L149" s="185">
        <f t="shared" si="4"/>
        <v>284</v>
      </c>
    </row>
    <row r="150" spans="8:12" x14ac:dyDescent="0.35">
      <c r="H150" t="s">
        <v>8601</v>
      </c>
      <c r="I150">
        <v>142</v>
      </c>
      <c r="J150" s="31">
        <v>6</v>
      </c>
      <c r="L150" s="185">
        <f t="shared" si="4"/>
        <v>284</v>
      </c>
    </row>
    <row r="151" spans="8:12" x14ac:dyDescent="0.35">
      <c r="H151" t="s">
        <v>8601</v>
      </c>
      <c r="I151">
        <v>0</v>
      </c>
      <c r="J151" s="31">
        <v>26</v>
      </c>
      <c r="L151" s="185">
        <f t="shared" si="4"/>
        <v>0</v>
      </c>
    </row>
    <row r="152" spans="8:12" x14ac:dyDescent="0.35">
      <c r="H152" t="s">
        <v>8601</v>
      </c>
      <c r="I152">
        <v>142</v>
      </c>
      <c r="J152" s="31">
        <v>64</v>
      </c>
      <c r="L152" s="185">
        <f t="shared" si="4"/>
        <v>284</v>
      </c>
    </row>
    <row r="153" spans="8:12" x14ac:dyDescent="0.35">
      <c r="H153" t="s">
        <v>8601</v>
      </c>
      <c r="I153">
        <v>116</v>
      </c>
      <c r="J153" s="31">
        <v>10</v>
      </c>
      <c r="L153" s="185">
        <f t="shared" si="4"/>
        <v>232</v>
      </c>
    </row>
    <row r="154" spans="8:12" x14ac:dyDescent="0.35">
      <c r="H154" t="s">
        <v>8601</v>
      </c>
      <c r="I154">
        <v>116</v>
      </c>
      <c r="J154" s="31">
        <v>64</v>
      </c>
      <c r="L154" s="185">
        <f t="shared" si="4"/>
        <v>232</v>
      </c>
    </row>
    <row r="155" spans="8:12" x14ac:dyDescent="0.35">
      <c r="H155" t="s">
        <v>8608</v>
      </c>
      <c r="I155">
        <v>142</v>
      </c>
      <c r="J155" s="31">
        <v>64</v>
      </c>
      <c r="L155" s="185">
        <f t="shared" si="4"/>
        <v>284</v>
      </c>
    </row>
    <row r="156" spans="8:12" x14ac:dyDescent="0.35">
      <c r="H156" t="s">
        <v>8608</v>
      </c>
      <c r="I156">
        <v>116</v>
      </c>
      <c r="J156" s="31">
        <v>64</v>
      </c>
      <c r="L156" s="185">
        <f t="shared" si="4"/>
        <v>232</v>
      </c>
    </row>
    <row r="157" spans="8:12" x14ac:dyDescent="0.35">
      <c r="H157" t="s">
        <v>8608</v>
      </c>
      <c r="I157">
        <v>116</v>
      </c>
      <c r="J157" s="31">
        <v>10</v>
      </c>
      <c r="L157" s="185">
        <f t="shared" si="4"/>
        <v>232</v>
      </c>
    </row>
    <row r="158" spans="8:12" x14ac:dyDescent="0.35">
      <c r="H158" t="s">
        <v>8606</v>
      </c>
      <c r="I158">
        <v>0</v>
      </c>
      <c r="J158" s="31">
        <v>26</v>
      </c>
      <c r="L158" s="185">
        <f t="shared" si="4"/>
        <v>0</v>
      </c>
    </row>
    <row r="159" spans="8:12" x14ac:dyDescent="0.35">
      <c r="H159" t="s">
        <v>8636</v>
      </c>
      <c r="I159">
        <v>142</v>
      </c>
      <c r="J159" s="31">
        <v>6</v>
      </c>
      <c r="L159" s="185">
        <f t="shared" si="4"/>
        <v>284</v>
      </c>
    </row>
    <row r="160" spans="8:12" x14ac:dyDescent="0.35">
      <c r="H160" t="s">
        <v>8635</v>
      </c>
      <c r="I160">
        <v>142</v>
      </c>
      <c r="J160" s="31">
        <v>64</v>
      </c>
      <c r="L160" s="185">
        <f t="shared" si="4"/>
        <v>284</v>
      </c>
    </row>
    <row r="161" spans="8:12" x14ac:dyDescent="0.35">
      <c r="H161" t="s">
        <v>8608</v>
      </c>
      <c r="I161">
        <v>208</v>
      </c>
      <c r="J161" s="31">
        <v>-3</v>
      </c>
      <c r="L161" s="185">
        <f t="shared" si="4"/>
        <v>416</v>
      </c>
    </row>
    <row r="162" spans="8:12" x14ac:dyDescent="0.35">
      <c r="H162" t="s">
        <v>8635</v>
      </c>
      <c r="I162">
        <v>208</v>
      </c>
      <c r="J162" s="31">
        <v>-3</v>
      </c>
      <c r="L162" s="185">
        <f t="shared" si="4"/>
        <v>416</v>
      </c>
    </row>
    <row r="163" spans="8:12" x14ac:dyDescent="0.35">
      <c r="H163" t="s">
        <v>8635</v>
      </c>
      <c r="I163">
        <v>116</v>
      </c>
      <c r="J163" s="31">
        <v>10</v>
      </c>
      <c r="L163" s="185">
        <f t="shared" si="4"/>
        <v>232</v>
      </c>
    </row>
    <row r="164" spans="8:12" x14ac:dyDescent="0.35">
      <c r="H164" t="s">
        <v>8635</v>
      </c>
      <c r="I164">
        <v>116</v>
      </c>
      <c r="J164" s="31">
        <v>64</v>
      </c>
      <c r="L164" s="185">
        <f t="shared" si="4"/>
        <v>232</v>
      </c>
    </row>
    <row r="165" spans="8:12" x14ac:dyDescent="0.35">
      <c r="H165" t="s">
        <v>8634</v>
      </c>
      <c r="I165">
        <v>0</v>
      </c>
      <c r="J165" s="31">
        <v>26</v>
      </c>
      <c r="L165" s="185">
        <f t="shared" si="4"/>
        <v>0</v>
      </c>
    </row>
    <row r="166" spans="8:12" x14ac:dyDescent="0.35">
      <c r="H166" t="s">
        <v>8635</v>
      </c>
      <c r="I166">
        <v>226</v>
      </c>
      <c r="J166" s="31">
        <v>-110</v>
      </c>
      <c r="L166" s="185">
        <f t="shared" si="4"/>
        <v>452</v>
      </c>
    </row>
    <row r="167" spans="8:12" x14ac:dyDescent="0.35">
      <c r="H167" t="s">
        <v>8690</v>
      </c>
      <c r="I167">
        <v>0</v>
      </c>
      <c r="J167" s="31">
        <v>-123</v>
      </c>
      <c r="L167" s="185">
        <f t="shared" si="4"/>
        <v>0</v>
      </c>
    </row>
    <row r="168" spans="8:12" x14ac:dyDescent="0.35">
      <c r="H168" t="s">
        <v>8690</v>
      </c>
      <c r="I168">
        <v>0</v>
      </c>
      <c r="J168" s="31">
        <v>26</v>
      </c>
      <c r="L168" s="185">
        <f t="shared" si="4"/>
        <v>0</v>
      </c>
    </row>
    <row r="169" spans="8:12" x14ac:dyDescent="0.35">
      <c r="H169" t="s">
        <v>8608</v>
      </c>
      <c r="I169">
        <v>226</v>
      </c>
      <c r="J169" s="31">
        <v>-110</v>
      </c>
      <c r="L169" s="185">
        <f t="shared" si="4"/>
        <v>452</v>
      </c>
    </row>
    <row r="170" spans="8:12" x14ac:dyDescent="0.35">
      <c r="H170" t="s">
        <v>8606</v>
      </c>
      <c r="I170">
        <v>0</v>
      </c>
      <c r="J170" s="31">
        <v>-123</v>
      </c>
      <c r="L170" s="185">
        <f t="shared" si="4"/>
        <v>0</v>
      </c>
    </row>
    <row r="171" spans="8:12" x14ac:dyDescent="0.35">
      <c r="H171" t="s">
        <v>8633</v>
      </c>
      <c r="I171">
        <v>226</v>
      </c>
      <c r="J171" s="31">
        <v>-89</v>
      </c>
      <c r="L171" s="185">
        <f t="shared" si="4"/>
        <v>452</v>
      </c>
    </row>
    <row r="172" spans="8:12" x14ac:dyDescent="0.35">
      <c r="H172" t="s">
        <v>8633</v>
      </c>
      <c r="I172">
        <v>218</v>
      </c>
      <c r="J172" s="31">
        <v>-41</v>
      </c>
      <c r="L172" s="185">
        <f t="shared" si="4"/>
        <v>436</v>
      </c>
    </row>
    <row r="173" spans="8:12" x14ac:dyDescent="0.35">
      <c r="H173" t="s">
        <v>8607</v>
      </c>
      <c r="I173">
        <v>226</v>
      </c>
      <c r="J173" s="31">
        <v>-89</v>
      </c>
      <c r="L173" s="185">
        <f t="shared" si="4"/>
        <v>452</v>
      </c>
    </row>
    <row r="174" spans="8:12" x14ac:dyDescent="0.35">
      <c r="H174" t="s">
        <v>8607</v>
      </c>
      <c r="I174">
        <v>218</v>
      </c>
      <c r="J174" s="31">
        <v>-41</v>
      </c>
      <c r="L174" s="185">
        <f t="shared" si="4"/>
        <v>436</v>
      </c>
    </row>
    <row r="204" spans="8:12" x14ac:dyDescent="0.35">
      <c r="H204">
        <v>65</v>
      </c>
      <c r="I204" s="310">
        <v>272.5</v>
      </c>
      <c r="J204" s="31">
        <v>-20</v>
      </c>
      <c r="L204">
        <f>I204*2.18</f>
        <v>594.05000000000007</v>
      </c>
    </row>
    <row r="205" spans="8:12" x14ac:dyDescent="0.35">
      <c r="H205">
        <v>126.262</v>
      </c>
      <c r="I205" s="310">
        <v>267.11975999999999</v>
      </c>
      <c r="J205" s="31">
        <v>-20</v>
      </c>
      <c r="L205" s="185">
        <f t="shared" ref="L205:L268" si="5">I205*2.18</f>
        <v>582.32107680000001</v>
      </c>
    </row>
    <row r="206" spans="8:12" x14ac:dyDescent="0.35">
      <c r="H206">
        <v>73.738100000000003</v>
      </c>
      <c r="I206" s="310">
        <v>267.11975999999999</v>
      </c>
      <c r="J206" s="31">
        <v>-20</v>
      </c>
      <c r="L206" s="185">
        <f t="shared" si="5"/>
        <v>582.32107680000001</v>
      </c>
    </row>
    <row r="207" spans="8:12" x14ac:dyDescent="0.35">
      <c r="H207">
        <v>73.213200000000001</v>
      </c>
      <c r="I207" s="310">
        <v>264.39258000000001</v>
      </c>
      <c r="J207" s="31">
        <v>-14</v>
      </c>
      <c r="L207" s="185">
        <f t="shared" si="5"/>
        <v>576.37582440000006</v>
      </c>
    </row>
    <row r="208" spans="8:12" x14ac:dyDescent="0.35">
      <c r="H208">
        <v>126.78700000000001</v>
      </c>
      <c r="I208" s="310">
        <v>264.39258000000001</v>
      </c>
      <c r="J208" s="31">
        <v>-14</v>
      </c>
      <c r="L208" s="185">
        <f t="shared" si="5"/>
        <v>576.37582440000006</v>
      </c>
    </row>
    <row r="209" spans="8:12" x14ac:dyDescent="0.35">
      <c r="H209">
        <v>65</v>
      </c>
      <c r="I209" s="310">
        <v>272.5</v>
      </c>
      <c r="J209" s="31">
        <v>-14</v>
      </c>
      <c r="L209" s="185">
        <f t="shared" si="5"/>
        <v>594.05000000000007</v>
      </c>
    </row>
    <row r="210" spans="8:12" x14ac:dyDescent="0.35">
      <c r="H210">
        <v>132</v>
      </c>
      <c r="I210" s="310">
        <v>272.5</v>
      </c>
      <c r="J210" s="31">
        <v>-14</v>
      </c>
      <c r="L210" s="185">
        <f t="shared" si="5"/>
        <v>594.05000000000007</v>
      </c>
    </row>
    <row r="211" spans="8:12" x14ac:dyDescent="0.35">
      <c r="H211">
        <v>65</v>
      </c>
      <c r="I211" s="310">
        <v>261.60000000000002</v>
      </c>
      <c r="J211" s="31">
        <v>-64</v>
      </c>
      <c r="L211" s="185">
        <f t="shared" si="5"/>
        <v>570.28800000000012</v>
      </c>
    </row>
    <row r="212" spans="8:12" x14ac:dyDescent="0.35">
      <c r="H212">
        <v>73</v>
      </c>
      <c r="I212" s="310">
        <v>296.48</v>
      </c>
      <c r="J212" s="31">
        <v>-64</v>
      </c>
      <c r="L212" s="185">
        <f t="shared" si="5"/>
        <v>646.32640000000004</v>
      </c>
    </row>
    <row r="213" spans="8:12" x14ac:dyDescent="0.35">
      <c r="H213">
        <v>65</v>
      </c>
      <c r="I213" s="310">
        <v>261.60000000000002</v>
      </c>
      <c r="J213" s="31">
        <v>-70</v>
      </c>
      <c r="L213" s="185">
        <f t="shared" si="5"/>
        <v>570.28800000000012</v>
      </c>
    </row>
    <row r="214" spans="8:12" x14ac:dyDescent="0.35">
      <c r="H214">
        <v>73</v>
      </c>
      <c r="I214" s="310">
        <v>296.48</v>
      </c>
      <c r="J214" s="31">
        <v>-70</v>
      </c>
      <c r="L214" s="185">
        <f t="shared" si="5"/>
        <v>646.32640000000004</v>
      </c>
    </row>
    <row r="215" spans="8:12" x14ac:dyDescent="0.35">
      <c r="H215">
        <v>65</v>
      </c>
      <c r="I215" s="310">
        <v>218.00000000000003</v>
      </c>
      <c r="J215" s="31">
        <v>-70</v>
      </c>
      <c r="L215" s="185">
        <f t="shared" si="5"/>
        <v>475.24000000000012</v>
      </c>
    </row>
    <row r="216" spans="8:12" x14ac:dyDescent="0.35">
      <c r="H216">
        <v>65</v>
      </c>
      <c r="I216" s="310">
        <v>261.60000000000002</v>
      </c>
      <c r="J216" s="31">
        <v>-114</v>
      </c>
      <c r="L216" s="185">
        <f t="shared" si="5"/>
        <v>570.28800000000012</v>
      </c>
    </row>
    <row r="217" spans="8:12" x14ac:dyDescent="0.35">
      <c r="H217">
        <v>77</v>
      </c>
      <c r="I217" s="310">
        <v>320.46000000000004</v>
      </c>
      <c r="J217" s="31">
        <v>-114</v>
      </c>
      <c r="L217" s="185">
        <f t="shared" si="5"/>
        <v>698.60280000000012</v>
      </c>
    </row>
    <row r="218" spans="8:12" x14ac:dyDescent="0.35">
      <c r="H218">
        <v>65</v>
      </c>
      <c r="I218" s="310">
        <v>261.60000000000002</v>
      </c>
      <c r="J218" s="31">
        <v>-120</v>
      </c>
      <c r="L218" s="185">
        <f t="shared" si="5"/>
        <v>570.28800000000012</v>
      </c>
    </row>
    <row r="219" spans="8:12" x14ac:dyDescent="0.35">
      <c r="H219">
        <v>65</v>
      </c>
      <c r="I219" s="310">
        <v>218.00000000000003</v>
      </c>
      <c r="J219" s="31">
        <v>-64</v>
      </c>
      <c r="L219" s="185">
        <f t="shared" si="5"/>
        <v>475.24000000000012</v>
      </c>
    </row>
    <row r="220" spans="8:12" x14ac:dyDescent="0.35">
      <c r="H220">
        <v>77</v>
      </c>
      <c r="I220" s="310">
        <v>320.46000000000004</v>
      </c>
      <c r="J220" s="31">
        <v>-120</v>
      </c>
      <c r="L220" s="185">
        <f t="shared" si="5"/>
        <v>698.60280000000012</v>
      </c>
    </row>
    <row r="221" spans="8:12" x14ac:dyDescent="0.35">
      <c r="H221">
        <v>65</v>
      </c>
      <c r="I221" s="310">
        <v>218.00000000000003</v>
      </c>
      <c r="J221" s="31">
        <v>-120</v>
      </c>
      <c r="L221" s="185">
        <f t="shared" si="5"/>
        <v>475.24000000000012</v>
      </c>
    </row>
    <row r="222" spans="8:12" x14ac:dyDescent="0.35">
      <c r="H222">
        <v>65</v>
      </c>
      <c r="I222" s="310">
        <v>218.00000000000003</v>
      </c>
      <c r="J222" s="31">
        <v>-14</v>
      </c>
      <c r="L222" s="185">
        <f t="shared" si="5"/>
        <v>475.24000000000012</v>
      </c>
    </row>
    <row r="223" spans="8:12" x14ac:dyDescent="0.35">
      <c r="H223">
        <v>125</v>
      </c>
      <c r="I223" s="310">
        <v>43.6</v>
      </c>
      <c r="J223" s="31">
        <v>-180</v>
      </c>
      <c r="L223" s="185">
        <f t="shared" si="5"/>
        <v>95.048000000000016</v>
      </c>
    </row>
    <row r="224" spans="8:12" x14ac:dyDescent="0.35">
      <c r="H224">
        <v>140</v>
      </c>
      <c r="I224" s="310">
        <v>43.6</v>
      </c>
      <c r="J224" s="31">
        <v>-180</v>
      </c>
      <c r="L224" s="185">
        <f t="shared" si="5"/>
        <v>95.048000000000016</v>
      </c>
    </row>
    <row r="225" spans="8:12" x14ac:dyDescent="0.35">
      <c r="H225">
        <v>125</v>
      </c>
      <c r="I225" s="310">
        <v>43.6</v>
      </c>
      <c r="J225" s="31">
        <v>-185</v>
      </c>
      <c r="L225" s="185">
        <f t="shared" si="5"/>
        <v>95.048000000000016</v>
      </c>
    </row>
    <row r="226" spans="8:12" x14ac:dyDescent="0.35">
      <c r="H226">
        <v>140</v>
      </c>
      <c r="I226" s="310">
        <v>43.6</v>
      </c>
      <c r="J226" s="31">
        <v>-185</v>
      </c>
      <c r="L226" s="185">
        <f t="shared" si="5"/>
        <v>95.048000000000016</v>
      </c>
    </row>
    <row r="227" spans="8:12" x14ac:dyDescent="0.35">
      <c r="H227">
        <v>140</v>
      </c>
      <c r="I227" s="310">
        <v>0</v>
      </c>
      <c r="J227" s="31">
        <v>-185</v>
      </c>
      <c r="L227" s="185">
        <f t="shared" si="5"/>
        <v>0</v>
      </c>
    </row>
    <row r="228" spans="8:12" x14ac:dyDescent="0.35">
      <c r="H228">
        <v>125</v>
      </c>
      <c r="I228" s="310">
        <v>0</v>
      </c>
      <c r="J228" s="31">
        <v>-180</v>
      </c>
      <c r="L228" s="185">
        <f t="shared" si="5"/>
        <v>0</v>
      </c>
    </row>
    <row r="229" spans="8:12" x14ac:dyDescent="0.35">
      <c r="H229">
        <v>125</v>
      </c>
      <c r="I229" s="310">
        <v>0</v>
      </c>
      <c r="J229" s="31">
        <v>-185</v>
      </c>
      <c r="L229" s="185">
        <f t="shared" si="5"/>
        <v>0</v>
      </c>
    </row>
    <row r="230" spans="8:12" x14ac:dyDescent="0.35">
      <c r="H230">
        <v>140</v>
      </c>
      <c r="I230" s="310">
        <v>0</v>
      </c>
      <c r="J230" s="31">
        <v>58</v>
      </c>
      <c r="L230" s="185">
        <f t="shared" si="5"/>
        <v>0</v>
      </c>
    </row>
    <row r="231" spans="8:12" x14ac:dyDescent="0.35">
      <c r="H231">
        <v>135</v>
      </c>
      <c r="I231" s="310">
        <v>218.00000000000003</v>
      </c>
      <c r="J231" s="31">
        <v>-139</v>
      </c>
      <c r="L231" s="185">
        <f t="shared" si="5"/>
        <v>475.24000000000012</v>
      </c>
    </row>
    <row r="232" spans="8:12" x14ac:dyDescent="0.35">
      <c r="H232">
        <v>140</v>
      </c>
      <c r="I232" s="310">
        <v>218.00000000000003</v>
      </c>
      <c r="J232" s="31">
        <v>-139</v>
      </c>
      <c r="L232" s="185">
        <f t="shared" si="5"/>
        <v>475.24000000000012</v>
      </c>
    </row>
    <row r="233" spans="8:12" x14ac:dyDescent="0.35">
      <c r="H233">
        <v>135</v>
      </c>
      <c r="I233" s="310">
        <v>43.6</v>
      </c>
      <c r="J233" s="31">
        <v>-180</v>
      </c>
      <c r="L233" s="185">
        <f t="shared" si="5"/>
        <v>95.048000000000016</v>
      </c>
    </row>
    <row r="234" spans="8:12" x14ac:dyDescent="0.35">
      <c r="H234">
        <v>143</v>
      </c>
      <c r="I234" s="310">
        <v>0</v>
      </c>
      <c r="J234" s="31">
        <v>-14</v>
      </c>
      <c r="L234" s="185">
        <f t="shared" si="5"/>
        <v>0</v>
      </c>
    </row>
    <row r="235" spans="8:12" x14ac:dyDescent="0.35">
      <c r="H235">
        <v>143</v>
      </c>
      <c r="I235" s="310">
        <v>0</v>
      </c>
      <c r="J235" s="31">
        <v>-20</v>
      </c>
      <c r="L235" s="185">
        <f t="shared" si="5"/>
        <v>0</v>
      </c>
    </row>
    <row r="236" spans="8:12" x14ac:dyDescent="0.35">
      <c r="H236">
        <v>143</v>
      </c>
      <c r="I236" s="310">
        <v>218.00000000000003</v>
      </c>
      <c r="J236" s="31">
        <v>-14</v>
      </c>
      <c r="L236" s="185">
        <f t="shared" si="5"/>
        <v>475.24000000000012</v>
      </c>
    </row>
    <row r="237" spans="8:12" x14ac:dyDescent="0.35">
      <c r="H237">
        <v>140</v>
      </c>
      <c r="I237" s="310">
        <v>0</v>
      </c>
      <c r="J237" s="31">
        <v>-14</v>
      </c>
      <c r="L237" s="185">
        <f t="shared" si="5"/>
        <v>0</v>
      </c>
    </row>
    <row r="238" spans="8:12" x14ac:dyDescent="0.35">
      <c r="H238">
        <v>140</v>
      </c>
      <c r="I238" s="310">
        <v>218.00000000000003</v>
      </c>
      <c r="J238" s="31">
        <v>-14</v>
      </c>
      <c r="L238" s="185">
        <f t="shared" si="5"/>
        <v>475.24000000000012</v>
      </c>
    </row>
    <row r="239" spans="8:12" x14ac:dyDescent="0.35">
      <c r="H239">
        <v>135</v>
      </c>
      <c r="I239" s="310">
        <v>218.00000000000003</v>
      </c>
      <c r="J239" s="31">
        <v>-136</v>
      </c>
      <c r="L239" s="185">
        <f t="shared" si="5"/>
        <v>475.24000000000012</v>
      </c>
    </row>
    <row r="240" spans="8:12" x14ac:dyDescent="0.35">
      <c r="H240">
        <v>65</v>
      </c>
      <c r="I240" s="310">
        <v>218.00000000000003</v>
      </c>
      <c r="J240" s="31">
        <v>-136</v>
      </c>
      <c r="L240" s="185">
        <f t="shared" si="5"/>
        <v>475.24000000000012</v>
      </c>
    </row>
    <row r="241" spans="8:14" x14ac:dyDescent="0.35">
      <c r="H241">
        <v>118</v>
      </c>
      <c r="I241" s="310">
        <v>315.25634000000002</v>
      </c>
      <c r="J241" s="31">
        <v>-121.47499999999999</v>
      </c>
      <c r="L241" s="185">
        <f t="shared" si="5"/>
        <v>687.25882120000006</v>
      </c>
      <c r="N241">
        <f>316/I241</f>
        <v>1.0023589057717284</v>
      </c>
    </row>
    <row r="242" spans="8:14" x14ac:dyDescent="0.35">
      <c r="H242">
        <v>131</v>
      </c>
      <c r="I242" s="310">
        <v>239.8</v>
      </c>
      <c r="J242" s="31">
        <v>38</v>
      </c>
      <c r="L242" s="185">
        <f t="shared" si="5"/>
        <v>522.76400000000001</v>
      </c>
    </row>
    <row r="243" spans="8:14" x14ac:dyDescent="0.35">
      <c r="H243">
        <v>135</v>
      </c>
      <c r="I243" s="310">
        <v>218.00000000000003</v>
      </c>
      <c r="J243" s="31">
        <v>38</v>
      </c>
      <c r="L243" s="185">
        <f t="shared" si="5"/>
        <v>475.24000000000012</v>
      </c>
    </row>
    <row r="244" spans="8:14" x14ac:dyDescent="0.35">
      <c r="H244">
        <v>65</v>
      </c>
      <c r="I244" s="310">
        <v>218.00000000000003</v>
      </c>
      <c r="J244" s="31">
        <v>38</v>
      </c>
      <c r="L244" s="185">
        <f t="shared" si="5"/>
        <v>475.24000000000012</v>
      </c>
    </row>
    <row r="245" spans="8:14" x14ac:dyDescent="0.35">
      <c r="H245">
        <v>82</v>
      </c>
      <c r="I245" s="310">
        <v>315.25634000000002</v>
      </c>
      <c r="J245" s="31">
        <v>-121.47499999999999</v>
      </c>
      <c r="L245" s="185">
        <f t="shared" si="5"/>
        <v>687.25882120000006</v>
      </c>
    </row>
    <row r="246" spans="8:14" x14ac:dyDescent="0.35">
      <c r="H246">
        <v>69</v>
      </c>
      <c r="I246" s="310">
        <v>239.8</v>
      </c>
      <c r="J246" s="31">
        <v>38</v>
      </c>
      <c r="L246" s="185">
        <f t="shared" si="5"/>
        <v>522.76400000000001</v>
      </c>
    </row>
    <row r="247" spans="8:14" x14ac:dyDescent="0.35">
      <c r="H247">
        <v>140</v>
      </c>
      <c r="I247" s="310">
        <v>0</v>
      </c>
      <c r="J247" s="31">
        <v>-114</v>
      </c>
      <c r="L247" s="185">
        <f t="shared" si="5"/>
        <v>0</v>
      </c>
    </row>
    <row r="248" spans="8:14" x14ac:dyDescent="0.35">
      <c r="H248">
        <v>143</v>
      </c>
      <c r="I248" s="310">
        <v>0</v>
      </c>
      <c r="J248" s="31">
        <v>-114</v>
      </c>
      <c r="L248" s="185">
        <f t="shared" si="5"/>
        <v>0</v>
      </c>
    </row>
    <row r="249" spans="8:14" x14ac:dyDescent="0.35">
      <c r="H249">
        <v>140</v>
      </c>
      <c r="I249" s="310">
        <v>218.00000000000003</v>
      </c>
      <c r="J249" s="31">
        <v>-114</v>
      </c>
      <c r="L249" s="185">
        <f t="shared" si="5"/>
        <v>475.24000000000012</v>
      </c>
    </row>
    <row r="250" spans="8:14" x14ac:dyDescent="0.35">
      <c r="H250">
        <v>140</v>
      </c>
      <c r="I250" s="310">
        <v>0</v>
      </c>
      <c r="J250" s="31">
        <v>-64</v>
      </c>
      <c r="L250" s="185">
        <f t="shared" si="5"/>
        <v>0</v>
      </c>
    </row>
    <row r="251" spans="8:14" x14ac:dyDescent="0.35">
      <c r="H251">
        <v>143</v>
      </c>
      <c r="I251" s="310">
        <v>0</v>
      </c>
      <c r="J251" s="31">
        <v>-64</v>
      </c>
      <c r="L251" s="185">
        <f t="shared" si="5"/>
        <v>0</v>
      </c>
    </row>
    <row r="252" spans="8:14" x14ac:dyDescent="0.35">
      <c r="H252">
        <v>140</v>
      </c>
      <c r="I252" s="310">
        <v>218.00000000000003</v>
      </c>
      <c r="J252" s="31">
        <v>-64</v>
      </c>
      <c r="L252" s="185">
        <f t="shared" si="5"/>
        <v>475.24000000000012</v>
      </c>
    </row>
    <row r="253" spans="8:14" x14ac:dyDescent="0.35">
      <c r="H253">
        <v>135</v>
      </c>
      <c r="I253" s="310">
        <v>218.00000000000003</v>
      </c>
      <c r="J253" s="31">
        <v>-114</v>
      </c>
      <c r="L253" s="185">
        <f t="shared" si="5"/>
        <v>475.24000000000012</v>
      </c>
    </row>
    <row r="254" spans="8:14" x14ac:dyDescent="0.35">
      <c r="H254">
        <v>118.538</v>
      </c>
      <c r="I254" s="310">
        <v>311.74</v>
      </c>
      <c r="J254" s="31">
        <v>-114</v>
      </c>
      <c r="L254" s="185">
        <f t="shared" si="5"/>
        <v>679.59320000000002</v>
      </c>
    </row>
    <row r="255" spans="8:14" x14ac:dyDescent="0.35">
      <c r="H255">
        <v>140</v>
      </c>
      <c r="I255" s="310">
        <v>218.00000000000003</v>
      </c>
      <c r="J255" s="31">
        <v>-120</v>
      </c>
      <c r="L255" s="185">
        <f t="shared" si="5"/>
        <v>475.24000000000012</v>
      </c>
    </row>
    <row r="256" spans="8:14" x14ac:dyDescent="0.35">
      <c r="H256">
        <v>135</v>
      </c>
      <c r="I256" s="310">
        <v>218.00000000000003</v>
      </c>
      <c r="J256" s="31">
        <v>-120</v>
      </c>
      <c r="L256" s="185">
        <f t="shared" si="5"/>
        <v>475.24000000000012</v>
      </c>
    </row>
    <row r="257" spans="8:12" x14ac:dyDescent="0.35">
      <c r="H257">
        <v>118.5</v>
      </c>
      <c r="I257" s="310">
        <v>314.60670000000005</v>
      </c>
      <c r="J257" s="31">
        <v>-120</v>
      </c>
      <c r="L257" s="185">
        <f t="shared" si="5"/>
        <v>685.84260600000016</v>
      </c>
    </row>
    <row r="258" spans="8:12" x14ac:dyDescent="0.35">
      <c r="H258">
        <v>143</v>
      </c>
      <c r="I258" s="310">
        <v>218.00000000000003</v>
      </c>
      <c r="J258" s="31">
        <v>-120</v>
      </c>
      <c r="L258" s="185">
        <f t="shared" si="5"/>
        <v>475.24000000000012</v>
      </c>
    </row>
    <row r="259" spans="8:12" x14ac:dyDescent="0.35">
      <c r="H259">
        <v>123</v>
      </c>
      <c r="I259" s="310">
        <v>320.46000000000004</v>
      </c>
      <c r="J259" s="31">
        <v>-120</v>
      </c>
      <c r="L259" s="185">
        <f t="shared" si="5"/>
        <v>698.60280000000012</v>
      </c>
    </row>
    <row r="260" spans="8:12" x14ac:dyDescent="0.35">
      <c r="H260">
        <v>135</v>
      </c>
      <c r="I260" s="310">
        <v>218.00000000000003</v>
      </c>
      <c r="J260" s="31">
        <v>-64</v>
      </c>
      <c r="L260" s="185">
        <f t="shared" si="5"/>
        <v>475.24000000000012</v>
      </c>
    </row>
    <row r="261" spans="8:12" x14ac:dyDescent="0.35">
      <c r="H261">
        <v>122.63500000000001</v>
      </c>
      <c r="I261" s="310">
        <v>288.11752000000001</v>
      </c>
      <c r="J261" s="31">
        <v>-64</v>
      </c>
      <c r="L261" s="185">
        <f t="shared" si="5"/>
        <v>628.09619360000011</v>
      </c>
    </row>
    <row r="262" spans="8:12" x14ac:dyDescent="0.35">
      <c r="H262">
        <v>140</v>
      </c>
      <c r="I262" s="310">
        <v>218.00000000000003</v>
      </c>
      <c r="J262" s="31">
        <v>-70</v>
      </c>
      <c r="L262" s="185">
        <f t="shared" si="5"/>
        <v>475.24000000000012</v>
      </c>
    </row>
    <row r="263" spans="8:12" x14ac:dyDescent="0.35">
      <c r="H263">
        <v>135</v>
      </c>
      <c r="I263" s="310">
        <v>218.00000000000003</v>
      </c>
      <c r="J263" s="31">
        <v>-70</v>
      </c>
      <c r="L263" s="185">
        <f t="shared" si="5"/>
        <v>475.24000000000012</v>
      </c>
    </row>
    <row r="264" spans="8:12" x14ac:dyDescent="0.35">
      <c r="H264">
        <v>122.29300000000001</v>
      </c>
      <c r="I264" s="310">
        <v>290.94280000000003</v>
      </c>
      <c r="J264" s="31">
        <v>-70</v>
      </c>
      <c r="L264" s="185">
        <f t="shared" si="5"/>
        <v>634.25530400000014</v>
      </c>
    </row>
    <row r="265" spans="8:12" x14ac:dyDescent="0.35">
      <c r="H265">
        <v>143</v>
      </c>
      <c r="I265" s="310">
        <v>218.00000000000003</v>
      </c>
      <c r="J265" s="31">
        <v>-70</v>
      </c>
      <c r="L265" s="185">
        <f t="shared" si="5"/>
        <v>475.24000000000012</v>
      </c>
    </row>
    <row r="266" spans="8:12" x14ac:dyDescent="0.35">
      <c r="H266">
        <v>127</v>
      </c>
      <c r="I266" s="310">
        <v>296.48</v>
      </c>
      <c r="J266" s="31">
        <v>-70</v>
      </c>
      <c r="L266" s="185">
        <f t="shared" si="5"/>
        <v>646.32640000000004</v>
      </c>
    </row>
    <row r="267" spans="8:12" x14ac:dyDescent="0.35">
      <c r="H267">
        <v>135</v>
      </c>
      <c r="I267" s="310">
        <v>218.00000000000003</v>
      </c>
      <c r="J267" s="31">
        <v>-14</v>
      </c>
      <c r="L267" s="185">
        <f t="shared" si="5"/>
        <v>475.24000000000012</v>
      </c>
    </row>
    <row r="268" spans="8:12" x14ac:dyDescent="0.35">
      <c r="H268">
        <v>140</v>
      </c>
      <c r="I268" s="310">
        <v>218.00000000000003</v>
      </c>
      <c r="J268" s="31">
        <v>-20</v>
      </c>
      <c r="L268" s="185">
        <f t="shared" si="5"/>
        <v>475.24000000000012</v>
      </c>
    </row>
    <row r="269" spans="8:12" x14ac:dyDescent="0.35">
      <c r="H269">
        <v>135</v>
      </c>
      <c r="I269" s="310">
        <v>218.00000000000003</v>
      </c>
      <c r="J269" s="31">
        <v>-20</v>
      </c>
      <c r="L269" s="185">
        <f t="shared" ref="L269:L332" si="6">I269*2.18</f>
        <v>475.24000000000012</v>
      </c>
    </row>
    <row r="270" spans="8:12" x14ac:dyDescent="0.35">
      <c r="H270">
        <v>143</v>
      </c>
      <c r="I270" s="310">
        <v>218.00000000000003</v>
      </c>
      <c r="J270" s="31">
        <v>-20</v>
      </c>
      <c r="L270" s="185">
        <f t="shared" si="6"/>
        <v>475.24000000000012</v>
      </c>
    </row>
    <row r="271" spans="8:12" x14ac:dyDescent="0.35">
      <c r="H271">
        <v>132</v>
      </c>
      <c r="I271" s="310">
        <v>272.5</v>
      </c>
      <c r="J271" s="31">
        <v>-20</v>
      </c>
      <c r="L271" s="185">
        <f t="shared" si="6"/>
        <v>594.05000000000007</v>
      </c>
    </row>
    <row r="272" spans="8:12" x14ac:dyDescent="0.35">
      <c r="H272">
        <v>81.462199999999996</v>
      </c>
      <c r="I272" s="310">
        <v>311.74</v>
      </c>
      <c r="J272" s="31">
        <v>-114</v>
      </c>
      <c r="L272" s="185">
        <f t="shared" si="6"/>
        <v>679.59320000000002</v>
      </c>
    </row>
    <row r="273" spans="8:12" x14ac:dyDescent="0.35">
      <c r="H273">
        <v>123</v>
      </c>
      <c r="I273" s="310">
        <v>320.46000000000004</v>
      </c>
      <c r="J273" s="31">
        <v>-114</v>
      </c>
      <c r="L273" s="185">
        <f t="shared" si="6"/>
        <v>698.60280000000012</v>
      </c>
    </row>
    <row r="274" spans="8:12" x14ac:dyDescent="0.35">
      <c r="H274">
        <v>81.5</v>
      </c>
      <c r="I274" s="310">
        <v>314.60670000000005</v>
      </c>
      <c r="J274" s="31">
        <v>-120</v>
      </c>
      <c r="L274" s="185">
        <f t="shared" si="6"/>
        <v>685.84260600000016</v>
      </c>
    </row>
    <row r="275" spans="8:12" x14ac:dyDescent="0.35">
      <c r="H275">
        <v>77.364999999999995</v>
      </c>
      <c r="I275" s="310">
        <v>288.11752000000001</v>
      </c>
      <c r="J275" s="31">
        <v>-64</v>
      </c>
      <c r="L275" s="185">
        <f t="shared" si="6"/>
        <v>628.09619360000011</v>
      </c>
    </row>
    <row r="276" spans="8:12" x14ac:dyDescent="0.35">
      <c r="H276">
        <v>127</v>
      </c>
      <c r="I276" s="310">
        <v>296.48</v>
      </c>
      <c r="J276" s="31">
        <v>-64</v>
      </c>
      <c r="L276" s="185">
        <f t="shared" si="6"/>
        <v>646.32640000000004</v>
      </c>
    </row>
    <row r="277" spans="8:12" x14ac:dyDescent="0.35">
      <c r="H277">
        <v>77.706599999999995</v>
      </c>
      <c r="I277" s="310">
        <v>290.94280000000003</v>
      </c>
      <c r="J277" s="31">
        <v>-70</v>
      </c>
      <c r="L277" s="185">
        <f t="shared" si="6"/>
        <v>634.25530400000014</v>
      </c>
    </row>
    <row r="278" spans="8:12" x14ac:dyDescent="0.35">
      <c r="H278">
        <v>65</v>
      </c>
      <c r="I278" s="310">
        <v>218.00000000000003</v>
      </c>
      <c r="J278" s="31">
        <v>-114</v>
      </c>
      <c r="L278" s="185">
        <f t="shared" si="6"/>
        <v>475.24000000000012</v>
      </c>
    </row>
    <row r="279" spans="8:12" x14ac:dyDescent="0.35">
      <c r="H279">
        <v>140</v>
      </c>
      <c r="I279" s="310">
        <v>0</v>
      </c>
      <c r="J279" s="31">
        <v>-20</v>
      </c>
      <c r="L279" s="185">
        <f t="shared" si="6"/>
        <v>0</v>
      </c>
    </row>
    <row r="280" spans="8:12" x14ac:dyDescent="0.35">
      <c r="H280">
        <v>143</v>
      </c>
      <c r="I280" s="310">
        <v>0</v>
      </c>
      <c r="J280" s="31">
        <v>-120</v>
      </c>
      <c r="L280" s="185">
        <f t="shared" si="6"/>
        <v>0</v>
      </c>
    </row>
    <row r="281" spans="8:12" x14ac:dyDescent="0.35">
      <c r="H281">
        <v>143</v>
      </c>
      <c r="I281" s="310">
        <v>218.00000000000003</v>
      </c>
      <c r="J281" s="31">
        <v>-114</v>
      </c>
      <c r="L281" s="185">
        <f t="shared" si="6"/>
        <v>475.24000000000012</v>
      </c>
    </row>
    <row r="282" spans="8:12" x14ac:dyDescent="0.35">
      <c r="H282">
        <v>140</v>
      </c>
      <c r="I282" s="310">
        <v>0</v>
      </c>
      <c r="J282" s="31">
        <v>-120</v>
      </c>
      <c r="L282" s="185">
        <f t="shared" si="6"/>
        <v>0</v>
      </c>
    </row>
    <row r="283" spans="8:12" x14ac:dyDescent="0.35">
      <c r="H283">
        <v>143</v>
      </c>
      <c r="I283" s="310">
        <v>0</v>
      </c>
      <c r="J283" s="31">
        <v>-70</v>
      </c>
      <c r="L283" s="185">
        <f t="shared" si="6"/>
        <v>0</v>
      </c>
    </row>
    <row r="284" spans="8:12" x14ac:dyDescent="0.35">
      <c r="H284">
        <v>143</v>
      </c>
      <c r="I284" s="310">
        <v>218.00000000000003</v>
      </c>
      <c r="J284" s="31">
        <v>-64</v>
      </c>
      <c r="L284" s="185">
        <f t="shared" si="6"/>
        <v>475.24000000000012</v>
      </c>
    </row>
    <row r="285" spans="8:12" x14ac:dyDescent="0.35">
      <c r="H285">
        <v>140</v>
      </c>
      <c r="I285" s="310">
        <v>0</v>
      </c>
      <c r="J285" s="31">
        <v>-70</v>
      </c>
      <c r="L285" s="185">
        <f t="shared" si="6"/>
        <v>0</v>
      </c>
    </row>
    <row r="286" spans="8:12" x14ac:dyDescent="0.35">
      <c r="H286">
        <v>65</v>
      </c>
      <c r="I286" s="310">
        <v>218.00000000000003</v>
      </c>
      <c r="J286" s="31">
        <v>-180</v>
      </c>
      <c r="L286" s="185">
        <f t="shared" si="6"/>
        <v>475.24000000000012</v>
      </c>
    </row>
    <row r="287" spans="8:12" x14ac:dyDescent="0.35">
      <c r="H287">
        <v>135</v>
      </c>
      <c r="I287" s="310">
        <v>218.00000000000003</v>
      </c>
      <c r="J287" s="31">
        <v>-180</v>
      </c>
      <c r="L287" s="185">
        <f t="shared" si="6"/>
        <v>475.24000000000012</v>
      </c>
    </row>
    <row r="288" spans="8:12" x14ac:dyDescent="0.35">
      <c r="H288">
        <v>65</v>
      </c>
      <c r="I288" s="310">
        <v>0</v>
      </c>
      <c r="J288" s="31">
        <v>-180</v>
      </c>
      <c r="L288" s="185">
        <f t="shared" si="6"/>
        <v>0</v>
      </c>
    </row>
    <row r="289" spans="8:12" x14ac:dyDescent="0.35">
      <c r="H289">
        <v>135</v>
      </c>
      <c r="I289" s="310">
        <v>0</v>
      </c>
      <c r="J289" s="31">
        <v>-180</v>
      </c>
      <c r="L289" s="185">
        <f t="shared" si="6"/>
        <v>0</v>
      </c>
    </row>
    <row r="290" spans="8:12" x14ac:dyDescent="0.35">
      <c r="H290">
        <v>66.666700000000006</v>
      </c>
      <c r="I290" s="310">
        <v>0</v>
      </c>
      <c r="J290" s="31">
        <v>58</v>
      </c>
      <c r="L290" s="185">
        <f t="shared" si="6"/>
        <v>0</v>
      </c>
    </row>
    <row r="291" spans="8:12" x14ac:dyDescent="0.35">
      <c r="H291">
        <v>66.666700000000006</v>
      </c>
      <c r="I291" s="310">
        <v>218.00000000000003</v>
      </c>
      <c r="J291" s="31">
        <v>41</v>
      </c>
      <c r="L291" s="185">
        <f t="shared" si="6"/>
        <v>475.24000000000012</v>
      </c>
    </row>
    <row r="292" spans="8:12" x14ac:dyDescent="0.35">
      <c r="H292">
        <v>140</v>
      </c>
      <c r="I292" s="310">
        <v>218.00000000000003</v>
      </c>
      <c r="J292" s="31">
        <v>41</v>
      </c>
      <c r="L292" s="185">
        <f t="shared" si="6"/>
        <v>475.24000000000012</v>
      </c>
    </row>
    <row r="293" spans="8:12" x14ac:dyDescent="0.35">
      <c r="H293">
        <v>65</v>
      </c>
      <c r="I293" s="310">
        <v>218.00000000000003</v>
      </c>
      <c r="J293" s="31">
        <v>-20</v>
      </c>
      <c r="L293" s="185">
        <f t="shared" si="6"/>
        <v>475.24000000000012</v>
      </c>
    </row>
    <row r="294" spans="8:12" x14ac:dyDescent="0.35">
      <c r="H294">
        <v>160.75299999999999</v>
      </c>
      <c r="I294" s="310">
        <v>187.48000000000002</v>
      </c>
      <c r="J294" s="31">
        <v>100.247</v>
      </c>
      <c r="L294" s="185">
        <f t="shared" si="6"/>
        <v>408.70640000000009</v>
      </c>
    </row>
    <row r="295" spans="8:12" x14ac:dyDescent="0.35">
      <c r="H295">
        <v>148.93799999999999</v>
      </c>
      <c r="I295" s="310">
        <v>187.48000000000002</v>
      </c>
      <c r="J295" s="31">
        <v>92.351600000000005</v>
      </c>
      <c r="L295" s="185">
        <f t="shared" si="6"/>
        <v>408.70640000000009</v>
      </c>
    </row>
    <row r="296" spans="8:12" x14ac:dyDescent="0.35">
      <c r="H296">
        <v>158.69300000000001</v>
      </c>
      <c r="I296" s="310">
        <v>207.10000000000002</v>
      </c>
      <c r="J296" s="31">
        <v>102.307</v>
      </c>
      <c r="L296" s="185">
        <f t="shared" si="6"/>
        <v>451.47800000000007</v>
      </c>
    </row>
    <row r="297" spans="8:12" x14ac:dyDescent="0.35">
      <c r="H297">
        <v>121.062</v>
      </c>
      <c r="I297" s="310">
        <v>187.48000000000002</v>
      </c>
      <c r="J297" s="31">
        <v>92.351600000000005</v>
      </c>
      <c r="L297" s="185">
        <f t="shared" si="6"/>
        <v>408.70640000000009</v>
      </c>
    </row>
    <row r="298" spans="8:12" x14ac:dyDescent="0.35">
      <c r="H298">
        <v>111.307</v>
      </c>
      <c r="I298" s="310">
        <v>207.10000000000002</v>
      </c>
      <c r="J298" s="31">
        <v>102.307</v>
      </c>
      <c r="L298" s="185">
        <f t="shared" si="6"/>
        <v>451.47800000000007</v>
      </c>
    </row>
    <row r="299" spans="8:12" x14ac:dyDescent="0.35">
      <c r="H299">
        <v>122.17700000000001</v>
      </c>
      <c r="I299" s="310">
        <v>207.10000000000002</v>
      </c>
      <c r="J299" s="31">
        <v>95.043400000000005</v>
      </c>
      <c r="L299" s="185">
        <f t="shared" si="6"/>
        <v>451.47800000000007</v>
      </c>
    </row>
    <row r="300" spans="8:12" x14ac:dyDescent="0.35">
      <c r="H300">
        <v>171.42099999999999</v>
      </c>
      <c r="I300" s="310">
        <v>187.48000000000002</v>
      </c>
      <c r="J300" s="31">
        <v>126</v>
      </c>
      <c r="L300" s="185">
        <f t="shared" si="6"/>
        <v>408.70640000000009</v>
      </c>
    </row>
    <row r="301" spans="8:12" x14ac:dyDescent="0.35">
      <c r="H301">
        <v>168.648</v>
      </c>
      <c r="I301" s="310">
        <v>187.48000000000002</v>
      </c>
      <c r="J301" s="31">
        <v>112.062</v>
      </c>
      <c r="L301" s="185">
        <f t="shared" si="6"/>
        <v>408.70640000000009</v>
      </c>
    </row>
    <row r="302" spans="8:12" x14ac:dyDescent="0.35">
      <c r="H302">
        <v>168.50700000000001</v>
      </c>
      <c r="I302" s="310">
        <v>207.10000000000002</v>
      </c>
      <c r="J302" s="31">
        <v>126</v>
      </c>
      <c r="L302" s="185">
        <f t="shared" si="6"/>
        <v>451.47800000000007</v>
      </c>
    </row>
    <row r="303" spans="8:12" x14ac:dyDescent="0.35">
      <c r="H303">
        <v>160.75299999999999</v>
      </c>
      <c r="I303" s="310">
        <v>187.48000000000002</v>
      </c>
      <c r="J303" s="31">
        <v>151.75299999999999</v>
      </c>
      <c r="L303" s="185">
        <f t="shared" si="6"/>
        <v>408.70640000000009</v>
      </c>
    </row>
    <row r="304" spans="8:12" x14ac:dyDescent="0.35">
      <c r="H304">
        <v>168.648</v>
      </c>
      <c r="I304" s="310">
        <v>187.48000000000002</v>
      </c>
      <c r="J304" s="31">
        <v>139.93799999999999</v>
      </c>
      <c r="L304" s="185">
        <f t="shared" si="6"/>
        <v>408.70640000000009</v>
      </c>
    </row>
    <row r="305" spans="8:12" x14ac:dyDescent="0.35">
      <c r="H305">
        <v>158.69300000000001</v>
      </c>
      <c r="I305" s="310">
        <v>207.10000000000002</v>
      </c>
      <c r="J305" s="31">
        <v>149.69300000000001</v>
      </c>
      <c r="L305" s="185">
        <f t="shared" si="6"/>
        <v>451.47800000000007</v>
      </c>
    </row>
    <row r="306" spans="8:12" x14ac:dyDescent="0.35">
      <c r="H306">
        <v>135</v>
      </c>
      <c r="I306" s="310">
        <v>187.48000000000002</v>
      </c>
      <c r="J306" s="31">
        <v>162.42099999999999</v>
      </c>
      <c r="L306" s="185">
        <f t="shared" si="6"/>
        <v>408.70640000000009</v>
      </c>
    </row>
    <row r="307" spans="8:12" x14ac:dyDescent="0.35">
      <c r="H307">
        <v>148.93799999999999</v>
      </c>
      <c r="I307" s="310">
        <v>187.48000000000002</v>
      </c>
      <c r="J307" s="31">
        <v>159.648</v>
      </c>
      <c r="L307" s="185">
        <f t="shared" si="6"/>
        <v>408.70640000000009</v>
      </c>
    </row>
    <row r="308" spans="8:12" x14ac:dyDescent="0.35">
      <c r="H308">
        <v>135</v>
      </c>
      <c r="I308" s="310">
        <v>207.10000000000002</v>
      </c>
      <c r="J308" s="31">
        <v>159.50700000000001</v>
      </c>
      <c r="L308" s="185">
        <f t="shared" si="6"/>
        <v>451.47800000000007</v>
      </c>
    </row>
    <row r="309" spans="8:12" x14ac:dyDescent="0.35">
      <c r="H309">
        <v>121.062</v>
      </c>
      <c r="I309" s="310">
        <v>21.8</v>
      </c>
      <c r="J309" s="31">
        <v>92.351600000000005</v>
      </c>
      <c r="L309" s="185">
        <f t="shared" si="6"/>
        <v>47.524000000000008</v>
      </c>
    </row>
    <row r="310" spans="8:12" x14ac:dyDescent="0.35">
      <c r="H310">
        <v>109.247</v>
      </c>
      <c r="I310" s="310">
        <v>21.8</v>
      </c>
      <c r="J310" s="31">
        <v>100.247</v>
      </c>
      <c r="L310" s="185">
        <f t="shared" si="6"/>
        <v>47.524000000000008</v>
      </c>
    </row>
    <row r="311" spans="8:12" x14ac:dyDescent="0.35">
      <c r="H311">
        <v>171.42099999999999</v>
      </c>
      <c r="I311" s="310">
        <v>21.8</v>
      </c>
      <c r="J311" s="31">
        <v>126</v>
      </c>
      <c r="L311" s="185">
        <f t="shared" si="6"/>
        <v>47.524000000000008</v>
      </c>
    </row>
    <row r="312" spans="8:12" x14ac:dyDescent="0.35">
      <c r="H312">
        <v>168.648</v>
      </c>
      <c r="I312" s="310">
        <v>21.8</v>
      </c>
      <c r="J312" s="31">
        <v>112.062</v>
      </c>
      <c r="L312" s="185">
        <f t="shared" si="6"/>
        <v>47.524000000000008</v>
      </c>
    </row>
    <row r="313" spans="8:12" x14ac:dyDescent="0.35">
      <c r="H313">
        <v>160.75299999999999</v>
      </c>
      <c r="I313" s="310">
        <v>21.8</v>
      </c>
      <c r="J313" s="31">
        <v>151.75299999999999</v>
      </c>
      <c r="L313" s="185">
        <f t="shared" si="6"/>
        <v>47.524000000000008</v>
      </c>
    </row>
    <row r="314" spans="8:12" x14ac:dyDescent="0.35">
      <c r="H314">
        <v>168.648</v>
      </c>
      <c r="I314" s="310">
        <v>21.8</v>
      </c>
      <c r="J314" s="31">
        <v>139.93799999999999</v>
      </c>
      <c r="L314" s="185">
        <f t="shared" si="6"/>
        <v>47.524000000000008</v>
      </c>
    </row>
    <row r="315" spans="8:12" x14ac:dyDescent="0.35">
      <c r="H315">
        <v>135</v>
      </c>
      <c r="I315" s="310">
        <v>21.8</v>
      </c>
      <c r="J315" s="31">
        <v>162.42099999999999</v>
      </c>
      <c r="L315" s="185">
        <f t="shared" si="6"/>
        <v>47.524000000000008</v>
      </c>
    </row>
    <row r="316" spans="8:12" x14ac:dyDescent="0.35">
      <c r="H316">
        <v>148.93799999999999</v>
      </c>
      <c r="I316" s="310">
        <v>21.8</v>
      </c>
      <c r="J316" s="31">
        <v>159.648</v>
      </c>
      <c r="L316" s="185">
        <f t="shared" si="6"/>
        <v>47.524000000000008</v>
      </c>
    </row>
    <row r="317" spans="8:12" x14ac:dyDescent="0.35">
      <c r="H317">
        <v>109.247</v>
      </c>
      <c r="I317" s="310">
        <v>21.8</v>
      </c>
      <c r="J317" s="31">
        <v>151.75299999999999</v>
      </c>
      <c r="L317" s="185">
        <f t="shared" si="6"/>
        <v>47.524000000000008</v>
      </c>
    </row>
    <row r="318" spans="8:12" x14ac:dyDescent="0.35">
      <c r="H318">
        <v>121.062</v>
      </c>
      <c r="I318" s="310">
        <v>21.8</v>
      </c>
      <c r="J318" s="31">
        <v>159.648</v>
      </c>
      <c r="L318" s="185">
        <f t="shared" si="6"/>
        <v>47.524000000000008</v>
      </c>
    </row>
    <row r="319" spans="8:12" x14ac:dyDescent="0.35">
      <c r="H319">
        <v>109.247</v>
      </c>
      <c r="I319" s="310">
        <v>187.48000000000002</v>
      </c>
      <c r="J319" s="31">
        <v>151.75299999999999</v>
      </c>
      <c r="L319" s="185">
        <f t="shared" si="6"/>
        <v>408.70640000000009</v>
      </c>
    </row>
    <row r="320" spans="8:12" x14ac:dyDescent="0.35">
      <c r="H320">
        <v>98.5792</v>
      </c>
      <c r="I320" s="310">
        <v>21.8</v>
      </c>
      <c r="J320" s="31">
        <v>126</v>
      </c>
      <c r="L320" s="185">
        <f t="shared" si="6"/>
        <v>47.524000000000008</v>
      </c>
    </row>
    <row r="321" spans="8:12" x14ac:dyDescent="0.35">
      <c r="H321">
        <v>101.352</v>
      </c>
      <c r="I321" s="310">
        <v>21.8</v>
      </c>
      <c r="J321" s="31">
        <v>139.93799999999999</v>
      </c>
      <c r="L321" s="185">
        <f t="shared" si="6"/>
        <v>47.524000000000008</v>
      </c>
    </row>
    <row r="322" spans="8:12" x14ac:dyDescent="0.35">
      <c r="H322">
        <v>98.5792</v>
      </c>
      <c r="I322" s="310">
        <v>187.48000000000002</v>
      </c>
      <c r="J322" s="31">
        <v>126</v>
      </c>
      <c r="L322" s="185">
        <f t="shared" si="6"/>
        <v>408.70640000000009</v>
      </c>
    </row>
    <row r="323" spans="8:12" x14ac:dyDescent="0.35">
      <c r="H323">
        <v>148.93799999999999</v>
      </c>
      <c r="I323" s="310">
        <v>21.8</v>
      </c>
      <c r="J323" s="31">
        <v>92.351600000000005</v>
      </c>
      <c r="L323" s="185">
        <f t="shared" si="6"/>
        <v>47.524000000000008</v>
      </c>
    </row>
    <row r="324" spans="8:12" x14ac:dyDescent="0.35">
      <c r="H324">
        <v>135</v>
      </c>
      <c r="I324" s="310">
        <v>21.8</v>
      </c>
      <c r="J324" s="31">
        <v>89.5792</v>
      </c>
      <c r="L324" s="185">
        <f t="shared" si="6"/>
        <v>47.524000000000008</v>
      </c>
    </row>
    <row r="325" spans="8:12" x14ac:dyDescent="0.35">
      <c r="H325">
        <v>101.352</v>
      </c>
      <c r="I325" s="310">
        <v>21.8</v>
      </c>
      <c r="J325" s="31">
        <v>112.062</v>
      </c>
      <c r="L325" s="185">
        <f t="shared" si="6"/>
        <v>47.524000000000008</v>
      </c>
    </row>
    <row r="326" spans="8:12" x14ac:dyDescent="0.35">
      <c r="H326">
        <v>109.247</v>
      </c>
      <c r="I326" s="310">
        <v>187.48000000000002</v>
      </c>
      <c r="J326" s="31">
        <v>100.247</v>
      </c>
      <c r="L326" s="185">
        <f t="shared" si="6"/>
        <v>408.70640000000009</v>
      </c>
    </row>
    <row r="327" spans="8:12" x14ac:dyDescent="0.35">
      <c r="H327">
        <v>160.75299999999999</v>
      </c>
      <c r="I327" s="310">
        <v>21.8</v>
      </c>
      <c r="J327" s="31">
        <v>100.247</v>
      </c>
      <c r="L327" s="185">
        <f t="shared" si="6"/>
        <v>47.524000000000008</v>
      </c>
    </row>
    <row r="328" spans="8:12" x14ac:dyDescent="0.35">
      <c r="H328">
        <v>135</v>
      </c>
      <c r="I328" s="310">
        <v>187.48000000000002</v>
      </c>
      <c r="J328" s="31">
        <v>89.5792</v>
      </c>
      <c r="L328" s="185">
        <f t="shared" si="6"/>
        <v>408.70640000000009</v>
      </c>
    </row>
    <row r="329" spans="8:12" x14ac:dyDescent="0.35">
      <c r="H329">
        <v>121.062</v>
      </c>
      <c r="I329" s="310">
        <v>187.48000000000002</v>
      </c>
      <c r="J329" s="31">
        <v>159.648</v>
      </c>
      <c r="L329" s="185">
        <f t="shared" si="6"/>
        <v>408.70640000000009</v>
      </c>
    </row>
    <row r="330" spans="8:12" x14ac:dyDescent="0.35">
      <c r="H330">
        <v>101.352</v>
      </c>
      <c r="I330" s="310">
        <v>187.48000000000002</v>
      </c>
      <c r="J330" s="31">
        <v>139.93799999999999</v>
      </c>
      <c r="L330" s="185">
        <f t="shared" si="6"/>
        <v>408.70640000000009</v>
      </c>
    </row>
    <row r="331" spans="8:12" x14ac:dyDescent="0.35">
      <c r="H331">
        <v>101.352</v>
      </c>
      <c r="I331" s="310">
        <v>187.48000000000002</v>
      </c>
      <c r="J331" s="31">
        <v>112.062</v>
      </c>
      <c r="L331" s="185">
        <f t="shared" si="6"/>
        <v>408.70640000000009</v>
      </c>
    </row>
    <row r="332" spans="8:12" x14ac:dyDescent="0.35">
      <c r="H332">
        <v>104.04300000000001</v>
      </c>
      <c r="I332" s="310">
        <v>207.10000000000002</v>
      </c>
      <c r="J332" s="31">
        <v>138.82300000000001</v>
      </c>
      <c r="L332" s="185">
        <f t="shared" si="6"/>
        <v>451.47800000000007</v>
      </c>
    </row>
    <row r="333" spans="8:12" x14ac:dyDescent="0.35">
      <c r="H333">
        <v>104.04300000000001</v>
      </c>
      <c r="I333" s="310">
        <v>207.10000000000002</v>
      </c>
      <c r="J333" s="31">
        <v>113.17700000000001</v>
      </c>
      <c r="L333" s="185">
        <f t="shared" ref="L333:L396" si="7">I333*2.18</f>
        <v>451.47800000000007</v>
      </c>
    </row>
    <row r="334" spans="8:12" x14ac:dyDescent="0.35">
      <c r="H334">
        <v>122.17700000000001</v>
      </c>
      <c r="I334" s="310">
        <v>207.10000000000002</v>
      </c>
      <c r="J334" s="31">
        <v>156.95699999999999</v>
      </c>
      <c r="L334" s="185">
        <f t="shared" si="7"/>
        <v>451.47800000000007</v>
      </c>
    </row>
    <row r="335" spans="8:12" x14ac:dyDescent="0.35">
      <c r="H335">
        <v>147.82300000000001</v>
      </c>
      <c r="I335" s="310">
        <v>207.10000000000002</v>
      </c>
      <c r="J335" s="31">
        <v>156.95699999999999</v>
      </c>
      <c r="L335" s="185">
        <f t="shared" si="7"/>
        <v>451.47800000000007</v>
      </c>
    </row>
    <row r="336" spans="8:12" x14ac:dyDescent="0.35">
      <c r="H336">
        <v>165.95599999999999</v>
      </c>
      <c r="I336" s="310">
        <v>207.10000000000002</v>
      </c>
      <c r="J336" s="31">
        <v>138.82300000000001</v>
      </c>
      <c r="L336" s="185">
        <f t="shared" si="7"/>
        <v>451.47800000000007</v>
      </c>
    </row>
    <row r="337" spans="8:12" x14ac:dyDescent="0.35">
      <c r="H337">
        <v>135</v>
      </c>
      <c r="I337" s="310">
        <v>207.10000000000002</v>
      </c>
      <c r="J337" s="31">
        <v>92.492900000000006</v>
      </c>
      <c r="L337" s="185">
        <f t="shared" si="7"/>
        <v>451.47800000000007</v>
      </c>
    </row>
    <row r="338" spans="8:12" x14ac:dyDescent="0.35">
      <c r="H338">
        <v>165.95599999999999</v>
      </c>
      <c r="I338" s="310">
        <v>207.10000000000002</v>
      </c>
      <c r="J338" s="31">
        <v>113.17700000000001</v>
      </c>
      <c r="L338" s="185">
        <f t="shared" si="7"/>
        <v>451.47800000000007</v>
      </c>
    </row>
    <row r="339" spans="8:12" x14ac:dyDescent="0.35">
      <c r="H339">
        <v>147.82300000000001</v>
      </c>
      <c r="I339" s="310">
        <v>207.10000000000002</v>
      </c>
      <c r="J339" s="31">
        <v>95.043400000000005</v>
      </c>
      <c r="L339" s="185">
        <f t="shared" si="7"/>
        <v>451.47800000000007</v>
      </c>
    </row>
    <row r="340" spans="8:12" x14ac:dyDescent="0.35">
      <c r="H340">
        <v>101.49299999999999</v>
      </c>
      <c r="I340" s="310">
        <v>207.10000000000002</v>
      </c>
      <c r="J340" s="31">
        <v>126</v>
      </c>
      <c r="L340" s="185">
        <f t="shared" si="7"/>
        <v>451.47800000000007</v>
      </c>
    </row>
    <row r="341" spans="8:12" x14ac:dyDescent="0.35">
      <c r="H341">
        <v>111.307</v>
      </c>
      <c r="I341" s="310">
        <v>207.10000000000002</v>
      </c>
      <c r="J341" s="31">
        <v>149.69300000000001</v>
      </c>
      <c r="L341" s="185">
        <f t="shared" si="7"/>
        <v>451.47800000000007</v>
      </c>
    </row>
    <row r="342" spans="8:12" x14ac:dyDescent="0.35">
      <c r="H342">
        <v>135</v>
      </c>
      <c r="I342" s="310">
        <v>223.04452000000001</v>
      </c>
      <c r="J342" s="31">
        <v>147.11799999999999</v>
      </c>
      <c r="L342" s="185">
        <f t="shared" si="7"/>
        <v>486.23705360000002</v>
      </c>
    </row>
    <row r="343" spans="8:12" x14ac:dyDescent="0.35">
      <c r="H343">
        <v>126.919</v>
      </c>
      <c r="I343" s="310">
        <v>223.04452000000001</v>
      </c>
      <c r="J343" s="31">
        <v>145.51</v>
      </c>
      <c r="L343" s="185">
        <f t="shared" si="7"/>
        <v>486.23705360000002</v>
      </c>
    </row>
    <row r="344" spans="8:12" x14ac:dyDescent="0.35">
      <c r="H344">
        <v>143.08099999999999</v>
      </c>
      <c r="I344" s="310">
        <v>223.04452000000001</v>
      </c>
      <c r="J344" s="31">
        <v>145.51</v>
      </c>
      <c r="L344" s="185">
        <f t="shared" si="7"/>
        <v>486.23705360000002</v>
      </c>
    </row>
    <row r="345" spans="8:12" x14ac:dyDescent="0.35">
      <c r="H345">
        <v>154.51</v>
      </c>
      <c r="I345" s="310">
        <v>223.04452000000001</v>
      </c>
      <c r="J345" s="31">
        <v>134.08099999999999</v>
      </c>
      <c r="L345" s="185">
        <f t="shared" si="7"/>
        <v>486.23705360000002</v>
      </c>
    </row>
    <row r="346" spans="8:12" x14ac:dyDescent="0.35">
      <c r="H346">
        <v>135</v>
      </c>
      <c r="I346" s="310">
        <v>223.04452000000001</v>
      </c>
      <c r="J346" s="31">
        <v>104.88200000000001</v>
      </c>
      <c r="L346" s="185">
        <f t="shared" si="7"/>
        <v>486.23705360000002</v>
      </c>
    </row>
    <row r="347" spans="8:12" x14ac:dyDescent="0.35">
      <c r="H347">
        <v>154.51</v>
      </c>
      <c r="I347" s="310">
        <v>223.04452000000001</v>
      </c>
      <c r="J347" s="31">
        <v>117.919</v>
      </c>
      <c r="L347" s="185">
        <f t="shared" si="7"/>
        <v>486.23705360000002</v>
      </c>
    </row>
    <row r="348" spans="8:12" x14ac:dyDescent="0.35">
      <c r="H348">
        <v>120.068</v>
      </c>
      <c r="I348" s="310">
        <v>223.04452000000001</v>
      </c>
      <c r="J348" s="31">
        <v>111.068</v>
      </c>
      <c r="L348" s="185">
        <f t="shared" si="7"/>
        <v>486.23705360000002</v>
      </c>
    </row>
    <row r="349" spans="8:12" x14ac:dyDescent="0.35">
      <c r="H349">
        <v>143.08099999999999</v>
      </c>
      <c r="I349" s="310">
        <v>223.04452000000001</v>
      </c>
      <c r="J349" s="31">
        <v>106.49</v>
      </c>
      <c r="L349" s="185">
        <f t="shared" si="7"/>
        <v>486.23705360000002</v>
      </c>
    </row>
    <row r="350" spans="8:12" x14ac:dyDescent="0.35">
      <c r="H350">
        <v>113.88200000000001</v>
      </c>
      <c r="I350" s="310">
        <v>223.04452000000001</v>
      </c>
      <c r="J350" s="31">
        <v>126</v>
      </c>
      <c r="L350" s="185">
        <f t="shared" si="7"/>
        <v>486.23705360000002</v>
      </c>
    </row>
    <row r="351" spans="8:12" x14ac:dyDescent="0.35">
      <c r="H351">
        <v>120.068</v>
      </c>
      <c r="I351" s="310">
        <v>223.04452000000001</v>
      </c>
      <c r="J351" s="31">
        <v>140.93199999999999</v>
      </c>
      <c r="L351" s="185">
        <f t="shared" si="7"/>
        <v>486.23705360000002</v>
      </c>
    </row>
    <row r="352" spans="8:12" x14ac:dyDescent="0.35">
      <c r="H352">
        <v>149.93199999999999</v>
      </c>
      <c r="I352" s="310">
        <v>223.04452000000001</v>
      </c>
      <c r="J352" s="31">
        <v>140.93199999999999</v>
      </c>
      <c r="L352" s="185">
        <f t="shared" si="7"/>
        <v>486.23705360000002</v>
      </c>
    </row>
    <row r="353" spans="8:12" x14ac:dyDescent="0.35">
      <c r="H353">
        <v>156.11799999999999</v>
      </c>
      <c r="I353" s="310">
        <v>223.04452000000001</v>
      </c>
      <c r="J353" s="31">
        <v>126</v>
      </c>
      <c r="L353" s="185">
        <f t="shared" si="7"/>
        <v>486.23705360000002</v>
      </c>
    </row>
    <row r="354" spans="8:12" x14ac:dyDescent="0.35">
      <c r="H354">
        <v>126.919</v>
      </c>
      <c r="I354" s="310">
        <v>223.04452000000001</v>
      </c>
      <c r="J354" s="31">
        <v>106.49</v>
      </c>
      <c r="L354" s="185">
        <f t="shared" si="7"/>
        <v>486.23705360000002</v>
      </c>
    </row>
    <row r="355" spans="8:12" x14ac:dyDescent="0.35">
      <c r="H355">
        <v>149.93199999999999</v>
      </c>
      <c r="I355" s="310">
        <v>223.04452000000001</v>
      </c>
      <c r="J355" s="31">
        <v>111.068</v>
      </c>
      <c r="L355" s="185">
        <f t="shared" si="7"/>
        <v>486.23705360000002</v>
      </c>
    </row>
    <row r="356" spans="8:12" x14ac:dyDescent="0.35">
      <c r="H356">
        <v>115.49</v>
      </c>
      <c r="I356" s="310">
        <v>223.04452000000001</v>
      </c>
      <c r="J356" s="31">
        <v>117.919</v>
      </c>
      <c r="L356" s="185">
        <f t="shared" si="7"/>
        <v>486.23705360000002</v>
      </c>
    </row>
    <row r="357" spans="8:12" x14ac:dyDescent="0.35">
      <c r="H357">
        <v>115.49</v>
      </c>
      <c r="I357" s="310">
        <v>223.04452000000001</v>
      </c>
      <c r="J357" s="31">
        <v>134.08099999999999</v>
      </c>
      <c r="L357" s="185">
        <f t="shared" si="7"/>
        <v>486.23705360000002</v>
      </c>
    </row>
    <row r="358" spans="8:12" x14ac:dyDescent="0.35">
      <c r="H358">
        <v>135</v>
      </c>
      <c r="I358" s="310">
        <v>228.02799999999999</v>
      </c>
      <c r="J358" s="31">
        <v>126</v>
      </c>
      <c r="L358" s="185">
        <f t="shared" si="7"/>
        <v>497.10104000000001</v>
      </c>
    </row>
    <row r="359" spans="8:12" x14ac:dyDescent="0.35">
      <c r="H359">
        <v>101</v>
      </c>
      <c r="I359" s="310">
        <v>0</v>
      </c>
      <c r="J359" s="31">
        <v>122</v>
      </c>
      <c r="L359" s="185">
        <f t="shared" si="7"/>
        <v>0</v>
      </c>
    </row>
    <row r="360" spans="8:12" x14ac:dyDescent="0.35">
      <c r="H360">
        <v>97</v>
      </c>
      <c r="I360" s="310">
        <v>0</v>
      </c>
      <c r="J360" s="31">
        <v>122.55</v>
      </c>
      <c r="L360" s="185">
        <f t="shared" si="7"/>
        <v>0</v>
      </c>
    </row>
    <row r="361" spans="8:12" x14ac:dyDescent="0.35">
      <c r="H361">
        <v>101</v>
      </c>
      <c r="I361" s="310">
        <v>196.97499000000002</v>
      </c>
      <c r="J361" s="31">
        <v>122</v>
      </c>
      <c r="L361" s="185">
        <f t="shared" si="7"/>
        <v>429.40547820000006</v>
      </c>
    </row>
    <row r="362" spans="8:12" x14ac:dyDescent="0.35">
      <c r="H362">
        <v>97</v>
      </c>
      <c r="I362" s="310">
        <v>0</v>
      </c>
      <c r="J362" s="31">
        <v>129.44999999999999</v>
      </c>
      <c r="L362" s="185">
        <f t="shared" si="7"/>
        <v>0</v>
      </c>
    </row>
    <row r="363" spans="8:12" x14ac:dyDescent="0.35">
      <c r="H363">
        <v>97</v>
      </c>
      <c r="I363" s="310">
        <v>195.21812800000001</v>
      </c>
      <c r="J363" s="31">
        <v>122.55</v>
      </c>
      <c r="L363" s="185">
        <f t="shared" si="7"/>
        <v>425.57551904000007</v>
      </c>
    </row>
    <row r="364" spans="8:12" x14ac:dyDescent="0.35">
      <c r="H364">
        <v>101</v>
      </c>
      <c r="I364" s="310">
        <v>196.97499000000002</v>
      </c>
      <c r="J364" s="31">
        <v>130</v>
      </c>
      <c r="L364" s="185">
        <f t="shared" si="7"/>
        <v>429.40547820000006</v>
      </c>
    </row>
    <row r="365" spans="8:12" x14ac:dyDescent="0.35">
      <c r="H365">
        <v>97</v>
      </c>
      <c r="I365" s="310">
        <v>195.21812800000001</v>
      </c>
      <c r="J365" s="31">
        <v>129.44999999999999</v>
      </c>
      <c r="L365" s="185">
        <f t="shared" si="7"/>
        <v>425.57551904000007</v>
      </c>
    </row>
    <row r="366" spans="8:12" x14ac:dyDescent="0.35">
      <c r="H366">
        <v>139</v>
      </c>
      <c r="I366" s="310">
        <v>0</v>
      </c>
      <c r="J366" s="31">
        <v>92</v>
      </c>
      <c r="L366" s="185">
        <f t="shared" si="7"/>
        <v>0</v>
      </c>
    </row>
    <row r="367" spans="8:12" x14ac:dyDescent="0.35">
      <c r="H367">
        <v>138.44999999999999</v>
      </c>
      <c r="I367" s="310">
        <v>0</v>
      </c>
      <c r="J367" s="31">
        <v>88</v>
      </c>
      <c r="L367" s="185">
        <f t="shared" si="7"/>
        <v>0</v>
      </c>
    </row>
    <row r="368" spans="8:12" x14ac:dyDescent="0.35">
      <c r="H368">
        <v>139</v>
      </c>
      <c r="I368" s="310">
        <v>196.97499000000002</v>
      </c>
      <c r="J368" s="31">
        <v>92</v>
      </c>
      <c r="L368" s="185">
        <f t="shared" si="7"/>
        <v>429.40547820000006</v>
      </c>
    </row>
    <row r="369" spans="8:12" x14ac:dyDescent="0.35">
      <c r="H369">
        <v>131.55000000000001</v>
      </c>
      <c r="I369" s="310">
        <v>0</v>
      </c>
      <c r="J369" s="31">
        <v>88</v>
      </c>
      <c r="L369" s="185">
        <f t="shared" si="7"/>
        <v>0</v>
      </c>
    </row>
    <row r="370" spans="8:12" x14ac:dyDescent="0.35">
      <c r="H370">
        <v>138.44999999999999</v>
      </c>
      <c r="I370" s="310">
        <v>195.21812800000001</v>
      </c>
      <c r="J370" s="31">
        <v>88</v>
      </c>
      <c r="L370" s="185">
        <f t="shared" si="7"/>
        <v>425.57551904000007</v>
      </c>
    </row>
    <row r="371" spans="8:12" x14ac:dyDescent="0.35">
      <c r="H371">
        <v>131</v>
      </c>
      <c r="I371" s="310">
        <v>196.97499000000002</v>
      </c>
      <c r="J371" s="31">
        <v>92</v>
      </c>
      <c r="L371" s="185">
        <f t="shared" si="7"/>
        <v>429.40547820000006</v>
      </c>
    </row>
    <row r="372" spans="8:12" x14ac:dyDescent="0.35">
      <c r="H372">
        <v>131.55000000000001</v>
      </c>
      <c r="I372" s="310">
        <v>195.21812800000001</v>
      </c>
      <c r="J372" s="31">
        <v>88</v>
      </c>
      <c r="L372" s="185">
        <f t="shared" si="7"/>
        <v>425.57551904000007</v>
      </c>
    </row>
    <row r="373" spans="8:12" x14ac:dyDescent="0.35">
      <c r="H373">
        <v>169</v>
      </c>
      <c r="I373" s="310">
        <v>0</v>
      </c>
      <c r="J373" s="31">
        <v>130</v>
      </c>
      <c r="L373" s="185">
        <f t="shared" si="7"/>
        <v>0</v>
      </c>
    </row>
    <row r="374" spans="8:12" x14ac:dyDescent="0.35">
      <c r="H374">
        <v>173</v>
      </c>
      <c r="I374" s="310">
        <v>0</v>
      </c>
      <c r="J374" s="31">
        <v>129.44999999999999</v>
      </c>
      <c r="L374" s="185">
        <f t="shared" si="7"/>
        <v>0</v>
      </c>
    </row>
    <row r="375" spans="8:12" x14ac:dyDescent="0.35">
      <c r="H375">
        <v>169</v>
      </c>
      <c r="I375" s="310">
        <v>196.97499000000002</v>
      </c>
      <c r="J375" s="31">
        <v>130</v>
      </c>
      <c r="L375" s="185">
        <f t="shared" si="7"/>
        <v>429.40547820000006</v>
      </c>
    </row>
    <row r="376" spans="8:12" x14ac:dyDescent="0.35">
      <c r="H376">
        <v>173</v>
      </c>
      <c r="I376" s="310">
        <v>0</v>
      </c>
      <c r="J376" s="31">
        <v>122.55</v>
      </c>
      <c r="L376" s="185">
        <f t="shared" si="7"/>
        <v>0</v>
      </c>
    </row>
    <row r="377" spans="8:12" x14ac:dyDescent="0.35">
      <c r="H377">
        <v>173</v>
      </c>
      <c r="I377" s="310">
        <v>195.21812800000001</v>
      </c>
      <c r="J377" s="31">
        <v>129.44999999999999</v>
      </c>
      <c r="L377" s="185">
        <f t="shared" si="7"/>
        <v>425.57551904000007</v>
      </c>
    </row>
    <row r="378" spans="8:12" x14ac:dyDescent="0.35">
      <c r="H378">
        <v>169</v>
      </c>
      <c r="I378" s="310">
        <v>196.97499000000002</v>
      </c>
      <c r="J378" s="31">
        <v>122</v>
      </c>
      <c r="L378" s="185">
        <f t="shared" si="7"/>
        <v>429.40547820000006</v>
      </c>
    </row>
    <row r="379" spans="8:12" x14ac:dyDescent="0.35">
      <c r="H379">
        <v>173</v>
      </c>
      <c r="I379" s="310">
        <v>195.21812800000001</v>
      </c>
      <c r="J379" s="31">
        <v>122.55</v>
      </c>
      <c r="L379" s="185">
        <f t="shared" si="7"/>
        <v>425.57551904000007</v>
      </c>
    </row>
    <row r="380" spans="8:12" x14ac:dyDescent="0.35">
      <c r="H380">
        <v>131</v>
      </c>
      <c r="I380" s="310">
        <v>0</v>
      </c>
      <c r="J380" s="31">
        <v>160</v>
      </c>
      <c r="L380" s="185">
        <f t="shared" si="7"/>
        <v>0</v>
      </c>
    </row>
    <row r="381" spans="8:12" x14ac:dyDescent="0.35">
      <c r="H381">
        <v>131.55000000000001</v>
      </c>
      <c r="I381" s="310">
        <v>0</v>
      </c>
      <c r="J381" s="31">
        <v>164</v>
      </c>
      <c r="L381" s="185">
        <f t="shared" si="7"/>
        <v>0</v>
      </c>
    </row>
    <row r="382" spans="8:12" x14ac:dyDescent="0.35">
      <c r="H382">
        <v>131</v>
      </c>
      <c r="I382" s="310">
        <v>196.97499000000002</v>
      </c>
      <c r="J382" s="31">
        <v>160</v>
      </c>
      <c r="L382" s="185">
        <f t="shared" si="7"/>
        <v>429.40547820000006</v>
      </c>
    </row>
    <row r="383" spans="8:12" x14ac:dyDescent="0.35">
      <c r="H383">
        <v>138.44999999999999</v>
      </c>
      <c r="I383" s="310">
        <v>0</v>
      </c>
      <c r="J383" s="31">
        <v>164</v>
      </c>
      <c r="L383" s="185">
        <f t="shared" si="7"/>
        <v>0</v>
      </c>
    </row>
    <row r="384" spans="8:12" x14ac:dyDescent="0.35">
      <c r="H384">
        <v>131.55000000000001</v>
      </c>
      <c r="I384" s="310">
        <v>195.21812800000001</v>
      </c>
      <c r="J384" s="31">
        <v>164</v>
      </c>
      <c r="L384" s="185">
        <f t="shared" si="7"/>
        <v>425.57551904000007</v>
      </c>
    </row>
    <row r="385" spans="8:12" x14ac:dyDescent="0.35">
      <c r="H385">
        <v>139</v>
      </c>
      <c r="I385" s="310">
        <v>196.97499000000002</v>
      </c>
      <c r="J385" s="31">
        <v>160</v>
      </c>
      <c r="L385" s="185">
        <f t="shared" si="7"/>
        <v>429.40547820000006</v>
      </c>
    </row>
    <row r="386" spans="8:12" x14ac:dyDescent="0.35">
      <c r="H386">
        <v>138.44999999999999</v>
      </c>
      <c r="I386" s="310">
        <v>195.21812800000001</v>
      </c>
      <c r="J386" s="31">
        <v>164</v>
      </c>
      <c r="L386" s="185">
        <f t="shared" si="7"/>
        <v>425.57551904000007</v>
      </c>
    </row>
    <row r="387" spans="8:12" x14ac:dyDescent="0.35">
      <c r="H387">
        <v>101</v>
      </c>
      <c r="I387" s="310">
        <v>0</v>
      </c>
      <c r="J387" s="31">
        <v>130</v>
      </c>
      <c r="L387" s="185">
        <f t="shared" si="7"/>
        <v>0</v>
      </c>
    </row>
    <row r="388" spans="8:12" x14ac:dyDescent="0.35">
      <c r="H388">
        <v>131</v>
      </c>
      <c r="I388" s="310">
        <v>0</v>
      </c>
      <c r="J388" s="31">
        <v>92</v>
      </c>
      <c r="L388" s="185">
        <f t="shared" si="7"/>
        <v>0</v>
      </c>
    </row>
    <row r="389" spans="8:12" x14ac:dyDescent="0.35">
      <c r="H389">
        <v>169</v>
      </c>
      <c r="I389" s="310">
        <v>0</v>
      </c>
      <c r="J389" s="31">
        <v>122</v>
      </c>
      <c r="L389" s="185">
        <f t="shared" si="7"/>
        <v>0</v>
      </c>
    </row>
    <row r="390" spans="8:12" x14ac:dyDescent="0.35">
      <c r="H390">
        <v>139</v>
      </c>
      <c r="I390" s="310">
        <v>0</v>
      </c>
      <c r="J390" s="31">
        <v>160</v>
      </c>
      <c r="L390" s="185">
        <f t="shared" si="7"/>
        <v>0</v>
      </c>
    </row>
    <row r="391" spans="8:12" x14ac:dyDescent="0.35">
      <c r="H391">
        <v>140</v>
      </c>
      <c r="I391" s="310">
        <v>218.00000000000003</v>
      </c>
      <c r="J391" s="31">
        <v>36</v>
      </c>
      <c r="L391" s="185">
        <f t="shared" si="7"/>
        <v>475.24000000000012</v>
      </c>
    </row>
    <row r="392" spans="8:12" x14ac:dyDescent="0.35">
      <c r="H392">
        <v>143</v>
      </c>
      <c r="I392" s="310">
        <v>218.00000000000003</v>
      </c>
      <c r="J392" s="31">
        <v>36</v>
      </c>
      <c r="L392" s="185">
        <f t="shared" si="7"/>
        <v>475.24000000000012</v>
      </c>
    </row>
    <row r="393" spans="8:12" x14ac:dyDescent="0.35">
      <c r="H393">
        <v>130.75700000000001</v>
      </c>
      <c r="I393" s="310">
        <v>240.67636000000002</v>
      </c>
      <c r="J393" s="31">
        <v>36</v>
      </c>
      <c r="L393" s="185">
        <f t="shared" si="7"/>
        <v>524.67446480000012</v>
      </c>
    </row>
    <row r="394" spans="8:12" x14ac:dyDescent="0.35">
      <c r="H394">
        <v>143</v>
      </c>
      <c r="I394" s="310">
        <v>218.00000000000003</v>
      </c>
      <c r="J394" s="31">
        <v>30</v>
      </c>
      <c r="L394" s="185">
        <f t="shared" si="7"/>
        <v>475.24000000000012</v>
      </c>
    </row>
    <row r="395" spans="8:12" x14ac:dyDescent="0.35">
      <c r="H395">
        <v>136</v>
      </c>
      <c r="I395" s="310">
        <v>248.52</v>
      </c>
      <c r="J395" s="31">
        <v>36</v>
      </c>
      <c r="L395" s="185">
        <f t="shared" si="7"/>
        <v>541.7736000000001</v>
      </c>
    </row>
    <row r="396" spans="8:12" x14ac:dyDescent="0.35">
      <c r="H396">
        <v>130.5</v>
      </c>
      <c r="I396" s="310">
        <v>243.51472000000001</v>
      </c>
      <c r="J396" s="31">
        <v>30</v>
      </c>
      <c r="L396" s="185">
        <f t="shared" si="7"/>
        <v>530.8620896000001</v>
      </c>
    </row>
    <row r="397" spans="8:12" x14ac:dyDescent="0.35">
      <c r="H397">
        <v>136</v>
      </c>
      <c r="I397" s="310">
        <v>248.52</v>
      </c>
      <c r="J397" s="31">
        <v>30</v>
      </c>
      <c r="L397" s="185">
        <f t="shared" ref="L397:L410" si="8">I397*2.18</f>
        <v>541.7736000000001</v>
      </c>
    </row>
    <row r="398" spans="8:12" x14ac:dyDescent="0.35">
      <c r="H398">
        <v>65</v>
      </c>
      <c r="I398" s="310">
        <v>248.52</v>
      </c>
      <c r="J398" s="31">
        <v>36</v>
      </c>
      <c r="L398" s="185">
        <f t="shared" si="8"/>
        <v>541.7736000000001</v>
      </c>
    </row>
    <row r="399" spans="8:12" x14ac:dyDescent="0.35">
      <c r="H399">
        <v>65</v>
      </c>
      <c r="I399" s="310">
        <v>218.00000000000003</v>
      </c>
      <c r="J399" s="31">
        <v>36</v>
      </c>
      <c r="L399" s="185">
        <f t="shared" si="8"/>
        <v>475.24000000000012</v>
      </c>
    </row>
    <row r="400" spans="8:12" x14ac:dyDescent="0.35">
      <c r="H400">
        <v>69.242599999999996</v>
      </c>
      <c r="I400" s="310">
        <v>240.67636000000002</v>
      </c>
      <c r="J400" s="31">
        <v>36</v>
      </c>
      <c r="L400" s="185">
        <f t="shared" si="8"/>
        <v>524.67446480000012</v>
      </c>
    </row>
    <row r="401" spans="8:12" x14ac:dyDescent="0.35">
      <c r="H401">
        <v>65</v>
      </c>
      <c r="I401" s="310">
        <v>248.52</v>
      </c>
      <c r="J401" s="31">
        <v>30</v>
      </c>
      <c r="L401" s="185">
        <f t="shared" si="8"/>
        <v>541.7736000000001</v>
      </c>
    </row>
    <row r="402" spans="8:12" x14ac:dyDescent="0.35">
      <c r="H402">
        <v>69.5</v>
      </c>
      <c r="I402" s="310">
        <v>243.51472000000001</v>
      </c>
      <c r="J402" s="31">
        <v>30</v>
      </c>
      <c r="L402" s="185">
        <f t="shared" si="8"/>
        <v>530.8620896000001</v>
      </c>
    </row>
    <row r="403" spans="8:12" x14ac:dyDescent="0.35">
      <c r="H403">
        <v>140</v>
      </c>
      <c r="I403" s="310">
        <v>0</v>
      </c>
      <c r="J403" s="31">
        <v>36</v>
      </c>
      <c r="L403" s="185">
        <f t="shared" si="8"/>
        <v>0</v>
      </c>
    </row>
    <row r="404" spans="8:12" x14ac:dyDescent="0.35">
      <c r="H404">
        <v>143</v>
      </c>
      <c r="I404" s="310">
        <v>0</v>
      </c>
      <c r="J404" s="31">
        <v>36</v>
      </c>
      <c r="L404" s="185">
        <f t="shared" si="8"/>
        <v>0</v>
      </c>
    </row>
    <row r="405" spans="8:12" x14ac:dyDescent="0.35">
      <c r="H405">
        <v>143</v>
      </c>
      <c r="I405" s="310">
        <v>0</v>
      </c>
      <c r="J405" s="31">
        <v>30</v>
      </c>
      <c r="L405" s="185">
        <f t="shared" si="8"/>
        <v>0</v>
      </c>
    </row>
    <row r="406" spans="8:12" x14ac:dyDescent="0.35">
      <c r="H406">
        <v>140</v>
      </c>
      <c r="I406" s="310">
        <v>0</v>
      </c>
      <c r="J406" s="31">
        <v>30</v>
      </c>
      <c r="L406" s="185">
        <f t="shared" si="8"/>
        <v>0</v>
      </c>
    </row>
    <row r="407" spans="8:12" x14ac:dyDescent="0.35">
      <c r="H407">
        <v>135</v>
      </c>
      <c r="I407" s="310">
        <v>218.00000000000003</v>
      </c>
      <c r="J407" s="31">
        <v>36</v>
      </c>
      <c r="L407" s="185">
        <f t="shared" si="8"/>
        <v>475.24000000000012</v>
      </c>
    </row>
    <row r="408" spans="8:12" x14ac:dyDescent="0.35">
      <c r="H408">
        <v>140</v>
      </c>
      <c r="I408" s="310">
        <v>218.00000000000003</v>
      </c>
      <c r="J408" s="31">
        <v>30</v>
      </c>
      <c r="L408" s="185">
        <f t="shared" si="8"/>
        <v>475.24000000000012</v>
      </c>
    </row>
    <row r="409" spans="8:12" x14ac:dyDescent="0.35">
      <c r="H409">
        <v>135</v>
      </c>
      <c r="I409" s="310">
        <v>218.00000000000003</v>
      </c>
      <c r="J409" s="31">
        <v>30</v>
      </c>
      <c r="L409" s="185">
        <f t="shared" si="8"/>
        <v>475.24000000000012</v>
      </c>
    </row>
    <row r="410" spans="8:12" x14ac:dyDescent="0.35">
      <c r="H410">
        <v>65</v>
      </c>
      <c r="I410" s="310">
        <v>218.00000000000003</v>
      </c>
      <c r="J410" s="31">
        <v>30</v>
      </c>
      <c r="L410" s="185">
        <f t="shared" si="8"/>
        <v>475.24000000000012</v>
      </c>
    </row>
    <row r="419" spans="7:15" x14ac:dyDescent="0.35">
      <c r="G419" s="185" t="s">
        <v>7014</v>
      </c>
      <c r="H419" s="185" t="s">
        <v>7556</v>
      </c>
      <c r="I419" s="310" t="s">
        <v>7557</v>
      </c>
      <c r="J419" s="31" t="s">
        <v>7558</v>
      </c>
      <c r="L419">
        <f t="shared" ref="L419:L482" si="9">I420*1.5</f>
        <v>806.625</v>
      </c>
    </row>
    <row r="420" spans="7:15" x14ac:dyDescent="0.35">
      <c r="H420">
        <v>32</v>
      </c>
      <c r="I420" s="310">
        <v>537.75</v>
      </c>
      <c r="J420" s="31">
        <v>78</v>
      </c>
      <c r="L420" s="185">
        <f t="shared" si="9"/>
        <v>806.625</v>
      </c>
    </row>
    <row r="421" spans="7:15" x14ac:dyDescent="0.35">
      <c r="H421">
        <v>-32</v>
      </c>
      <c r="I421" s="310">
        <v>537.75</v>
      </c>
      <c r="J421" s="31">
        <v>78</v>
      </c>
      <c r="L421" s="185">
        <f t="shared" si="9"/>
        <v>806.625</v>
      </c>
    </row>
    <row r="422" spans="7:15" x14ac:dyDescent="0.35">
      <c r="H422">
        <v>-32</v>
      </c>
      <c r="I422" s="310">
        <v>537.75</v>
      </c>
      <c r="J422" s="31">
        <v>-78</v>
      </c>
      <c r="L422" s="185">
        <f t="shared" si="9"/>
        <v>806.625</v>
      </c>
    </row>
    <row r="423" spans="7:15" x14ac:dyDescent="0.35">
      <c r="H423">
        <v>32</v>
      </c>
      <c r="I423" s="310">
        <v>537.75</v>
      </c>
      <c r="J423" s="31">
        <v>-78</v>
      </c>
      <c r="L423" s="185">
        <f t="shared" si="9"/>
        <v>803.49468750000005</v>
      </c>
      <c r="O423">
        <f>I420*T685</f>
        <v>450</v>
      </c>
    </row>
    <row r="424" spans="7:15" x14ac:dyDescent="0.35">
      <c r="H424">
        <v>34.686999999999998</v>
      </c>
      <c r="I424" s="310">
        <v>535.66312500000004</v>
      </c>
      <c r="J424" s="31">
        <v>78</v>
      </c>
      <c r="L424" s="185">
        <f t="shared" si="9"/>
        <v>803.49468750000005</v>
      </c>
    </row>
    <row r="425" spans="7:15" x14ac:dyDescent="0.35">
      <c r="H425">
        <v>33.9</v>
      </c>
      <c r="I425" s="310">
        <v>535.66312500000004</v>
      </c>
      <c r="J425" s="31">
        <v>79.900000000000006</v>
      </c>
      <c r="L425" s="185">
        <f t="shared" si="9"/>
        <v>803.49468750000005</v>
      </c>
    </row>
    <row r="426" spans="7:15" x14ac:dyDescent="0.35">
      <c r="H426">
        <v>32</v>
      </c>
      <c r="I426" s="310">
        <v>535.66312500000004</v>
      </c>
      <c r="J426" s="31">
        <v>80.686999999999998</v>
      </c>
      <c r="L426" s="185">
        <f t="shared" si="9"/>
        <v>803.49468750000005</v>
      </c>
    </row>
    <row r="427" spans="7:15" x14ac:dyDescent="0.35">
      <c r="H427">
        <v>30.1</v>
      </c>
      <c r="I427" s="310">
        <v>535.66312500000004</v>
      </c>
      <c r="J427" s="31">
        <v>79.900000000000006</v>
      </c>
      <c r="L427" s="185">
        <f t="shared" si="9"/>
        <v>803.49468750000005</v>
      </c>
    </row>
    <row r="428" spans="7:15" x14ac:dyDescent="0.35">
      <c r="H428">
        <v>29.312999999999999</v>
      </c>
      <c r="I428" s="310">
        <v>535.66312500000004</v>
      </c>
      <c r="J428" s="31">
        <v>78</v>
      </c>
      <c r="L428" s="185">
        <f t="shared" si="9"/>
        <v>803.49468750000005</v>
      </c>
    </row>
    <row r="429" spans="7:15" x14ac:dyDescent="0.35">
      <c r="H429">
        <v>30.1</v>
      </c>
      <c r="I429" s="310">
        <v>535.66312500000004</v>
      </c>
      <c r="J429" s="31">
        <v>76.099999999999994</v>
      </c>
      <c r="L429" s="185">
        <f t="shared" si="9"/>
        <v>803.49468750000005</v>
      </c>
    </row>
    <row r="430" spans="7:15" x14ac:dyDescent="0.35">
      <c r="H430">
        <v>32</v>
      </c>
      <c r="I430" s="310">
        <v>535.66312500000004</v>
      </c>
      <c r="J430" s="31">
        <v>75.313000000000002</v>
      </c>
      <c r="L430" s="185">
        <f t="shared" si="9"/>
        <v>803.49468750000005</v>
      </c>
    </row>
    <row r="431" spans="7:15" x14ac:dyDescent="0.35">
      <c r="H431">
        <v>33.9</v>
      </c>
      <c r="I431" s="310">
        <v>535.66312500000004</v>
      </c>
      <c r="J431" s="31">
        <v>76.099999999999994</v>
      </c>
      <c r="L431" s="185">
        <f t="shared" si="9"/>
        <v>803.49468750000005</v>
      </c>
    </row>
    <row r="432" spans="7:15" x14ac:dyDescent="0.35">
      <c r="H432">
        <v>-29.312999999999999</v>
      </c>
      <c r="I432" s="310">
        <v>535.66312500000004</v>
      </c>
      <c r="J432" s="31">
        <v>78</v>
      </c>
      <c r="L432" s="185">
        <f t="shared" si="9"/>
        <v>803.49468750000005</v>
      </c>
    </row>
    <row r="433" spans="8:12" x14ac:dyDescent="0.35">
      <c r="H433">
        <v>-30.1</v>
      </c>
      <c r="I433" s="310">
        <v>535.66312500000004</v>
      </c>
      <c r="J433" s="31">
        <v>79.900000000000006</v>
      </c>
      <c r="L433" s="185">
        <f t="shared" si="9"/>
        <v>803.49468750000005</v>
      </c>
    </row>
    <row r="434" spans="8:12" x14ac:dyDescent="0.35">
      <c r="H434">
        <v>-32</v>
      </c>
      <c r="I434" s="310">
        <v>535.66312500000004</v>
      </c>
      <c r="J434" s="31">
        <v>80.686999999999998</v>
      </c>
      <c r="L434" s="185">
        <f t="shared" si="9"/>
        <v>803.49468750000005</v>
      </c>
    </row>
    <row r="435" spans="8:12" x14ac:dyDescent="0.35">
      <c r="H435">
        <v>-33.9</v>
      </c>
      <c r="I435" s="310">
        <v>535.66312500000004</v>
      </c>
      <c r="J435" s="31">
        <v>79.900000000000006</v>
      </c>
      <c r="L435" s="185">
        <f t="shared" si="9"/>
        <v>803.49468750000005</v>
      </c>
    </row>
    <row r="436" spans="8:12" x14ac:dyDescent="0.35">
      <c r="H436">
        <v>-34.686999999999998</v>
      </c>
      <c r="I436" s="310">
        <v>535.66312500000004</v>
      </c>
      <c r="J436" s="31">
        <v>78</v>
      </c>
      <c r="L436" s="185">
        <f t="shared" si="9"/>
        <v>803.49468750000005</v>
      </c>
    </row>
    <row r="437" spans="8:12" x14ac:dyDescent="0.35">
      <c r="H437">
        <v>-33.9</v>
      </c>
      <c r="I437" s="310">
        <v>535.66312500000004</v>
      </c>
      <c r="J437" s="31">
        <v>76.099999999999994</v>
      </c>
      <c r="L437" s="185">
        <f t="shared" si="9"/>
        <v>803.49468750000005</v>
      </c>
    </row>
    <row r="438" spans="8:12" x14ac:dyDescent="0.35">
      <c r="H438">
        <v>-32</v>
      </c>
      <c r="I438" s="310">
        <v>535.66312500000004</v>
      </c>
      <c r="J438" s="31">
        <v>75.313000000000002</v>
      </c>
      <c r="L438" s="185">
        <f t="shared" si="9"/>
        <v>803.49468750000005</v>
      </c>
    </row>
    <row r="439" spans="8:12" x14ac:dyDescent="0.35">
      <c r="H439">
        <v>-30.1</v>
      </c>
      <c r="I439" s="310">
        <v>535.66312500000004</v>
      </c>
      <c r="J439" s="31">
        <v>76.099999999999994</v>
      </c>
      <c r="L439" s="185">
        <f t="shared" si="9"/>
        <v>803.49468750000005</v>
      </c>
    </row>
    <row r="440" spans="8:12" x14ac:dyDescent="0.35">
      <c r="H440">
        <v>-29.312999999999999</v>
      </c>
      <c r="I440" s="310">
        <v>535.66312500000004</v>
      </c>
      <c r="J440" s="31">
        <v>-78</v>
      </c>
      <c r="L440" s="185">
        <f t="shared" si="9"/>
        <v>803.49468750000005</v>
      </c>
    </row>
    <row r="441" spans="8:12" x14ac:dyDescent="0.35">
      <c r="H441">
        <v>-30.1</v>
      </c>
      <c r="I441" s="310">
        <v>535.66312500000004</v>
      </c>
      <c r="J441" s="31">
        <v>-76.099999999999994</v>
      </c>
      <c r="L441" s="185">
        <f t="shared" si="9"/>
        <v>803.49468750000005</v>
      </c>
    </row>
    <row r="442" spans="8:12" x14ac:dyDescent="0.35">
      <c r="H442">
        <v>-32</v>
      </c>
      <c r="I442" s="310">
        <v>535.66312500000004</v>
      </c>
      <c r="J442" s="31">
        <v>-75.313000000000002</v>
      </c>
      <c r="L442" s="185">
        <f t="shared" si="9"/>
        <v>803.49468750000005</v>
      </c>
    </row>
    <row r="443" spans="8:12" x14ac:dyDescent="0.35">
      <c r="H443">
        <v>-33.9</v>
      </c>
      <c r="I443" s="310">
        <v>535.66312500000004</v>
      </c>
      <c r="J443" s="31">
        <v>-76.099999999999994</v>
      </c>
      <c r="L443" s="185">
        <f t="shared" si="9"/>
        <v>803.49468750000005</v>
      </c>
    </row>
    <row r="444" spans="8:12" x14ac:dyDescent="0.35">
      <c r="H444">
        <v>-34.686999999999998</v>
      </c>
      <c r="I444" s="310">
        <v>535.66312500000004</v>
      </c>
      <c r="J444" s="31">
        <v>-78</v>
      </c>
      <c r="L444" s="185">
        <f t="shared" si="9"/>
        <v>803.49468750000005</v>
      </c>
    </row>
    <row r="445" spans="8:12" x14ac:dyDescent="0.35">
      <c r="H445">
        <v>-33.9</v>
      </c>
      <c r="I445" s="310">
        <v>535.66312500000004</v>
      </c>
      <c r="J445" s="31">
        <v>-79.900000000000006</v>
      </c>
      <c r="L445" s="185">
        <f t="shared" si="9"/>
        <v>803.49468750000005</v>
      </c>
    </row>
    <row r="446" spans="8:12" x14ac:dyDescent="0.35">
      <c r="H446">
        <v>-32</v>
      </c>
      <c r="I446" s="310">
        <v>535.66312500000004</v>
      </c>
      <c r="J446" s="31">
        <v>-80.686999999999998</v>
      </c>
      <c r="L446" s="185">
        <f t="shared" si="9"/>
        <v>803.49468750000005</v>
      </c>
    </row>
    <row r="447" spans="8:12" x14ac:dyDescent="0.35">
      <c r="H447">
        <v>-30.1</v>
      </c>
      <c r="I447" s="310">
        <v>535.66312500000004</v>
      </c>
      <c r="J447" s="31">
        <v>-79.900000000000006</v>
      </c>
      <c r="L447" s="185">
        <f t="shared" si="9"/>
        <v>803.49468750000005</v>
      </c>
    </row>
    <row r="448" spans="8:12" x14ac:dyDescent="0.35">
      <c r="H448">
        <v>34.686999999999998</v>
      </c>
      <c r="I448" s="310">
        <v>535.66312500000004</v>
      </c>
      <c r="J448" s="31">
        <v>-78</v>
      </c>
      <c r="L448" s="185">
        <f t="shared" si="9"/>
        <v>803.49468750000005</v>
      </c>
    </row>
    <row r="449" spans="8:12" x14ac:dyDescent="0.35">
      <c r="H449">
        <v>33.9</v>
      </c>
      <c r="I449" s="310">
        <v>535.66312500000004</v>
      </c>
      <c r="J449" s="31">
        <v>-76.099999999999994</v>
      </c>
      <c r="L449" s="185">
        <f t="shared" si="9"/>
        <v>803.49468750000005</v>
      </c>
    </row>
    <row r="450" spans="8:12" x14ac:dyDescent="0.35">
      <c r="H450">
        <v>32</v>
      </c>
      <c r="I450" s="310">
        <v>535.66312500000004</v>
      </c>
      <c r="J450" s="31">
        <v>-75.313000000000002</v>
      </c>
      <c r="L450" s="185">
        <f t="shared" si="9"/>
        <v>803.49468750000005</v>
      </c>
    </row>
    <row r="451" spans="8:12" x14ac:dyDescent="0.35">
      <c r="H451">
        <v>30.1</v>
      </c>
      <c r="I451" s="310">
        <v>535.66312500000004</v>
      </c>
      <c r="J451" s="31">
        <v>-76.099999999999994</v>
      </c>
      <c r="L451" s="185">
        <f t="shared" si="9"/>
        <v>803.49468750000005</v>
      </c>
    </row>
    <row r="452" spans="8:12" x14ac:dyDescent="0.35">
      <c r="H452">
        <v>29.312999999999999</v>
      </c>
      <c r="I452" s="310">
        <v>535.66312500000004</v>
      </c>
      <c r="J452" s="31">
        <v>-78</v>
      </c>
      <c r="L452" s="185">
        <f t="shared" si="9"/>
        <v>803.49468750000005</v>
      </c>
    </row>
    <row r="453" spans="8:12" x14ac:dyDescent="0.35">
      <c r="H453">
        <v>30.1</v>
      </c>
      <c r="I453" s="310">
        <v>535.66312500000004</v>
      </c>
      <c r="J453" s="31">
        <v>-79.900000000000006</v>
      </c>
      <c r="L453" s="185">
        <f t="shared" si="9"/>
        <v>803.49468750000005</v>
      </c>
    </row>
    <row r="454" spans="8:12" x14ac:dyDescent="0.35">
      <c r="H454">
        <v>32</v>
      </c>
      <c r="I454" s="310">
        <v>535.66312500000004</v>
      </c>
      <c r="J454" s="31">
        <v>-80.686999999999998</v>
      </c>
      <c r="L454" s="185">
        <f t="shared" si="9"/>
        <v>803.49468750000005</v>
      </c>
    </row>
    <row r="455" spans="8:12" x14ac:dyDescent="0.35">
      <c r="H455">
        <v>33.9</v>
      </c>
      <c r="I455" s="310">
        <v>535.66312500000004</v>
      </c>
      <c r="J455" s="31">
        <v>-79.900000000000006</v>
      </c>
      <c r="L455" s="185">
        <f t="shared" si="9"/>
        <v>795.9375</v>
      </c>
    </row>
    <row r="456" spans="8:12" x14ac:dyDescent="0.35">
      <c r="H456">
        <v>35.799999999999997</v>
      </c>
      <c r="I456" s="310">
        <v>530.625</v>
      </c>
      <c r="J456" s="31">
        <v>78</v>
      </c>
      <c r="L456" s="185">
        <f t="shared" si="9"/>
        <v>795.9375</v>
      </c>
    </row>
    <row r="457" spans="8:12" x14ac:dyDescent="0.35">
      <c r="H457">
        <v>34.686999999999998</v>
      </c>
      <c r="I457" s="310">
        <v>530.625</v>
      </c>
      <c r="J457" s="31">
        <v>80.686999999999998</v>
      </c>
      <c r="L457" s="185">
        <f t="shared" si="9"/>
        <v>795.9375</v>
      </c>
    </row>
    <row r="458" spans="8:12" x14ac:dyDescent="0.35">
      <c r="H458">
        <v>32</v>
      </c>
      <c r="I458" s="310">
        <v>530.625</v>
      </c>
      <c r="J458" s="31">
        <v>81.8</v>
      </c>
      <c r="L458" s="185">
        <f t="shared" si="9"/>
        <v>795.9375</v>
      </c>
    </row>
    <row r="459" spans="8:12" x14ac:dyDescent="0.35">
      <c r="H459">
        <v>29.312999999999999</v>
      </c>
      <c r="I459" s="310">
        <v>530.625</v>
      </c>
      <c r="J459" s="31">
        <v>80.686999999999998</v>
      </c>
      <c r="L459" s="185">
        <f t="shared" si="9"/>
        <v>795.9375</v>
      </c>
    </row>
    <row r="460" spans="8:12" x14ac:dyDescent="0.35">
      <c r="H460">
        <v>28.2</v>
      </c>
      <c r="I460" s="310">
        <v>530.625</v>
      </c>
      <c r="J460" s="31">
        <v>78</v>
      </c>
      <c r="L460" s="185">
        <f t="shared" si="9"/>
        <v>795.9375</v>
      </c>
    </row>
    <row r="461" spans="8:12" x14ac:dyDescent="0.35">
      <c r="H461">
        <v>29.312999999999999</v>
      </c>
      <c r="I461" s="310">
        <v>530.625</v>
      </c>
      <c r="J461" s="31">
        <v>75.313000000000002</v>
      </c>
      <c r="L461" s="185">
        <f t="shared" si="9"/>
        <v>795.9375</v>
      </c>
    </row>
    <row r="462" spans="8:12" x14ac:dyDescent="0.35">
      <c r="H462">
        <v>32</v>
      </c>
      <c r="I462" s="310">
        <v>530.625</v>
      </c>
      <c r="J462" s="31">
        <v>74.2</v>
      </c>
      <c r="L462" s="185">
        <f t="shared" si="9"/>
        <v>795.9375</v>
      </c>
    </row>
    <row r="463" spans="8:12" x14ac:dyDescent="0.35">
      <c r="H463">
        <v>34.686999999999998</v>
      </c>
      <c r="I463" s="310">
        <v>530.625</v>
      </c>
      <c r="J463" s="31">
        <v>75.313000000000002</v>
      </c>
      <c r="L463" s="185">
        <f t="shared" si="9"/>
        <v>795.9375</v>
      </c>
    </row>
    <row r="464" spans="8:12" x14ac:dyDescent="0.35">
      <c r="H464">
        <v>-28.2</v>
      </c>
      <c r="I464" s="310">
        <v>530.625</v>
      </c>
      <c r="J464" s="31">
        <v>78</v>
      </c>
      <c r="L464" s="185">
        <f t="shared" si="9"/>
        <v>795.9375</v>
      </c>
    </row>
    <row r="465" spans="8:12" x14ac:dyDescent="0.35">
      <c r="H465">
        <v>-29.312999999999999</v>
      </c>
      <c r="I465" s="310">
        <v>530.625</v>
      </c>
      <c r="J465" s="31">
        <v>80.686999999999998</v>
      </c>
      <c r="L465" s="185">
        <f t="shared" si="9"/>
        <v>795.9375</v>
      </c>
    </row>
    <row r="466" spans="8:12" x14ac:dyDescent="0.35">
      <c r="H466">
        <v>-32</v>
      </c>
      <c r="I466" s="310">
        <v>530.625</v>
      </c>
      <c r="J466" s="31">
        <v>81.8</v>
      </c>
      <c r="L466" s="185">
        <f t="shared" si="9"/>
        <v>795.9375</v>
      </c>
    </row>
    <row r="467" spans="8:12" x14ac:dyDescent="0.35">
      <c r="H467">
        <v>-34.686999999999998</v>
      </c>
      <c r="I467" s="310">
        <v>530.625</v>
      </c>
      <c r="J467" s="31">
        <v>80.686999999999998</v>
      </c>
      <c r="L467" s="185">
        <f t="shared" si="9"/>
        <v>795.9375</v>
      </c>
    </row>
    <row r="468" spans="8:12" x14ac:dyDescent="0.35">
      <c r="H468">
        <v>-35.799999999999997</v>
      </c>
      <c r="I468" s="310">
        <v>530.625</v>
      </c>
      <c r="J468" s="31">
        <v>78</v>
      </c>
      <c r="L468" s="185">
        <f t="shared" si="9"/>
        <v>795.9375</v>
      </c>
    </row>
    <row r="469" spans="8:12" x14ac:dyDescent="0.35">
      <c r="H469">
        <v>-34.686999999999998</v>
      </c>
      <c r="I469" s="310">
        <v>530.625</v>
      </c>
      <c r="J469" s="31">
        <v>75.313000000000002</v>
      </c>
      <c r="L469" s="185">
        <f t="shared" si="9"/>
        <v>795.9375</v>
      </c>
    </row>
    <row r="470" spans="8:12" x14ac:dyDescent="0.35">
      <c r="H470">
        <v>-32</v>
      </c>
      <c r="I470" s="310">
        <v>530.625</v>
      </c>
      <c r="J470" s="31">
        <v>74.2</v>
      </c>
      <c r="L470" s="185">
        <f t="shared" si="9"/>
        <v>795.9375</v>
      </c>
    </row>
    <row r="471" spans="8:12" x14ac:dyDescent="0.35">
      <c r="H471">
        <v>-29.312999999999999</v>
      </c>
      <c r="I471" s="310">
        <v>530.625</v>
      </c>
      <c r="J471" s="31">
        <v>75.313000000000002</v>
      </c>
      <c r="L471" s="185">
        <f t="shared" si="9"/>
        <v>795.9375</v>
      </c>
    </row>
    <row r="472" spans="8:12" x14ac:dyDescent="0.35">
      <c r="H472">
        <v>-28.2</v>
      </c>
      <c r="I472" s="310">
        <v>530.625</v>
      </c>
      <c r="J472" s="31">
        <v>-78</v>
      </c>
      <c r="L472" s="185">
        <f t="shared" si="9"/>
        <v>795.9375</v>
      </c>
    </row>
    <row r="473" spans="8:12" x14ac:dyDescent="0.35">
      <c r="H473">
        <v>-29.312999999999999</v>
      </c>
      <c r="I473" s="310">
        <v>530.625</v>
      </c>
      <c r="J473" s="31">
        <v>-75.313000000000002</v>
      </c>
      <c r="L473" s="185">
        <f t="shared" si="9"/>
        <v>795.9375</v>
      </c>
    </row>
    <row r="474" spans="8:12" x14ac:dyDescent="0.35">
      <c r="H474">
        <v>-32</v>
      </c>
      <c r="I474" s="310">
        <v>530.625</v>
      </c>
      <c r="J474" s="31">
        <v>-74.2</v>
      </c>
      <c r="L474" s="185">
        <f t="shared" si="9"/>
        <v>795.9375</v>
      </c>
    </row>
    <row r="475" spans="8:12" x14ac:dyDescent="0.35">
      <c r="H475">
        <v>-34.686999999999998</v>
      </c>
      <c r="I475" s="310">
        <v>530.625</v>
      </c>
      <c r="J475" s="31">
        <v>-75.313000000000002</v>
      </c>
      <c r="L475" s="185">
        <f t="shared" si="9"/>
        <v>795.9375</v>
      </c>
    </row>
    <row r="476" spans="8:12" x14ac:dyDescent="0.35">
      <c r="H476">
        <v>-35.799999999999997</v>
      </c>
      <c r="I476" s="310">
        <v>530.625</v>
      </c>
      <c r="J476" s="31">
        <v>-78</v>
      </c>
      <c r="L476" s="185">
        <f t="shared" si="9"/>
        <v>795.9375</v>
      </c>
    </row>
    <row r="477" spans="8:12" x14ac:dyDescent="0.35">
      <c r="H477">
        <v>-34.686999999999998</v>
      </c>
      <c r="I477" s="310">
        <v>530.625</v>
      </c>
      <c r="J477" s="31">
        <v>-80.686999999999998</v>
      </c>
      <c r="L477" s="185">
        <f t="shared" si="9"/>
        <v>795.9375</v>
      </c>
    </row>
    <row r="478" spans="8:12" x14ac:dyDescent="0.35">
      <c r="H478">
        <v>-32</v>
      </c>
      <c r="I478" s="310">
        <v>530.625</v>
      </c>
      <c r="J478" s="31">
        <v>-81.8</v>
      </c>
      <c r="L478" s="185">
        <f t="shared" si="9"/>
        <v>795.9375</v>
      </c>
    </row>
    <row r="479" spans="8:12" x14ac:dyDescent="0.35">
      <c r="H479">
        <v>-29.312999999999999</v>
      </c>
      <c r="I479" s="310">
        <v>530.625</v>
      </c>
      <c r="J479" s="31">
        <v>-80.686999999999998</v>
      </c>
      <c r="L479" s="185">
        <f t="shared" si="9"/>
        <v>795.9375</v>
      </c>
    </row>
    <row r="480" spans="8:12" x14ac:dyDescent="0.35">
      <c r="H480">
        <v>35.799999999999997</v>
      </c>
      <c r="I480" s="310">
        <v>530.625</v>
      </c>
      <c r="J480" s="31">
        <v>-78</v>
      </c>
      <c r="L480" s="185">
        <f t="shared" si="9"/>
        <v>795.9375</v>
      </c>
    </row>
    <row r="481" spans="8:12" x14ac:dyDescent="0.35">
      <c r="H481">
        <v>34.686999999999998</v>
      </c>
      <c r="I481" s="310">
        <v>530.625</v>
      </c>
      <c r="J481" s="31">
        <v>-75.313000000000002</v>
      </c>
      <c r="L481" s="185">
        <f t="shared" si="9"/>
        <v>795.9375</v>
      </c>
    </row>
    <row r="482" spans="8:12" x14ac:dyDescent="0.35">
      <c r="H482">
        <v>32</v>
      </c>
      <c r="I482" s="310">
        <v>530.625</v>
      </c>
      <c r="J482" s="31">
        <v>-74.2</v>
      </c>
      <c r="L482" s="185">
        <f t="shared" si="9"/>
        <v>795.9375</v>
      </c>
    </row>
    <row r="483" spans="8:12" x14ac:dyDescent="0.35">
      <c r="H483">
        <v>29.312999999999999</v>
      </c>
      <c r="I483" s="310">
        <v>530.625</v>
      </c>
      <c r="J483" s="31">
        <v>-75.313000000000002</v>
      </c>
      <c r="L483" s="185">
        <f t="shared" ref="L483:L546" si="10">I484*1.5</f>
        <v>795.9375</v>
      </c>
    </row>
    <row r="484" spans="8:12" x14ac:dyDescent="0.35">
      <c r="H484">
        <v>28.2</v>
      </c>
      <c r="I484" s="310">
        <v>530.625</v>
      </c>
      <c r="J484" s="31">
        <v>-78</v>
      </c>
      <c r="L484" s="185">
        <f t="shared" si="10"/>
        <v>795.9375</v>
      </c>
    </row>
    <row r="485" spans="8:12" x14ac:dyDescent="0.35">
      <c r="H485">
        <v>29.312999999999999</v>
      </c>
      <c r="I485" s="310">
        <v>530.625</v>
      </c>
      <c r="J485" s="31">
        <v>-80.686999999999998</v>
      </c>
      <c r="L485" s="185">
        <f t="shared" si="10"/>
        <v>795.9375</v>
      </c>
    </row>
    <row r="486" spans="8:12" x14ac:dyDescent="0.35">
      <c r="H486">
        <v>32</v>
      </c>
      <c r="I486" s="310">
        <v>530.625</v>
      </c>
      <c r="J486" s="31">
        <v>-81.8</v>
      </c>
      <c r="L486" s="185">
        <f t="shared" si="10"/>
        <v>795.9375</v>
      </c>
    </row>
    <row r="487" spans="8:12" x14ac:dyDescent="0.35">
      <c r="H487">
        <v>34.686999999999998</v>
      </c>
      <c r="I487" s="310">
        <v>530.625</v>
      </c>
      <c r="J487" s="31">
        <v>-80.686999999999998</v>
      </c>
      <c r="L487" s="185">
        <f t="shared" si="10"/>
        <v>786.38906250000014</v>
      </c>
    </row>
    <row r="488" spans="8:12" x14ac:dyDescent="0.35">
      <c r="H488">
        <v>34.305300000000003</v>
      </c>
      <c r="I488" s="310">
        <v>524.25937500000009</v>
      </c>
      <c r="J488" s="31">
        <v>78</v>
      </c>
      <c r="L488" s="185">
        <f t="shared" si="10"/>
        <v>786.38906250000014</v>
      </c>
    </row>
    <row r="489" spans="8:12" x14ac:dyDescent="0.35">
      <c r="H489">
        <v>33.630099999999999</v>
      </c>
      <c r="I489" s="310">
        <v>524.25937500000009</v>
      </c>
      <c r="J489" s="31">
        <v>79.630099999999999</v>
      </c>
      <c r="L489" s="185">
        <f t="shared" si="10"/>
        <v>786.38906250000014</v>
      </c>
    </row>
    <row r="490" spans="8:12" x14ac:dyDescent="0.35">
      <c r="H490">
        <v>32</v>
      </c>
      <c r="I490" s="310">
        <v>524.25937500000009</v>
      </c>
      <c r="J490" s="31">
        <v>80.305300000000003</v>
      </c>
      <c r="L490" s="185">
        <f t="shared" si="10"/>
        <v>786.38906250000014</v>
      </c>
    </row>
    <row r="491" spans="8:12" x14ac:dyDescent="0.35">
      <c r="H491">
        <v>30.369900000000001</v>
      </c>
      <c r="I491" s="310">
        <v>524.25937500000009</v>
      </c>
      <c r="J491" s="31">
        <v>79.630099999999999</v>
      </c>
      <c r="L491" s="185">
        <f t="shared" si="10"/>
        <v>786.38906250000014</v>
      </c>
    </row>
    <row r="492" spans="8:12" x14ac:dyDescent="0.35">
      <c r="H492">
        <v>29.694700000000001</v>
      </c>
      <c r="I492" s="310">
        <v>524.25937500000009</v>
      </c>
      <c r="J492" s="31">
        <v>78</v>
      </c>
      <c r="L492" s="185">
        <f t="shared" si="10"/>
        <v>786.38906250000014</v>
      </c>
    </row>
    <row r="493" spans="8:12" x14ac:dyDescent="0.35">
      <c r="H493">
        <v>30.369900000000001</v>
      </c>
      <c r="I493" s="310">
        <v>524.25937500000009</v>
      </c>
      <c r="J493" s="31">
        <v>76.369900000000001</v>
      </c>
      <c r="L493" s="185">
        <f t="shared" si="10"/>
        <v>786.38906250000014</v>
      </c>
    </row>
    <row r="494" spans="8:12" x14ac:dyDescent="0.35">
      <c r="H494">
        <v>32</v>
      </c>
      <c r="I494" s="310">
        <v>524.25937500000009</v>
      </c>
      <c r="J494" s="31">
        <v>75.694699999999997</v>
      </c>
      <c r="L494" s="185">
        <f t="shared" si="10"/>
        <v>786.38906250000014</v>
      </c>
    </row>
    <row r="495" spans="8:12" x14ac:dyDescent="0.35">
      <c r="H495">
        <v>33.630099999999999</v>
      </c>
      <c r="I495" s="310">
        <v>524.25937500000009</v>
      </c>
      <c r="J495" s="31">
        <v>76.369900000000001</v>
      </c>
      <c r="L495" s="185">
        <f t="shared" si="10"/>
        <v>786.38906250000014</v>
      </c>
    </row>
    <row r="496" spans="8:12" x14ac:dyDescent="0.35">
      <c r="H496">
        <v>-29.694700000000001</v>
      </c>
      <c r="I496" s="310">
        <v>524.25937500000009</v>
      </c>
      <c r="J496" s="31">
        <v>78</v>
      </c>
      <c r="L496" s="185">
        <f t="shared" si="10"/>
        <v>786.38906250000014</v>
      </c>
    </row>
    <row r="497" spans="8:12" x14ac:dyDescent="0.35">
      <c r="H497">
        <v>-30.369900000000001</v>
      </c>
      <c r="I497" s="310">
        <v>524.25937500000009</v>
      </c>
      <c r="J497" s="31">
        <v>79.630099999999999</v>
      </c>
      <c r="L497" s="185">
        <f t="shared" si="10"/>
        <v>786.38906250000014</v>
      </c>
    </row>
    <row r="498" spans="8:12" x14ac:dyDescent="0.35">
      <c r="H498">
        <v>-32</v>
      </c>
      <c r="I498" s="310">
        <v>524.25937500000009</v>
      </c>
      <c r="J498" s="31">
        <v>80.305300000000003</v>
      </c>
      <c r="L498" s="185">
        <f t="shared" si="10"/>
        <v>786.38906250000014</v>
      </c>
    </row>
    <row r="499" spans="8:12" x14ac:dyDescent="0.35">
      <c r="H499">
        <v>-33.630099999999999</v>
      </c>
      <c r="I499" s="310">
        <v>524.25937500000009</v>
      </c>
      <c r="J499" s="31">
        <v>79.630099999999999</v>
      </c>
      <c r="L499" s="185">
        <f t="shared" si="10"/>
        <v>786.38906250000014</v>
      </c>
    </row>
    <row r="500" spans="8:12" x14ac:dyDescent="0.35">
      <c r="H500">
        <v>-34.305300000000003</v>
      </c>
      <c r="I500" s="310">
        <v>524.25937500000009</v>
      </c>
      <c r="J500" s="31">
        <v>78</v>
      </c>
      <c r="L500" s="185">
        <f t="shared" si="10"/>
        <v>786.38906250000014</v>
      </c>
    </row>
    <row r="501" spans="8:12" x14ac:dyDescent="0.35">
      <c r="H501">
        <v>-33.630099999999999</v>
      </c>
      <c r="I501" s="310">
        <v>524.25937500000009</v>
      </c>
      <c r="J501" s="31">
        <v>76.369900000000001</v>
      </c>
      <c r="L501" s="185">
        <f t="shared" si="10"/>
        <v>786.38906250000014</v>
      </c>
    </row>
    <row r="502" spans="8:12" x14ac:dyDescent="0.35">
      <c r="H502">
        <v>-32</v>
      </c>
      <c r="I502" s="310">
        <v>524.25937500000009</v>
      </c>
      <c r="J502" s="31">
        <v>75.694699999999997</v>
      </c>
      <c r="L502" s="185">
        <f t="shared" si="10"/>
        <v>786.38906250000014</v>
      </c>
    </row>
    <row r="503" spans="8:12" x14ac:dyDescent="0.35">
      <c r="H503">
        <v>-30.369900000000001</v>
      </c>
      <c r="I503" s="310">
        <v>524.25937500000009</v>
      </c>
      <c r="J503" s="31">
        <v>76.369900000000001</v>
      </c>
      <c r="L503" s="185">
        <f t="shared" si="10"/>
        <v>786.38906250000014</v>
      </c>
    </row>
    <row r="504" spans="8:12" x14ac:dyDescent="0.35">
      <c r="H504">
        <v>-29.694700000000001</v>
      </c>
      <c r="I504" s="310">
        <v>524.25937500000009</v>
      </c>
      <c r="J504" s="31">
        <v>-78</v>
      </c>
      <c r="L504" s="185">
        <f t="shared" si="10"/>
        <v>786.38906250000014</v>
      </c>
    </row>
    <row r="505" spans="8:12" x14ac:dyDescent="0.35">
      <c r="H505">
        <v>-30.369900000000001</v>
      </c>
      <c r="I505" s="310">
        <v>524.25937500000009</v>
      </c>
      <c r="J505" s="31">
        <v>-76.369900000000001</v>
      </c>
      <c r="L505" s="185">
        <f t="shared" si="10"/>
        <v>786.38906250000014</v>
      </c>
    </row>
    <row r="506" spans="8:12" x14ac:dyDescent="0.35">
      <c r="H506">
        <v>-32</v>
      </c>
      <c r="I506" s="310">
        <v>524.25937500000009</v>
      </c>
      <c r="J506" s="31">
        <v>-75.694699999999997</v>
      </c>
      <c r="L506" s="185">
        <f t="shared" si="10"/>
        <v>786.38906250000014</v>
      </c>
    </row>
    <row r="507" spans="8:12" x14ac:dyDescent="0.35">
      <c r="H507">
        <v>-33.630099999999999</v>
      </c>
      <c r="I507" s="310">
        <v>524.25937500000009</v>
      </c>
      <c r="J507" s="31">
        <v>-76.369900000000001</v>
      </c>
      <c r="L507" s="185">
        <f t="shared" si="10"/>
        <v>786.38906250000014</v>
      </c>
    </row>
    <row r="508" spans="8:12" x14ac:dyDescent="0.35">
      <c r="H508">
        <v>-34.305300000000003</v>
      </c>
      <c r="I508" s="310">
        <v>524.25937500000009</v>
      </c>
      <c r="J508" s="31">
        <v>-78</v>
      </c>
      <c r="L508" s="185">
        <f t="shared" si="10"/>
        <v>786.38906250000014</v>
      </c>
    </row>
    <row r="509" spans="8:12" x14ac:dyDescent="0.35">
      <c r="H509">
        <v>-33.630099999999999</v>
      </c>
      <c r="I509" s="310">
        <v>524.25937500000009</v>
      </c>
      <c r="J509" s="31">
        <v>-79.630099999999999</v>
      </c>
      <c r="L509" s="185">
        <f t="shared" si="10"/>
        <v>786.38906250000014</v>
      </c>
    </row>
    <row r="510" spans="8:12" x14ac:dyDescent="0.35">
      <c r="H510">
        <v>-32</v>
      </c>
      <c r="I510" s="310">
        <v>524.25937500000009</v>
      </c>
      <c r="J510" s="31">
        <v>-80.305300000000003</v>
      </c>
      <c r="L510" s="185">
        <f t="shared" si="10"/>
        <v>786.38906250000014</v>
      </c>
    </row>
    <row r="511" spans="8:12" x14ac:dyDescent="0.35">
      <c r="H511">
        <v>-30.369900000000001</v>
      </c>
      <c r="I511" s="310">
        <v>524.25937500000009</v>
      </c>
      <c r="J511" s="31">
        <v>-79.630099999999999</v>
      </c>
      <c r="L511" s="185">
        <f t="shared" si="10"/>
        <v>786.38906250000014</v>
      </c>
    </row>
    <row r="512" spans="8:12" x14ac:dyDescent="0.35">
      <c r="H512">
        <v>34.305300000000003</v>
      </c>
      <c r="I512" s="310">
        <v>524.25937500000009</v>
      </c>
      <c r="J512" s="31">
        <v>-78</v>
      </c>
      <c r="L512" s="185">
        <f t="shared" si="10"/>
        <v>786.38906250000014</v>
      </c>
    </row>
    <row r="513" spans="8:12" x14ac:dyDescent="0.35">
      <c r="H513">
        <v>33.630099999999999</v>
      </c>
      <c r="I513" s="310">
        <v>524.25937500000009</v>
      </c>
      <c r="J513" s="31">
        <v>-76.369900000000001</v>
      </c>
      <c r="L513" s="185">
        <f t="shared" si="10"/>
        <v>786.38906250000014</v>
      </c>
    </row>
    <row r="514" spans="8:12" x14ac:dyDescent="0.35">
      <c r="H514">
        <v>32</v>
      </c>
      <c r="I514" s="310">
        <v>524.25937500000009</v>
      </c>
      <c r="J514" s="31">
        <v>-75.694699999999997</v>
      </c>
      <c r="L514" s="185">
        <f t="shared" si="10"/>
        <v>786.38906250000014</v>
      </c>
    </row>
    <row r="515" spans="8:12" x14ac:dyDescent="0.35">
      <c r="H515">
        <v>30.369900000000001</v>
      </c>
      <c r="I515" s="310">
        <v>524.25937500000009</v>
      </c>
      <c r="J515" s="31">
        <v>-76.369900000000001</v>
      </c>
      <c r="L515" s="185">
        <f t="shared" si="10"/>
        <v>786.38906250000014</v>
      </c>
    </row>
    <row r="516" spans="8:12" x14ac:dyDescent="0.35">
      <c r="H516">
        <v>29.694700000000001</v>
      </c>
      <c r="I516" s="310">
        <v>524.25937500000009</v>
      </c>
      <c r="J516" s="31">
        <v>-78</v>
      </c>
      <c r="L516" s="185">
        <f t="shared" si="10"/>
        <v>786.38906250000014</v>
      </c>
    </row>
    <row r="517" spans="8:12" x14ac:dyDescent="0.35">
      <c r="H517">
        <v>30.369900000000001</v>
      </c>
      <c r="I517" s="310">
        <v>524.25937500000009</v>
      </c>
      <c r="J517" s="31">
        <v>-79.630099999999999</v>
      </c>
      <c r="L517" s="185">
        <f t="shared" si="10"/>
        <v>786.38906250000014</v>
      </c>
    </row>
    <row r="518" spans="8:12" x14ac:dyDescent="0.35">
      <c r="H518">
        <v>32</v>
      </c>
      <c r="I518" s="310">
        <v>524.25937500000009</v>
      </c>
      <c r="J518" s="31">
        <v>-80.305300000000003</v>
      </c>
      <c r="L518" s="185">
        <f t="shared" si="10"/>
        <v>786.38906250000014</v>
      </c>
    </row>
    <row r="519" spans="8:12" x14ac:dyDescent="0.35">
      <c r="H519">
        <v>33.630099999999999</v>
      </c>
      <c r="I519" s="310">
        <v>524.25937500000009</v>
      </c>
      <c r="J519" s="31">
        <v>-79.630099999999999</v>
      </c>
      <c r="L519" s="185">
        <f t="shared" si="10"/>
        <v>784.6875</v>
      </c>
    </row>
    <row r="520" spans="8:12" x14ac:dyDescent="0.35">
      <c r="H520">
        <v>29.878699999999998</v>
      </c>
      <c r="I520" s="310">
        <v>523.125</v>
      </c>
      <c r="J520" s="31">
        <v>80.121300000000005</v>
      </c>
      <c r="L520" s="185">
        <f t="shared" si="10"/>
        <v>784.6875</v>
      </c>
    </row>
    <row r="521" spans="8:12" x14ac:dyDescent="0.35">
      <c r="H521">
        <v>32</v>
      </c>
      <c r="I521" s="310">
        <v>523.125</v>
      </c>
      <c r="J521" s="31">
        <v>75</v>
      </c>
      <c r="L521" s="185">
        <f t="shared" si="10"/>
        <v>784.6875</v>
      </c>
    </row>
    <row r="522" spans="8:12" x14ac:dyDescent="0.35">
      <c r="H522">
        <v>34.121299999999998</v>
      </c>
      <c r="I522" s="310">
        <v>523.125</v>
      </c>
      <c r="J522" s="31">
        <v>80.121300000000005</v>
      </c>
      <c r="L522" s="185">
        <f t="shared" si="10"/>
        <v>784.6875</v>
      </c>
    </row>
    <row r="523" spans="8:12" x14ac:dyDescent="0.35">
      <c r="H523">
        <v>29.878699999999998</v>
      </c>
      <c r="I523" s="310">
        <v>523.125</v>
      </c>
      <c r="J523" s="31">
        <v>75.878699999999995</v>
      </c>
      <c r="L523" s="185">
        <f t="shared" si="10"/>
        <v>784.6875</v>
      </c>
    </row>
    <row r="524" spans="8:12" x14ac:dyDescent="0.35">
      <c r="H524">
        <v>35</v>
      </c>
      <c r="I524" s="310">
        <v>523.125</v>
      </c>
      <c r="J524" s="31">
        <v>78</v>
      </c>
      <c r="L524" s="185">
        <f t="shared" si="10"/>
        <v>784.6875</v>
      </c>
    </row>
    <row r="525" spans="8:12" x14ac:dyDescent="0.35">
      <c r="H525">
        <v>29</v>
      </c>
      <c r="I525" s="310">
        <v>523.125</v>
      </c>
      <c r="J525" s="31">
        <v>78</v>
      </c>
      <c r="L525" s="185">
        <f t="shared" si="10"/>
        <v>784.6875</v>
      </c>
    </row>
    <row r="526" spans="8:12" x14ac:dyDescent="0.35">
      <c r="H526">
        <v>34.121299999999998</v>
      </c>
      <c r="I526" s="310">
        <v>523.125</v>
      </c>
      <c r="J526" s="31">
        <v>75.878699999999995</v>
      </c>
      <c r="L526" s="185">
        <f t="shared" si="10"/>
        <v>784.6875</v>
      </c>
    </row>
    <row r="527" spans="8:12" x14ac:dyDescent="0.35">
      <c r="H527">
        <v>32</v>
      </c>
      <c r="I527" s="310">
        <v>523.125</v>
      </c>
      <c r="J527" s="31">
        <v>81</v>
      </c>
      <c r="L527" s="185">
        <f t="shared" si="10"/>
        <v>784.6875</v>
      </c>
    </row>
    <row r="528" spans="8:12" x14ac:dyDescent="0.35">
      <c r="H528">
        <v>-34.121299999999998</v>
      </c>
      <c r="I528" s="310">
        <v>523.125</v>
      </c>
      <c r="J528" s="31">
        <v>80.121300000000005</v>
      </c>
      <c r="L528" s="185">
        <f t="shared" si="10"/>
        <v>784.6875</v>
      </c>
    </row>
    <row r="529" spans="8:12" x14ac:dyDescent="0.35">
      <c r="H529">
        <v>-32</v>
      </c>
      <c r="I529" s="310">
        <v>523.125</v>
      </c>
      <c r="J529" s="31">
        <v>75</v>
      </c>
      <c r="L529" s="185">
        <f t="shared" si="10"/>
        <v>784.6875</v>
      </c>
    </row>
    <row r="530" spans="8:12" x14ac:dyDescent="0.35">
      <c r="H530">
        <v>-29.878699999999998</v>
      </c>
      <c r="I530" s="310">
        <v>523.125</v>
      </c>
      <c r="J530" s="31">
        <v>80.121300000000005</v>
      </c>
      <c r="L530" s="185">
        <f t="shared" si="10"/>
        <v>784.6875</v>
      </c>
    </row>
    <row r="531" spans="8:12" x14ac:dyDescent="0.35">
      <c r="H531">
        <v>-34.121299999999998</v>
      </c>
      <c r="I531" s="310">
        <v>523.125</v>
      </c>
      <c r="J531" s="31">
        <v>75.878699999999995</v>
      </c>
      <c r="L531" s="185">
        <f t="shared" si="10"/>
        <v>784.6875</v>
      </c>
    </row>
    <row r="532" spans="8:12" x14ac:dyDescent="0.35">
      <c r="H532">
        <v>-29</v>
      </c>
      <c r="I532" s="310">
        <v>523.125</v>
      </c>
      <c r="J532" s="31">
        <v>78</v>
      </c>
      <c r="L532" s="185">
        <f t="shared" si="10"/>
        <v>784.6875</v>
      </c>
    </row>
    <row r="533" spans="8:12" x14ac:dyDescent="0.35">
      <c r="H533">
        <v>-35</v>
      </c>
      <c r="I533" s="310">
        <v>523.125</v>
      </c>
      <c r="J533" s="31">
        <v>78</v>
      </c>
      <c r="L533" s="185">
        <f t="shared" si="10"/>
        <v>784.6875</v>
      </c>
    </row>
    <row r="534" spans="8:12" x14ac:dyDescent="0.35">
      <c r="H534">
        <v>-29.878699999999998</v>
      </c>
      <c r="I534" s="310">
        <v>523.125</v>
      </c>
      <c r="J534" s="31">
        <v>75.878699999999995</v>
      </c>
      <c r="L534" s="185">
        <f t="shared" si="10"/>
        <v>784.6875</v>
      </c>
    </row>
    <row r="535" spans="8:12" x14ac:dyDescent="0.35">
      <c r="H535">
        <v>-32</v>
      </c>
      <c r="I535" s="310">
        <v>523.125</v>
      </c>
      <c r="J535" s="31">
        <v>81</v>
      </c>
      <c r="L535" s="185">
        <f t="shared" si="10"/>
        <v>784.6875</v>
      </c>
    </row>
    <row r="536" spans="8:12" x14ac:dyDescent="0.35">
      <c r="H536">
        <v>-34.121299999999998</v>
      </c>
      <c r="I536" s="310">
        <v>523.125</v>
      </c>
      <c r="J536" s="31">
        <v>-75.878699999999995</v>
      </c>
      <c r="L536" s="185">
        <f t="shared" si="10"/>
        <v>784.6875</v>
      </c>
    </row>
    <row r="537" spans="8:12" x14ac:dyDescent="0.35">
      <c r="H537">
        <v>-32</v>
      </c>
      <c r="I537" s="310">
        <v>523.125</v>
      </c>
      <c r="J537" s="31">
        <v>-81</v>
      </c>
      <c r="L537" s="185">
        <f t="shared" si="10"/>
        <v>784.6875</v>
      </c>
    </row>
    <row r="538" spans="8:12" x14ac:dyDescent="0.35">
      <c r="H538">
        <v>-29.878699999999998</v>
      </c>
      <c r="I538" s="310">
        <v>523.125</v>
      </c>
      <c r="J538" s="31">
        <v>-75.878699999999995</v>
      </c>
      <c r="L538" s="185">
        <f t="shared" si="10"/>
        <v>784.6875</v>
      </c>
    </row>
    <row r="539" spans="8:12" x14ac:dyDescent="0.35">
      <c r="H539">
        <v>-34.121299999999998</v>
      </c>
      <c r="I539" s="310">
        <v>523.125</v>
      </c>
      <c r="J539" s="31">
        <v>-80.121300000000005</v>
      </c>
      <c r="L539" s="185">
        <f t="shared" si="10"/>
        <v>784.6875</v>
      </c>
    </row>
    <row r="540" spans="8:12" x14ac:dyDescent="0.35">
      <c r="H540">
        <v>-29</v>
      </c>
      <c r="I540" s="310">
        <v>523.125</v>
      </c>
      <c r="J540" s="31">
        <v>-78</v>
      </c>
      <c r="L540" s="185">
        <f t="shared" si="10"/>
        <v>784.6875</v>
      </c>
    </row>
    <row r="541" spans="8:12" x14ac:dyDescent="0.35">
      <c r="H541">
        <v>-35</v>
      </c>
      <c r="I541" s="310">
        <v>523.125</v>
      </c>
      <c r="J541" s="31">
        <v>-78</v>
      </c>
      <c r="L541" s="185">
        <f t="shared" si="10"/>
        <v>784.6875</v>
      </c>
    </row>
    <row r="542" spans="8:12" x14ac:dyDescent="0.35">
      <c r="H542">
        <v>-29.878699999999998</v>
      </c>
      <c r="I542" s="310">
        <v>523.125</v>
      </c>
      <c r="J542" s="31">
        <v>-80.121300000000005</v>
      </c>
      <c r="L542" s="185">
        <f t="shared" si="10"/>
        <v>784.6875</v>
      </c>
    </row>
    <row r="543" spans="8:12" x14ac:dyDescent="0.35">
      <c r="H543">
        <v>-32</v>
      </c>
      <c r="I543" s="310">
        <v>523.125</v>
      </c>
      <c r="J543" s="31">
        <v>-75</v>
      </c>
      <c r="L543" s="185">
        <f t="shared" si="10"/>
        <v>784.6875</v>
      </c>
    </row>
    <row r="544" spans="8:12" x14ac:dyDescent="0.35">
      <c r="H544">
        <v>29.878699999999998</v>
      </c>
      <c r="I544" s="310">
        <v>523.125</v>
      </c>
      <c r="J544" s="31">
        <v>-75.878699999999995</v>
      </c>
      <c r="L544" s="185">
        <f t="shared" si="10"/>
        <v>784.6875</v>
      </c>
    </row>
    <row r="545" spans="8:12" x14ac:dyDescent="0.35">
      <c r="H545">
        <v>32</v>
      </c>
      <c r="I545" s="310">
        <v>523.125</v>
      </c>
      <c r="J545" s="31">
        <v>-81</v>
      </c>
      <c r="L545" s="185">
        <f t="shared" si="10"/>
        <v>784.6875</v>
      </c>
    </row>
    <row r="546" spans="8:12" x14ac:dyDescent="0.35">
      <c r="H546">
        <v>34.121299999999998</v>
      </c>
      <c r="I546" s="310">
        <v>523.125</v>
      </c>
      <c r="J546" s="31">
        <v>-75.878699999999995</v>
      </c>
      <c r="L546" s="185">
        <f t="shared" si="10"/>
        <v>784.6875</v>
      </c>
    </row>
    <row r="547" spans="8:12" x14ac:dyDescent="0.35">
      <c r="H547">
        <v>29.878699999999998</v>
      </c>
      <c r="I547" s="310">
        <v>523.125</v>
      </c>
      <c r="J547" s="31">
        <v>-80.121300000000005</v>
      </c>
      <c r="L547" s="185">
        <f t="shared" ref="L547:L610" si="11">I548*1.5</f>
        <v>784.6875</v>
      </c>
    </row>
    <row r="548" spans="8:12" x14ac:dyDescent="0.35">
      <c r="H548">
        <v>35</v>
      </c>
      <c r="I548" s="310">
        <v>523.125</v>
      </c>
      <c r="J548" s="31">
        <v>-78</v>
      </c>
      <c r="L548" s="185">
        <f t="shared" si="11"/>
        <v>784.6875</v>
      </c>
    </row>
    <row r="549" spans="8:12" x14ac:dyDescent="0.35">
      <c r="H549">
        <v>29</v>
      </c>
      <c r="I549" s="310">
        <v>523.125</v>
      </c>
      <c r="J549" s="31">
        <v>-78</v>
      </c>
      <c r="L549" s="185">
        <f t="shared" si="11"/>
        <v>784.6875</v>
      </c>
    </row>
    <row r="550" spans="8:12" x14ac:dyDescent="0.35">
      <c r="H550">
        <v>34.121299999999998</v>
      </c>
      <c r="I550" s="310">
        <v>523.125</v>
      </c>
      <c r="J550" s="31">
        <v>-80.121300000000005</v>
      </c>
      <c r="L550" s="185">
        <f t="shared" si="11"/>
        <v>784.6875</v>
      </c>
    </row>
    <row r="551" spans="8:12" x14ac:dyDescent="0.35">
      <c r="H551">
        <v>32</v>
      </c>
      <c r="I551" s="310">
        <v>523.125</v>
      </c>
      <c r="J551" s="31">
        <v>-75</v>
      </c>
      <c r="L551" s="185">
        <f t="shared" si="11"/>
        <v>772.875</v>
      </c>
    </row>
    <row r="552" spans="8:12" x14ac:dyDescent="0.35">
      <c r="H552">
        <v>32</v>
      </c>
      <c r="I552" s="310">
        <v>515.25</v>
      </c>
      <c r="J552" s="31">
        <v>88</v>
      </c>
      <c r="L552" s="185">
        <f t="shared" si="11"/>
        <v>772.875</v>
      </c>
    </row>
    <row r="553" spans="8:12" x14ac:dyDescent="0.35">
      <c r="H553">
        <v>42</v>
      </c>
      <c r="I553" s="310">
        <v>515.25</v>
      </c>
      <c r="J553" s="31">
        <v>78</v>
      </c>
      <c r="L553" s="185">
        <f t="shared" si="11"/>
        <v>772.875</v>
      </c>
    </row>
    <row r="554" spans="8:12" x14ac:dyDescent="0.35">
      <c r="H554">
        <v>32</v>
      </c>
      <c r="I554" s="310">
        <v>515.25</v>
      </c>
      <c r="J554" s="31">
        <v>68</v>
      </c>
      <c r="L554" s="185">
        <f t="shared" si="11"/>
        <v>772.875</v>
      </c>
    </row>
    <row r="555" spans="8:12" x14ac:dyDescent="0.35">
      <c r="H555">
        <v>22</v>
      </c>
      <c r="I555" s="310">
        <v>515.25</v>
      </c>
      <c r="J555" s="31">
        <v>78</v>
      </c>
      <c r="L555" s="185">
        <f t="shared" si="11"/>
        <v>772.875</v>
      </c>
    </row>
    <row r="556" spans="8:12" x14ac:dyDescent="0.35">
      <c r="H556">
        <v>-32</v>
      </c>
      <c r="I556" s="310">
        <v>515.25</v>
      </c>
      <c r="J556" s="31">
        <v>88</v>
      </c>
      <c r="L556" s="185">
        <f t="shared" si="11"/>
        <v>772.875</v>
      </c>
    </row>
    <row r="557" spans="8:12" x14ac:dyDescent="0.35">
      <c r="H557">
        <v>-22</v>
      </c>
      <c r="I557" s="310">
        <v>515.25</v>
      </c>
      <c r="J557" s="31">
        <v>78</v>
      </c>
      <c r="L557" s="185">
        <f t="shared" si="11"/>
        <v>772.875</v>
      </c>
    </row>
    <row r="558" spans="8:12" x14ac:dyDescent="0.35">
      <c r="H558">
        <v>-32</v>
      </c>
      <c r="I558" s="310">
        <v>515.25</v>
      </c>
      <c r="J558" s="31">
        <v>68</v>
      </c>
      <c r="L558" s="185">
        <f t="shared" si="11"/>
        <v>772.875</v>
      </c>
    </row>
    <row r="559" spans="8:12" x14ac:dyDescent="0.35">
      <c r="H559">
        <v>-42</v>
      </c>
      <c r="I559" s="310">
        <v>515.25</v>
      </c>
      <c r="J559" s="31">
        <v>78</v>
      </c>
      <c r="L559" s="185">
        <f t="shared" si="11"/>
        <v>772.875</v>
      </c>
    </row>
    <row r="560" spans="8:12" x14ac:dyDescent="0.35">
      <c r="H560">
        <v>-32</v>
      </c>
      <c r="I560" s="310">
        <v>515.25</v>
      </c>
      <c r="J560" s="31">
        <v>-68</v>
      </c>
      <c r="L560" s="185">
        <f t="shared" si="11"/>
        <v>772.875</v>
      </c>
    </row>
    <row r="561" spans="8:12" x14ac:dyDescent="0.35">
      <c r="H561">
        <v>-22</v>
      </c>
      <c r="I561" s="310">
        <v>515.25</v>
      </c>
      <c r="J561" s="31">
        <v>-78</v>
      </c>
      <c r="L561" s="185">
        <f t="shared" si="11"/>
        <v>772.875</v>
      </c>
    </row>
    <row r="562" spans="8:12" x14ac:dyDescent="0.35">
      <c r="H562">
        <v>-32</v>
      </c>
      <c r="I562" s="310">
        <v>515.25</v>
      </c>
      <c r="J562" s="31">
        <v>-88</v>
      </c>
      <c r="L562" s="185">
        <f t="shared" si="11"/>
        <v>772.875</v>
      </c>
    </row>
    <row r="563" spans="8:12" x14ac:dyDescent="0.35">
      <c r="H563">
        <v>-42</v>
      </c>
      <c r="I563" s="310">
        <v>515.25</v>
      </c>
      <c r="J563" s="31">
        <v>-78</v>
      </c>
      <c r="L563" s="185">
        <f t="shared" si="11"/>
        <v>772.875</v>
      </c>
    </row>
    <row r="564" spans="8:12" x14ac:dyDescent="0.35">
      <c r="H564">
        <v>32</v>
      </c>
      <c r="I564" s="310">
        <v>515.25</v>
      </c>
      <c r="J564" s="31">
        <v>-68</v>
      </c>
      <c r="L564" s="185">
        <f t="shared" si="11"/>
        <v>772.875</v>
      </c>
    </row>
    <row r="565" spans="8:12" x14ac:dyDescent="0.35">
      <c r="H565">
        <v>42</v>
      </c>
      <c r="I565" s="310">
        <v>515.25</v>
      </c>
      <c r="J565" s="31">
        <v>-78</v>
      </c>
      <c r="L565" s="185">
        <f t="shared" si="11"/>
        <v>772.875</v>
      </c>
    </row>
    <row r="566" spans="8:12" x14ac:dyDescent="0.35">
      <c r="H566">
        <v>32</v>
      </c>
      <c r="I566" s="310">
        <v>515.25</v>
      </c>
      <c r="J566" s="31">
        <v>-88</v>
      </c>
      <c r="L566" s="185">
        <f t="shared" si="11"/>
        <v>772.875</v>
      </c>
    </row>
    <row r="567" spans="8:12" x14ac:dyDescent="0.35">
      <c r="H567">
        <v>22</v>
      </c>
      <c r="I567" s="310">
        <v>515.25</v>
      </c>
      <c r="J567" s="31">
        <v>-78</v>
      </c>
      <c r="L567" s="185">
        <f t="shared" si="11"/>
        <v>770.90625</v>
      </c>
    </row>
    <row r="568" spans="8:12" x14ac:dyDescent="0.35">
      <c r="H568">
        <v>32</v>
      </c>
      <c r="I568" s="310">
        <v>513.9375</v>
      </c>
      <c r="J568" s="31">
        <v>89.291899999999998</v>
      </c>
      <c r="L568" s="185">
        <f t="shared" si="11"/>
        <v>770.90625</v>
      </c>
    </row>
    <row r="569" spans="8:12" x14ac:dyDescent="0.35">
      <c r="H569">
        <v>30.721299999999999</v>
      </c>
      <c r="I569" s="310">
        <v>513.9375</v>
      </c>
      <c r="J569" s="31">
        <v>88</v>
      </c>
      <c r="L569" s="185">
        <f t="shared" si="11"/>
        <v>770.90625</v>
      </c>
    </row>
    <row r="570" spans="8:12" x14ac:dyDescent="0.35">
      <c r="H570">
        <v>33.278700000000001</v>
      </c>
      <c r="I570" s="310">
        <v>513.9375</v>
      </c>
      <c r="J570" s="31">
        <v>88</v>
      </c>
      <c r="L570" s="185">
        <f t="shared" si="11"/>
        <v>770.90625</v>
      </c>
    </row>
    <row r="571" spans="8:12" x14ac:dyDescent="0.35">
      <c r="H571">
        <v>32</v>
      </c>
      <c r="I571" s="310">
        <v>513.9375</v>
      </c>
      <c r="J571" s="31">
        <v>86.708100000000002</v>
      </c>
      <c r="L571" s="185">
        <f t="shared" si="11"/>
        <v>770.90625</v>
      </c>
    </row>
    <row r="572" spans="8:12" x14ac:dyDescent="0.35">
      <c r="H572">
        <v>43.291899999999998</v>
      </c>
      <c r="I572" s="310">
        <v>513.9375</v>
      </c>
      <c r="J572" s="31">
        <v>78</v>
      </c>
      <c r="L572" s="185">
        <f t="shared" si="11"/>
        <v>770.90625</v>
      </c>
    </row>
    <row r="573" spans="8:12" x14ac:dyDescent="0.35">
      <c r="H573">
        <v>42</v>
      </c>
      <c r="I573" s="310">
        <v>513.9375</v>
      </c>
      <c r="J573" s="31">
        <v>79.278700000000001</v>
      </c>
      <c r="L573" s="185">
        <f t="shared" si="11"/>
        <v>770.90625</v>
      </c>
    </row>
    <row r="574" spans="8:12" x14ac:dyDescent="0.35">
      <c r="H574">
        <v>42</v>
      </c>
      <c r="I574" s="310">
        <v>513.9375</v>
      </c>
      <c r="J574" s="31">
        <v>76.721299999999999</v>
      </c>
      <c r="L574" s="185">
        <f t="shared" si="11"/>
        <v>770.90625</v>
      </c>
    </row>
    <row r="575" spans="8:12" x14ac:dyDescent="0.35">
      <c r="H575">
        <v>40.708100000000002</v>
      </c>
      <c r="I575" s="310">
        <v>513.9375</v>
      </c>
      <c r="J575" s="31">
        <v>78</v>
      </c>
      <c r="L575" s="185">
        <f t="shared" si="11"/>
        <v>770.90625</v>
      </c>
    </row>
    <row r="576" spans="8:12" x14ac:dyDescent="0.35">
      <c r="H576">
        <v>32</v>
      </c>
      <c r="I576" s="310">
        <v>513.9375</v>
      </c>
      <c r="J576" s="31">
        <v>66.708100000000002</v>
      </c>
      <c r="L576" s="185">
        <f t="shared" si="11"/>
        <v>770.90625</v>
      </c>
    </row>
    <row r="577" spans="8:12" x14ac:dyDescent="0.35">
      <c r="H577">
        <v>33.278700000000001</v>
      </c>
      <c r="I577" s="310">
        <v>513.9375</v>
      </c>
      <c r="J577" s="31">
        <v>68</v>
      </c>
      <c r="L577" s="185">
        <f t="shared" si="11"/>
        <v>770.90625</v>
      </c>
    </row>
    <row r="578" spans="8:12" x14ac:dyDescent="0.35">
      <c r="H578">
        <v>30.721299999999999</v>
      </c>
      <c r="I578" s="310">
        <v>513.9375</v>
      </c>
      <c r="J578" s="31">
        <v>68</v>
      </c>
      <c r="L578" s="185">
        <f t="shared" si="11"/>
        <v>770.90625</v>
      </c>
    </row>
    <row r="579" spans="8:12" x14ac:dyDescent="0.35">
      <c r="H579">
        <v>32</v>
      </c>
      <c r="I579" s="310">
        <v>513.9375</v>
      </c>
      <c r="J579" s="31">
        <v>69.291899999999998</v>
      </c>
      <c r="L579" s="185">
        <f t="shared" si="11"/>
        <v>770.90625</v>
      </c>
    </row>
    <row r="580" spans="8:12" x14ac:dyDescent="0.35">
      <c r="H580">
        <v>20.707999999999998</v>
      </c>
      <c r="I580" s="310">
        <v>513.9375</v>
      </c>
      <c r="J580" s="31">
        <v>78</v>
      </c>
      <c r="L580" s="185">
        <f t="shared" si="11"/>
        <v>770.90625</v>
      </c>
    </row>
    <row r="581" spans="8:12" x14ac:dyDescent="0.35">
      <c r="H581">
        <v>22</v>
      </c>
      <c r="I581" s="310">
        <v>513.9375</v>
      </c>
      <c r="J581" s="31">
        <v>76.721299999999999</v>
      </c>
      <c r="L581" s="185">
        <f t="shared" si="11"/>
        <v>770.90625</v>
      </c>
    </row>
    <row r="582" spans="8:12" x14ac:dyDescent="0.35">
      <c r="H582">
        <v>22</v>
      </c>
      <c r="I582" s="310">
        <v>513.9375</v>
      </c>
      <c r="J582" s="31">
        <v>79.278700000000001</v>
      </c>
      <c r="L582" s="185">
        <f t="shared" si="11"/>
        <v>770.90625</v>
      </c>
    </row>
    <row r="583" spans="8:12" x14ac:dyDescent="0.35">
      <c r="H583">
        <v>23.291899999999998</v>
      </c>
      <c r="I583" s="310">
        <v>513.9375</v>
      </c>
      <c r="J583" s="31">
        <v>78</v>
      </c>
      <c r="L583" s="185">
        <f t="shared" si="11"/>
        <v>770.90625</v>
      </c>
    </row>
    <row r="584" spans="8:12" x14ac:dyDescent="0.35">
      <c r="H584">
        <v>-32</v>
      </c>
      <c r="I584" s="310">
        <v>513.9375</v>
      </c>
      <c r="J584" s="31">
        <v>89.291899999999998</v>
      </c>
      <c r="L584" s="185">
        <f t="shared" si="11"/>
        <v>770.90625</v>
      </c>
    </row>
    <row r="585" spans="8:12" x14ac:dyDescent="0.35">
      <c r="H585">
        <v>-33.278700000000001</v>
      </c>
      <c r="I585" s="310">
        <v>513.9375</v>
      </c>
      <c r="J585" s="31">
        <v>88</v>
      </c>
      <c r="L585" s="185">
        <f t="shared" si="11"/>
        <v>770.90625</v>
      </c>
    </row>
    <row r="586" spans="8:12" x14ac:dyDescent="0.35">
      <c r="H586">
        <v>-30.721299999999999</v>
      </c>
      <c r="I586" s="310">
        <v>513.9375</v>
      </c>
      <c r="J586" s="31">
        <v>88</v>
      </c>
      <c r="L586" s="185">
        <f t="shared" si="11"/>
        <v>770.90625</v>
      </c>
    </row>
    <row r="587" spans="8:12" x14ac:dyDescent="0.35">
      <c r="H587">
        <v>-32</v>
      </c>
      <c r="I587" s="310">
        <v>513.9375</v>
      </c>
      <c r="J587" s="31">
        <v>86.708100000000002</v>
      </c>
      <c r="L587" s="185">
        <f t="shared" si="11"/>
        <v>770.90625</v>
      </c>
    </row>
    <row r="588" spans="8:12" x14ac:dyDescent="0.35">
      <c r="H588">
        <v>-20.708100000000002</v>
      </c>
      <c r="I588" s="310">
        <v>513.9375</v>
      </c>
      <c r="J588" s="31">
        <v>78</v>
      </c>
      <c r="L588" s="185">
        <f t="shared" si="11"/>
        <v>770.90625</v>
      </c>
    </row>
    <row r="589" spans="8:12" x14ac:dyDescent="0.35">
      <c r="H589">
        <v>-22</v>
      </c>
      <c r="I589" s="310">
        <v>513.9375</v>
      </c>
      <c r="J589" s="31">
        <v>79.278700000000001</v>
      </c>
      <c r="L589" s="185">
        <f t="shared" si="11"/>
        <v>770.90625</v>
      </c>
    </row>
    <row r="590" spans="8:12" x14ac:dyDescent="0.35">
      <c r="H590">
        <v>-22</v>
      </c>
      <c r="I590" s="310">
        <v>513.9375</v>
      </c>
      <c r="J590" s="31">
        <v>76.721299999999999</v>
      </c>
      <c r="L590" s="185">
        <f t="shared" si="11"/>
        <v>770.90625</v>
      </c>
    </row>
    <row r="591" spans="8:12" x14ac:dyDescent="0.35">
      <c r="H591">
        <v>-23.291899999999998</v>
      </c>
      <c r="I591" s="310">
        <v>513.9375</v>
      </c>
      <c r="J591" s="31">
        <v>78</v>
      </c>
      <c r="L591" s="185">
        <f t="shared" si="11"/>
        <v>770.90625</v>
      </c>
    </row>
    <row r="592" spans="8:12" x14ac:dyDescent="0.35">
      <c r="H592">
        <v>-32</v>
      </c>
      <c r="I592" s="310">
        <v>513.9375</v>
      </c>
      <c r="J592" s="31">
        <v>66.708100000000002</v>
      </c>
      <c r="L592" s="185">
        <f t="shared" si="11"/>
        <v>770.90625</v>
      </c>
    </row>
    <row r="593" spans="8:12" x14ac:dyDescent="0.35">
      <c r="H593">
        <v>-30.721299999999999</v>
      </c>
      <c r="I593" s="310">
        <v>513.9375</v>
      </c>
      <c r="J593" s="31">
        <v>68</v>
      </c>
      <c r="L593" s="185">
        <f t="shared" si="11"/>
        <v>770.90625</v>
      </c>
    </row>
    <row r="594" spans="8:12" x14ac:dyDescent="0.35">
      <c r="H594">
        <v>-33.278700000000001</v>
      </c>
      <c r="I594" s="310">
        <v>513.9375</v>
      </c>
      <c r="J594" s="31">
        <v>68</v>
      </c>
      <c r="L594" s="185">
        <f t="shared" si="11"/>
        <v>770.90625</v>
      </c>
    </row>
    <row r="595" spans="8:12" x14ac:dyDescent="0.35">
      <c r="H595">
        <v>-32</v>
      </c>
      <c r="I595" s="310">
        <v>513.9375</v>
      </c>
      <c r="J595" s="31">
        <v>69.291899999999998</v>
      </c>
      <c r="L595" s="185">
        <f t="shared" si="11"/>
        <v>770.90625</v>
      </c>
    </row>
    <row r="596" spans="8:12" x14ac:dyDescent="0.35">
      <c r="H596">
        <v>-43.292000000000002</v>
      </c>
      <c r="I596" s="310">
        <v>513.9375</v>
      </c>
      <c r="J596" s="31">
        <v>78</v>
      </c>
      <c r="L596" s="185">
        <f t="shared" si="11"/>
        <v>770.90625</v>
      </c>
    </row>
    <row r="597" spans="8:12" x14ac:dyDescent="0.35">
      <c r="H597">
        <v>-42</v>
      </c>
      <c r="I597" s="310">
        <v>513.9375</v>
      </c>
      <c r="J597" s="31">
        <v>76.721299999999999</v>
      </c>
      <c r="L597" s="185">
        <f t="shared" si="11"/>
        <v>770.90625</v>
      </c>
    </row>
    <row r="598" spans="8:12" x14ac:dyDescent="0.35">
      <c r="H598">
        <v>-42</v>
      </c>
      <c r="I598" s="310">
        <v>513.9375</v>
      </c>
      <c r="J598" s="31">
        <v>79.278700000000001</v>
      </c>
      <c r="L598" s="185">
        <f t="shared" si="11"/>
        <v>770.90625</v>
      </c>
    </row>
    <row r="599" spans="8:12" x14ac:dyDescent="0.35">
      <c r="H599">
        <v>-40.708100000000002</v>
      </c>
      <c r="I599" s="310">
        <v>513.9375</v>
      </c>
      <c r="J599" s="31">
        <v>78</v>
      </c>
      <c r="L599" s="185">
        <f t="shared" si="11"/>
        <v>770.90625</v>
      </c>
    </row>
    <row r="600" spans="8:12" x14ac:dyDescent="0.35">
      <c r="H600">
        <v>-32</v>
      </c>
      <c r="I600" s="310">
        <v>513.9375</v>
      </c>
      <c r="J600" s="31">
        <v>-66.708100000000002</v>
      </c>
      <c r="L600" s="185">
        <f t="shared" si="11"/>
        <v>770.90625</v>
      </c>
    </row>
    <row r="601" spans="8:12" x14ac:dyDescent="0.35">
      <c r="H601">
        <v>-33.278700000000001</v>
      </c>
      <c r="I601" s="310">
        <v>513.9375</v>
      </c>
      <c r="J601" s="31">
        <v>-68</v>
      </c>
      <c r="L601" s="185">
        <f t="shared" si="11"/>
        <v>770.90625</v>
      </c>
    </row>
    <row r="602" spans="8:12" x14ac:dyDescent="0.35">
      <c r="H602">
        <v>-30.721299999999999</v>
      </c>
      <c r="I602" s="310">
        <v>513.9375</v>
      </c>
      <c r="J602" s="31">
        <v>-68</v>
      </c>
      <c r="L602" s="185">
        <f t="shared" si="11"/>
        <v>770.90625</v>
      </c>
    </row>
    <row r="603" spans="8:12" x14ac:dyDescent="0.35">
      <c r="H603">
        <v>-32</v>
      </c>
      <c r="I603" s="310">
        <v>513.9375</v>
      </c>
      <c r="J603" s="31">
        <v>-69.291899999999998</v>
      </c>
      <c r="L603" s="185">
        <f t="shared" si="11"/>
        <v>770.90625</v>
      </c>
    </row>
    <row r="604" spans="8:12" x14ac:dyDescent="0.35">
      <c r="H604">
        <v>-20.708100000000002</v>
      </c>
      <c r="I604" s="310">
        <v>513.9375</v>
      </c>
      <c r="J604" s="31">
        <v>-78</v>
      </c>
      <c r="L604" s="185">
        <f t="shared" si="11"/>
        <v>770.90625</v>
      </c>
    </row>
    <row r="605" spans="8:12" x14ac:dyDescent="0.35">
      <c r="H605">
        <v>-22</v>
      </c>
      <c r="I605" s="310">
        <v>513.9375</v>
      </c>
      <c r="J605" s="31">
        <v>-76.721299999999999</v>
      </c>
      <c r="L605" s="185">
        <f t="shared" si="11"/>
        <v>770.90625</v>
      </c>
    </row>
    <row r="606" spans="8:12" x14ac:dyDescent="0.35">
      <c r="H606">
        <v>-22</v>
      </c>
      <c r="I606" s="310">
        <v>513.9375</v>
      </c>
      <c r="J606" s="31">
        <v>-79.278700000000001</v>
      </c>
      <c r="L606" s="185">
        <f t="shared" si="11"/>
        <v>770.90625</v>
      </c>
    </row>
    <row r="607" spans="8:12" x14ac:dyDescent="0.35">
      <c r="H607">
        <v>-23.291899999999998</v>
      </c>
      <c r="I607" s="310">
        <v>513.9375</v>
      </c>
      <c r="J607" s="31">
        <v>-78</v>
      </c>
      <c r="L607" s="185">
        <f t="shared" si="11"/>
        <v>770.90625</v>
      </c>
    </row>
    <row r="608" spans="8:12" x14ac:dyDescent="0.35">
      <c r="H608">
        <v>-32</v>
      </c>
      <c r="I608" s="310">
        <v>513.9375</v>
      </c>
      <c r="J608" s="31">
        <v>-89.291899999999998</v>
      </c>
      <c r="L608" s="185">
        <f t="shared" si="11"/>
        <v>770.90625</v>
      </c>
    </row>
    <row r="609" spans="8:12" x14ac:dyDescent="0.35">
      <c r="H609">
        <v>-30.721299999999999</v>
      </c>
      <c r="I609" s="310">
        <v>513.9375</v>
      </c>
      <c r="J609" s="31">
        <v>-88</v>
      </c>
      <c r="L609" s="185">
        <f t="shared" si="11"/>
        <v>770.90625</v>
      </c>
    </row>
    <row r="610" spans="8:12" x14ac:dyDescent="0.35">
      <c r="H610">
        <v>-33.278700000000001</v>
      </c>
      <c r="I610" s="310">
        <v>513.9375</v>
      </c>
      <c r="J610" s="31">
        <v>-88</v>
      </c>
      <c r="L610" s="185">
        <f t="shared" si="11"/>
        <v>770.90625</v>
      </c>
    </row>
    <row r="611" spans="8:12" x14ac:dyDescent="0.35">
      <c r="H611">
        <v>-32</v>
      </c>
      <c r="I611" s="310">
        <v>513.9375</v>
      </c>
      <c r="J611" s="31">
        <v>-86.708100000000002</v>
      </c>
      <c r="L611" s="185">
        <f t="shared" ref="L611:L674" si="12">I612*1.5</f>
        <v>770.90625</v>
      </c>
    </row>
    <row r="612" spans="8:12" x14ac:dyDescent="0.35">
      <c r="H612">
        <v>-43.292000000000002</v>
      </c>
      <c r="I612" s="310">
        <v>513.9375</v>
      </c>
      <c r="J612" s="31">
        <v>-78</v>
      </c>
      <c r="L612" s="185">
        <f t="shared" si="12"/>
        <v>770.90625</v>
      </c>
    </row>
    <row r="613" spans="8:12" x14ac:dyDescent="0.35">
      <c r="H613">
        <v>-42</v>
      </c>
      <c r="I613" s="310">
        <v>513.9375</v>
      </c>
      <c r="J613" s="31">
        <v>-79.278700000000001</v>
      </c>
      <c r="L613" s="185">
        <f t="shared" si="12"/>
        <v>770.90625</v>
      </c>
    </row>
    <row r="614" spans="8:12" x14ac:dyDescent="0.35">
      <c r="H614">
        <v>-42</v>
      </c>
      <c r="I614" s="310">
        <v>513.9375</v>
      </c>
      <c r="J614" s="31">
        <v>-76.721299999999999</v>
      </c>
      <c r="L614" s="185">
        <f t="shared" si="12"/>
        <v>770.90625</v>
      </c>
    </row>
    <row r="615" spans="8:12" x14ac:dyDescent="0.35">
      <c r="H615">
        <v>-40.708100000000002</v>
      </c>
      <c r="I615" s="310">
        <v>513.9375</v>
      </c>
      <c r="J615" s="31">
        <v>-78</v>
      </c>
      <c r="L615" s="185">
        <f t="shared" si="12"/>
        <v>770.90625</v>
      </c>
    </row>
    <row r="616" spans="8:12" x14ac:dyDescent="0.35">
      <c r="H616">
        <v>32</v>
      </c>
      <c r="I616" s="310">
        <v>513.9375</v>
      </c>
      <c r="J616" s="31">
        <v>-66.708100000000002</v>
      </c>
      <c r="L616" s="185">
        <f t="shared" si="12"/>
        <v>770.90625</v>
      </c>
    </row>
    <row r="617" spans="8:12" x14ac:dyDescent="0.35">
      <c r="H617">
        <v>30.721299999999999</v>
      </c>
      <c r="I617" s="310">
        <v>513.9375</v>
      </c>
      <c r="J617" s="31">
        <v>-68</v>
      </c>
      <c r="L617" s="185">
        <f t="shared" si="12"/>
        <v>770.90625</v>
      </c>
    </row>
    <row r="618" spans="8:12" x14ac:dyDescent="0.35">
      <c r="H618">
        <v>33.278700000000001</v>
      </c>
      <c r="I618" s="310">
        <v>513.9375</v>
      </c>
      <c r="J618" s="31">
        <v>-68</v>
      </c>
      <c r="L618" s="185">
        <f t="shared" si="12"/>
        <v>770.90625</v>
      </c>
    </row>
    <row r="619" spans="8:12" x14ac:dyDescent="0.35">
      <c r="H619">
        <v>32</v>
      </c>
      <c r="I619" s="310">
        <v>513.9375</v>
      </c>
      <c r="J619" s="31">
        <v>-69.291899999999998</v>
      </c>
      <c r="L619" s="185">
        <f t="shared" si="12"/>
        <v>770.90625</v>
      </c>
    </row>
    <row r="620" spans="8:12" x14ac:dyDescent="0.35">
      <c r="H620">
        <v>43.291899999999998</v>
      </c>
      <c r="I620" s="310">
        <v>513.9375</v>
      </c>
      <c r="J620" s="31">
        <v>-78</v>
      </c>
      <c r="L620" s="185">
        <f t="shared" si="12"/>
        <v>770.90625</v>
      </c>
    </row>
    <row r="621" spans="8:12" x14ac:dyDescent="0.35">
      <c r="H621">
        <v>42</v>
      </c>
      <c r="I621" s="310">
        <v>513.9375</v>
      </c>
      <c r="J621" s="31">
        <v>-76.721299999999999</v>
      </c>
      <c r="L621" s="185">
        <f t="shared" si="12"/>
        <v>770.90625</v>
      </c>
    </row>
    <row r="622" spans="8:12" x14ac:dyDescent="0.35">
      <c r="H622">
        <v>42</v>
      </c>
      <c r="I622" s="310">
        <v>513.9375</v>
      </c>
      <c r="J622" s="31">
        <v>-79.278700000000001</v>
      </c>
      <c r="L622" s="185">
        <f t="shared" si="12"/>
        <v>770.90625</v>
      </c>
    </row>
    <row r="623" spans="8:12" x14ac:dyDescent="0.35">
      <c r="H623">
        <v>40.708100000000002</v>
      </c>
      <c r="I623" s="310">
        <v>513.9375</v>
      </c>
      <c r="J623" s="31">
        <v>-78</v>
      </c>
      <c r="L623" s="185">
        <f t="shared" si="12"/>
        <v>770.90625</v>
      </c>
    </row>
    <row r="624" spans="8:12" x14ac:dyDescent="0.35">
      <c r="H624">
        <v>32</v>
      </c>
      <c r="I624" s="310">
        <v>513.9375</v>
      </c>
      <c r="J624" s="31">
        <v>-89.291899999999998</v>
      </c>
      <c r="L624" s="185">
        <f t="shared" si="12"/>
        <v>770.90625</v>
      </c>
    </row>
    <row r="625" spans="8:12" x14ac:dyDescent="0.35">
      <c r="H625">
        <v>33.278700000000001</v>
      </c>
      <c r="I625" s="310">
        <v>513.9375</v>
      </c>
      <c r="J625" s="31">
        <v>-88</v>
      </c>
      <c r="L625" s="185">
        <f t="shared" si="12"/>
        <v>770.90625</v>
      </c>
    </row>
    <row r="626" spans="8:12" x14ac:dyDescent="0.35">
      <c r="H626">
        <v>30.721299999999999</v>
      </c>
      <c r="I626" s="310">
        <v>513.9375</v>
      </c>
      <c r="J626" s="31">
        <v>-88</v>
      </c>
      <c r="L626" s="185">
        <f t="shared" si="12"/>
        <v>770.90625</v>
      </c>
    </row>
    <row r="627" spans="8:12" x14ac:dyDescent="0.35">
      <c r="H627">
        <v>32</v>
      </c>
      <c r="I627" s="310">
        <v>513.9375</v>
      </c>
      <c r="J627" s="31">
        <v>-86.708100000000002</v>
      </c>
      <c r="L627" s="185">
        <f t="shared" si="12"/>
        <v>770.90625</v>
      </c>
    </row>
    <row r="628" spans="8:12" x14ac:dyDescent="0.35">
      <c r="H628">
        <v>20.707999999999998</v>
      </c>
      <c r="I628" s="310">
        <v>513.9375</v>
      </c>
      <c r="J628" s="31">
        <v>-78</v>
      </c>
      <c r="L628" s="185">
        <f t="shared" si="12"/>
        <v>770.90625</v>
      </c>
    </row>
    <row r="629" spans="8:12" x14ac:dyDescent="0.35">
      <c r="H629">
        <v>22</v>
      </c>
      <c r="I629" s="310">
        <v>513.9375</v>
      </c>
      <c r="J629" s="31">
        <v>-79.278700000000001</v>
      </c>
      <c r="L629" s="185">
        <f t="shared" si="12"/>
        <v>770.90625</v>
      </c>
    </row>
    <row r="630" spans="8:12" x14ac:dyDescent="0.35">
      <c r="H630">
        <v>22</v>
      </c>
      <c r="I630" s="310">
        <v>513.9375</v>
      </c>
      <c r="J630" s="31">
        <v>-76.721299999999999</v>
      </c>
      <c r="L630" s="185">
        <f t="shared" si="12"/>
        <v>770.90625</v>
      </c>
    </row>
    <row r="631" spans="8:12" x14ac:dyDescent="0.35">
      <c r="H631">
        <v>23.291899999999998</v>
      </c>
      <c r="I631" s="310">
        <v>513.9375</v>
      </c>
      <c r="J631" s="31">
        <v>-78</v>
      </c>
      <c r="L631" s="185">
        <f t="shared" si="12"/>
        <v>753.75</v>
      </c>
    </row>
    <row r="632" spans="8:12" x14ac:dyDescent="0.35">
      <c r="H632">
        <v>32</v>
      </c>
      <c r="I632" s="310">
        <v>502.5</v>
      </c>
      <c r="J632" s="31">
        <v>88</v>
      </c>
      <c r="L632" s="185">
        <f t="shared" si="12"/>
        <v>753.75</v>
      </c>
    </row>
    <row r="633" spans="8:12" x14ac:dyDescent="0.35">
      <c r="H633">
        <v>42</v>
      </c>
      <c r="I633" s="310">
        <v>502.5</v>
      </c>
      <c r="J633" s="31">
        <v>78</v>
      </c>
      <c r="L633" s="185">
        <f t="shared" si="12"/>
        <v>753.75</v>
      </c>
    </row>
    <row r="634" spans="8:12" x14ac:dyDescent="0.35">
      <c r="H634">
        <v>32</v>
      </c>
      <c r="I634" s="310">
        <v>502.5</v>
      </c>
      <c r="J634" s="31">
        <v>68</v>
      </c>
      <c r="L634" s="185">
        <f t="shared" si="12"/>
        <v>753.75</v>
      </c>
    </row>
    <row r="635" spans="8:12" x14ac:dyDescent="0.35">
      <c r="H635">
        <v>22</v>
      </c>
      <c r="I635" s="310">
        <v>502.5</v>
      </c>
      <c r="J635" s="31">
        <v>78</v>
      </c>
      <c r="L635" s="185">
        <f t="shared" si="12"/>
        <v>753.75</v>
      </c>
    </row>
    <row r="636" spans="8:12" x14ac:dyDescent="0.35">
      <c r="H636">
        <v>-32</v>
      </c>
      <c r="I636" s="310">
        <v>502.5</v>
      </c>
      <c r="J636" s="31">
        <v>88</v>
      </c>
      <c r="L636" s="185">
        <f t="shared" si="12"/>
        <v>753.75</v>
      </c>
    </row>
    <row r="637" spans="8:12" x14ac:dyDescent="0.35">
      <c r="H637">
        <v>-22</v>
      </c>
      <c r="I637" s="310">
        <v>502.5</v>
      </c>
      <c r="J637" s="31">
        <v>78</v>
      </c>
      <c r="L637" s="185">
        <f t="shared" si="12"/>
        <v>753.75</v>
      </c>
    </row>
    <row r="638" spans="8:12" x14ac:dyDescent="0.35">
      <c r="H638">
        <v>-32</v>
      </c>
      <c r="I638" s="310">
        <v>502.5</v>
      </c>
      <c r="J638" s="31">
        <v>68</v>
      </c>
      <c r="L638" s="185">
        <f t="shared" si="12"/>
        <v>753.75</v>
      </c>
    </row>
    <row r="639" spans="8:12" x14ac:dyDescent="0.35">
      <c r="H639">
        <v>-42</v>
      </c>
      <c r="I639" s="310">
        <v>502.5</v>
      </c>
      <c r="J639" s="31">
        <v>78</v>
      </c>
      <c r="L639" s="185">
        <f t="shared" si="12"/>
        <v>753.75</v>
      </c>
    </row>
    <row r="640" spans="8:12" x14ac:dyDescent="0.35">
      <c r="H640">
        <v>-32</v>
      </c>
      <c r="I640" s="310">
        <v>502.5</v>
      </c>
      <c r="J640" s="31">
        <v>-68</v>
      </c>
      <c r="L640" s="185">
        <f t="shared" si="12"/>
        <v>753.75</v>
      </c>
    </row>
    <row r="641" spans="8:12" x14ac:dyDescent="0.35">
      <c r="H641">
        <v>-22</v>
      </c>
      <c r="I641" s="310">
        <v>502.5</v>
      </c>
      <c r="J641" s="31">
        <v>-78</v>
      </c>
      <c r="L641" s="185">
        <f t="shared" si="12"/>
        <v>753.75</v>
      </c>
    </row>
    <row r="642" spans="8:12" x14ac:dyDescent="0.35">
      <c r="H642">
        <v>-32</v>
      </c>
      <c r="I642" s="310">
        <v>502.5</v>
      </c>
      <c r="J642" s="31">
        <v>-88</v>
      </c>
      <c r="L642" s="185">
        <f t="shared" si="12"/>
        <v>753.75</v>
      </c>
    </row>
    <row r="643" spans="8:12" x14ac:dyDescent="0.35">
      <c r="H643">
        <v>-42</v>
      </c>
      <c r="I643" s="310">
        <v>502.5</v>
      </c>
      <c r="J643" s="31">
        <v>-78</v>
      </c>
      <c r="L643" s="185">
        <f t="shared" si="12"/>
        <v>753.75</v>
      </c>
    </row>
    <row r="644" spans="8:12" x14ac:dyDescent="0.35">
      <c r="H644">
        <v>32</v>
      </c>
      <c r="I644" s="310">
        <v>502.5</v>
      </c>
      <c r="J644" s="31">
        <v>-68</v>
      </c>
      <c r="L644" s="185">
        <f t="shared" si="12"/>
        <v>753.75</v>
      </c>
    </row>
    <row r="645" spans="8:12" x14ac:dyDescent="0.35">
      <c r="H645">
        <v>42</v>
      </c>
      <c r="I645" s="310">
        <v>502.5</v>
      </c>
      <c r="J645" s="31">
        <v>-78</v>
      </c>
      <c r="L645" s="185">
        <f t="shared" si="12"/>
        <v>753.75</v>
      </c>
    </row>
    <row r="646" spans="8:12" x14ac:dyDescent="0.35">
      <c r="H646">
        <v>32</v>
      </c>
      <c r="I646" s="310">
        <v>502.5</v>
      </c>
      <c r="J646" s="31">
        <v>-88</v>
      </c>
      <c r="L646" s="185">
        <f t="shared" si="12"/>
        <v>753.75</v>
      </c>
    </row>
    <row r="647" spans="8:12" x14ac:dyDescent="0.35">
      <c r="H647">
        <v>22</v>
      </c>
      <c r="I647" s="310">
        <v>502.5</v>
      </c>
      <c r="J647" s="31">
        <v>-78</v>
      </c>
      <c r="L647" s="185">
        <f t="shared" si="12"/>
        <v>750.09375</v>
      </c>
    </row>
    <row r="648" spans="8:12" x14ac:dyDescent="0.35">
      <c r="H648">
        <v>32</v>
      </c>
      <c r="I648" s="310">
        <v>500.0625</v>
      </c>
      <c r="J648" s="31">
        <v>89.291899999999998</v>
      </c>
      <c r="L648" s="185">
        <f t="shared" si="12"/>
        <v>750.09375</v>
      </c>
    </row>
    <row r="649" spans="8:12" x14ac:dyDescent="0.35">
      <c r="H649">
        <v>30.721299999999999</v>
      </c>
      <c r="I649" s="310">
        <v>500.0625</v>
      </c>
      <c r="J649" s="31">
        <v>88</v>
      </c>
      <c r="L649" s="185">
        <f t="shared" si="12"/>
        <v>750.09375</v>
      </c>
    </row>
    <row r="650" spans="8:12" x14ac:dyDescent="0.35">
      <c r="H650">
        <v>32</v>
      </c>
      <c r="I650" s="310">
        <v>500.0625</v>
      </c>
      <c r="J650" s="31">
        <v>86.708100000000002</v>
      </c>
      <c r="L650" s="185">
        <f t="shared" si="12"/>
        <v>750.09375</v>
      </c>
    </row>
    <row r="651" spans="8:12" x14ac:dyDescent="0.35">
      <c r="H651">
        <v>33.278700000000001</v>
      </c>
      <c r="I651" s="310">
        <v>500.0625</v>
      </c>
      <c r="J651" s="31">
        <v>88</v>
      </c>
      <c r="L651" s="185">
        <f t="shared" si="12"/>
        <v>750.09375</v>
      </c>
    </row>
    <row r="652" spans="8:12" x14ac:dyDescent="0.35">
      <c r="H652">
        <v>43.291899999999998</v>
      </c>
      <c r="I652" s="310">
        <v>500.0625</v>
      </c>
      <c r="J652" s="31">
        <v>78</v>
      </c>
      <c r="L652" s="185">
        <f t="shared" si="12"/>
        <v>750.09375</v>
      </c>
    </row>
    <row r="653" spans="8:12" x14ac:dyDescent="0.35">
      <c r="H653">
        <v>42</v>
      </c>
      <c r="I653" s="310">
        <v>500.0625</v>
      </c>
      <c r="J653" s="31">
        <v>79.278700000000001</v>
      </c>
      <c r="L653" s="185">
        <f t="shared" si="12"/>
        <v>750.09375</v>
      </c>
    </row>
    <row r="654" spans="8:12" x14ac:dyDescent="0.35">
      <c r="H654">
        <v>40.708100000000002</v>
      </c>
      <c r="I654" s="310">
        <v>500.0625</v>
      </c>
      <c r="J654" s="31">
        <v>78</v>
      </c>
      <c r="L654" s="185">
        <f t="shared" si="12"/>
        <v>750.09375</v>
      </c>
    </row>
    <row r="655" spans="8:12" x14ac:dyDescent="0.35">
      <c r="H655">
        <v>42</v>
      </c>
      <c r="I655" s="310">
        <v>500.0625</v>
      </c>
      <c r="J655" s="31">
        <v>76.721299999999999</v>
      </c>
      <c r="L655" s="185">
        <f t="shared" si="12"/>
        <v>750.09375</v>
      </c>
    </row>
    <row r="656" spans="8:12" x14ac:dyDescent="0.35">
      <c r="H656">
        <v>32</v>
      </c>
      <c r="I656" s="310">
        <v>500.0625</v>
      </c>
      <c r="J656" s="31">
        <v>66.708100000000002</v>
      </c>
      <c r="L656" s="185">
        <f t="shared" si="12"/>
        <v>750.09375</v>
      </c>
    </row>
    <row r="657" spans="8:12" x14ac:dyDescent="0.35">
      <c r="H657">
        <v>33.278700000000001</v>
      </c>
      <c r="I657" s="310">
        <v>500.0625</v>
      </c>
      <c r="J657" s="31">
        <v>68</v>
      </c>
      <c r="L657" s="185">
        <f t="shared" si="12"/>
        <v>750.09375</v>
      </c>
    </row>
    <row r="658" spans="8:12" x14ac:dyDescent="0.35">
      <c r="H658">
        <v>32</v>
      </c>
      <c r="I658" s="310">
        <v>500.0625</v>
      </c>
      <c r="J658" s="31">
        <v>69.291899999999998</v>
      </c>
      <c r="L658" s="185">
        <f t="shared" si="12"/>
        <v>750.09375</v>
      </c>
    </row>
    <row r="659" spans="8:12" x14ac:dyDescent="0.35">
      <c r="H659">
        <v>30.721299999999999</v>
      </c>
      <c r="I659" s="310">
        <v>500.0625</v>
      </c>
      <c r="J659" s="31">
        <v>68</v>
      </c>
      <c r="L659" s="185">
        <f t="shared" si="12"/>
        <v>750.09375</v>
      </c>
    </row>
    <row r="660" spans="8:12" x14ac:dyDescent="0.35">
      <c r="H660">
        <v>20.707999999999998</v>
      </c>
      <c r="I660" s="310">
        <v>500.0625</v>
      </c>
      <c r="J660" s="31">
        <v>78</v>
      </c>
      <c r="L660" s="185">
        <f t="shared" si="12"/>
        <v>750.09375</v>
      </c>
    </row>
    <row r="661" spans="8:12" x14ac:dyDescent="0.35">
      <c r="H661">
        <v>22</v>
      </c>
      <c r="I661" s="310">
        <v>500.0625</v>
      </c>
      <c r="J661" s="31">
        <v>76.721299999999999</v>
      </c>
      <c r="L661" s="185">
        <f t="shared" si="12"/>
        <v>750.09375</v>
      </c>
    </row>
    <row r="662" spans="8:12" x14ac:dyDescent="0.35">
      <c r="H662">
        <v>23.291899999999998</v>
      </c>
      <c r="I662" s="310">
        <v>500.0625</v>
      </c>
      <c r="J662" s="31">
        <v>78</v>
      </c>
      <c r="L662" s="185">
        <f t="shared" si="12"/>
        <v>750.09375</v>
      </c>
    </row>
    <row r="663" spans="8:12" x14ac:dyDescent="0.35">
      <c r="H663">
        <v>22</v>
      </c>
      <c r="I663" s="310">
        <v>500.0625</v>
      </c>
      <c r="J663" s="31">
        <v>79.278700000000001</v>
      </c>
      <c r="L663" s="185">
        <f t="shared" si="12"/>
        <v>750.09375</v>
      </c>
    </row>
    <row r="664" spans="8:12" x14ac:dyDescent="0.35">
      <c r="H664">
        <v>-32</v>
      </c>
      <c r="I664" s="310">
        <v>500.0625</v>
      </c>
      <c r="J664" s="31">
        <v>89.291899999999998</v>
      </c>
      <c r="L664" s="185">
        <f t="shared" si="12"/>
        <v>750.09375</v>
      </c>
    </row>
    <row r="665" spans="8:12" x14ac:dyDescent="0.35">
      <c r="H665">
        <v>-33.278700000000001</v>
      </c>
      <c r="I665" s="310">
        <v>500.0625</v>
      </c>
      <c r="J665" s="31">
        <v>88</v>
      </c>
      <c r="L665" s="185">
        <f t="shared" si="12"/>
        <v>750.09375</v>
      </c>
    </row>
    <row r="666" spans="8:12" x14ac:dyDescent="0.35">
      <c r="H666">
        <v>-32</v>
      </c>
      <c r="I666" s="310">
        <v>500.0625</v>
      </c>
      <c r="J666" s="31">
        <v>86.708100000000002</v>
      </c>
      <c r="L666" s="185">
        <f t="shared" si="12"/>
        <v>750.09375</v>
      </c>
    </row>
    <row r="667" spans="8:12" x14ac:dyDescent="0.35">
      <c r="H667">
        <v>-30.721299999999999</v>
      </c>
      <c r="I667" s="310">
        <v>500.0625</v>
      </c>
      <c r="J667" s="31">
        <v>88</v>
      </c>
      <c r="L667" s="185">
        <f t="shared" si="12"/>
        <v>750.09375</v>
      </c>
    </row>
    <row r="668" spans="8:12" x14ac:dyDescent="0.35">
      <c r="H668">
        <v>-20.708100000000002</v>
      </c>
      <c r="I668" s="310">
        <v>500.0625</v>
      </c>
      <c r="J668" s="31">
        <v>78</v>
      </c>
      <c r="L668" s="185">
        <f t="shared" si="12"/>
        <v>750.09375</v>
      </c>
    </row>
    <row r="669" spans="8:12" x14ac:dyDescent="0.35">
      <c r="H669">
        <v>-22</v>
      </c>
      <c r="I669" s="310">
        <v>500.0625</v>
      </c>
      <c r="J669" s="31">
        <v>79.278700000000001</v>
      </c>
      <c r="L669" s="185">
        <f t="shared" si="12"/>
        <v>750.09375</v>
      </c>
    </row>
    <row r="670" spans="8:12" x14ac:dyDescent="0.35">
      <c r="H670">
        <v>-23.291899999999998</v>
      </c>
      <c r="I670" s="310">
        <v>500.0625</v>
      </c>
      <c r="J670" s="31">
        <v>78</v>
      </c>
      <c r="L670" s="185">
        <f t="shared" si="12"/>
        <v>750.09375</v>
      </c>
    </row>
    <row r="671" spans="8:12" x14ac:dyDescent="0.35">
      <c r="H671">
        <v>-22</v>
      </c>
      <c r="I671" s="310">
        <v>500.0625</v>
      </c>
      <c r="J671" s="31">
        <v>76.721299999999999</v>
      </c>
      <c r="L671" s="185">
        <f t="shared" si="12"/>
        <v>750.09375</v>
      </c>
    </row>
    <row r="672" spans="8:12" x14ac:dyDescent="0.35">
      <c r="H672">
        <v>-32</v>
      </c>
      <c r="I672" s="310">
        <v>500.0625</v>
      </c>
      <c r="J672" s="31">
        <v>66.708100000000002</v>
      </c>
      <c r="L672" s="185">
        <f t="shared" si="12"/>
        <v>750.09375</v>
      </c>
    </row>
    <row r="673" spans="8:20" x14ac:dyDescent="0.35">
      <c r="H673">
        <v>-30.721299999999999</v>
      </c>
      <c r="I673" s="310">
        <v>500.0625</v>
      </c>
      <c r="J673" s="31">
        <v>68</v>
      </c>
      <c r="L673" s="185">
        <f t="shared" si="12"/>
        <v>750.09375</v>
      </c>
    </row>
    <row r="674" spans="8:20" x14ac:dyDescent="0.35">
      <c r="H674">
        <v>-32</v>
      </c>
      <c r="I674" s="310">
        <v>500.0625</v>
      </c>
      <c r="J674" s="31">
        <v>69.291899999999998</v>
      </c>
      <c r="L674" s="185">
        <f t="shared" si="12"/>
        <v>750.09375</v>
      </c>
    </row>
    <row r="675" spans="8:20" x14ac:dyDescent="0.35">
      <c r="H675">
        <v>-33.278700000000001</v>
      </c>
      <c r="I675" s="310">
        <v>500.0625</v>
      </c>
      <c r="J675" s="31">
        <v>68</v>
      </c>
      <c r="L675" s="185">
        <f t="shared" ref="L675:L738" si="13">I676*1.5</f>
        <v>750.09375</v>
      </c>
    </row>
    <row r="676" spans="8:20" x14ac:dyDescent="0.35">
      <c r="H676">
        <v>-43.292000000000002</v>
      </c>
      <c r="I676" s="310">
        <v>500.0625</v>
      </c>
      <c r="J676" s="31">
        <v>78</v>
      </c>
      <c r="L676" s="185">
        <f t="shared" si="13"/>
        <v>750.09375</v>
      </c>
    </row>
    <row r="677" spans="8:20" x14ac:dyDescent="0.35">
      <c r="H677">
        <v>-42</v>
      </c>
      <c r="I677" s="310">
        <v>500.0625</v>
      </c>
      <c r="J677" s="31">
        <v>76.721299999999999</v>
      </c>
      <c r="L677" s="185">
        <f t="shared" si="13"/>
        <v>750.09375</v>
      </c>
    </row>
    <row r="678" spans="8:20" x14ac:dyDescent="0.35">
      <c r="H678">
        <v>-40.708100000000002</v>
      </c>
      <c r="I678" s="310">
        <v>500.0625</v>
      </c>
      <c r="J678" s="31">
        <v>78</v>
      </c>
      <c r="L678" s="185">
        <f t="shared" si="13"/>
        <v>750.09375</v>
      </c>
    </row>
    <row r="679" spans="8:20" x14ac:dyDescent="0.35">
      <c r="H679">
        <v>-42</v>
      </c>
      <c r="I679" s="310">
        <v>500.0625</v>
      </c>
      <c r="J679" s="31">
        <v>79.278700000000001</v>
      </c>
      <c r="L679" s="185">
        <f t="shared" si="13"/>
        <v>750.09375</v>
      </c>
    </row>
    <row r="680" spans="8:20" x14ac:dyDescent="0.35">
      <c r="H680">
        <v>-32</v>
      </c>
      <c r="I680" s="310">
        <v>500.0625</v>
      </c>
      <c r="J680" s="31">
        <v>-66.708100000000002</v>
      </c>
      <c r="L680" s="185">
        <f t="shared" si="13"/>
        <v>750.09375</v>
      </c>
    </row>
    <row r="681" spans="8:20" x14ac:dyDescent="0.35">
      <c r="H681">
        <v>-33.278700000000001</v>
      </c>
      <c r="I681" s="310">
        <v>500.0625</v>
      </c>
      <c r="J681" s="31">
        <v>-68</v>
      </c>
      <c r="L681" s="185">
        <f t="shared" si="13"/>
        <v>750.09375</v>
      </c>
    </row>
    <row r="682" spans="8:20" x14ac:dyDescent="0.35">
      <c r="H682">
        <v>-32</v>
      </c>
      <c r="I682" s="310">
        <v>500.0625</v>
      </c>
      <c r="J682" s="31">
        <v>-69.291899999999998</v>
      </c>
      <c r="L682" s="185">
        <f t="shared" si="13"/>
        <v>750.09375</v>
      </c>
    </row>
    <row r="683" spans="8:20" x14ac:dyDescent="0.35">
      <c r="H683">
        <v>-30.721299999999999</v>
      </c>
      <c r="I683" s="310">
        <v>500.0625</v>
      </c>
      <c r="J683" s="31">
        <v>-68</v>
      </c>
      <c r="L683" s="185">
        <f t="shared" si="13"/>
        <v>750.09375</v>
      </c>
    </row>
    <row r="684" spans="8:20" x14ac:dyDescent="0.35">
      <c r="H684">
        <v>-20.708100000000002</v>
      </c>
      <c r="I684" s="310">
        <v>500.0625</v>
      </c>
      <c r="J684" s="31">
        <v>-78</v>
      </c>
      <c r="L684" s="185">
        <f t="shared" si="13"/>
        <v>750.09375</v>
      </c>
      <c r="O684" s="185" t="s">
        <v>7014</v>
      </c>
      <c r="P684" s="185" t="s">
        <v>7556</v>
      </c>
      <c r="Q684" s="185" t="s">
        <v>7557</v>
      </c>
      <c r="R684" s="185" t="s">
        <v>7558</v>
      </c>
    </row>
    <row r="685" spans="8:20" x14ac:dyDescent="0.35">
      <c r="H685">
        <v>-22</v>
      </c>
      <c r="I685" s="310">
        <v>500.0625</v>
      </c>
      <c r="J685" s="31">
        <v>-76.721299999999999</v>
      </c>
      <c r="L685" s="185">
        <f t="shared" si="13"/>
        <v>750.09375</v>
      </c>
      <c r="P685">
        <v>32</v>
      </c>
      <c r="Q685">
        <v>286.8</v>
      </c>
      <c r="R685">
        <v>78</v>
      </c>
      <c r="T685">
        <f>240/Table4[[#This Row],[Column3]]</f>
        <v>0.83682008368200833</v>
      </c>
    </row>
    <row r="686" spans="8:20" x14ac:dyDescent="0.35">
      <c r="H686">
        <v>-23.291899999999998</v>
      </c>
      <c r="I686" s="310">
        <v>500.0625</v>
      </c>
      <c r="J686" s="31">
        <v>-78</v>
      </c>
      <c r="L686" s="185">
        <f t="shared" si="13"/>
        <v>750.09375</v>
      </c>
      <c r="P686">
        <v>-32</v>
      </c>
      <c r="Q686">
        <v>286.8</v>
      </c>
      <c r="R686">
        <v>78</v>
      </c>
    </row>
    <row r="687" spans="8:20" x14ac:dyDescent="0.35">
      <c r="H687">
        <v>-22</v>
      </c>
      <c r="I687" s="310">
        <v>500.0625</v>
      </c>
      <c r="J687" s="31">
        <v>-79.278700000000001</v>
      </c>
      <c r="L687" s="185">
        <f t="shared" si="13"/>
        <v>750.09375</v>
      </c>
      <c r="P687">
        <v>-32</v>
      </c>
      <c r="Q687">
        <v>286.8</v>
      </c>
      <c r="R687">
        <v>-78</v>
      </c>
    </row>
    <row r="688" spans="8:20" x14ac:dyDescent="0.35">
      <c r="H688">
        <v>-32</v>
      </c>
      <c r="I688" s="310">
        <v>500.0625</v>
      </c>
      <c r="J688" s="31">
        <v>-89.291899999999998</v>
      </c>
      <c r="L688" s="185">
        <f t="shared" si="13"/>
        <v>750.09375</v>
      </c>
      <c r="P688">
        <v>32</v>
      </c>
      <c r="Q688">
        <v>286.8</v>
      </c>
      <c r="R688">
        <v>-78</v>
      </c>
    </row>
    <row r="689" spans="8:18" x14ac:dyDescent="0.35">
      <c r="H689">
        <v>-30.721299999999999</v>
      </c>
      <c r="I689" s="310">
        <v>500.0625</v>
      </c>
      <c r="J689" s="31">
        <v>-88</v>
      </c>
      <c r="L689" s="185">
        <f t="shared" si="13"/>
        <v>750.09375</v>
      </c>
      <c r="P689">
        <v>34.686999999999998</v>
      </c>
      <c r="Q689">
        <v>285.68700000000001</v>
      </c>
      <c r="R689">
        <v>78</v>
      </c>
    </row>
    <row r="690" spans="8:18" x14ac:dyDescent="0.35">
      <c r="H690">
        <v>-32</v>
      </c>
      <c r="I690" s="310">
        <v>500.0625</v>
      </c>
      <c r="J690" s="31">
        <v>-86.708100000000002</v>
      </c>
      <c r="L690" s="185">
        <f t="shared" si="13"/>
        <v>750.09375</v>
      </c>
      <c r="P690">
        <v>33.9</v>
      </c>
      <c r="Q690">
        <v>285.68700000000001</v>
      </c>
      <c r="R690">
        <v>79.900000000000006</v>
      </c>
    </row>
    <row r="691" spans="8:18" x14ac:dyDescent="0.35">
      <c r="H691">
        <v>-33.278700000000001</v>
      </c>
      <c r="I691" s="310">
        <v>500.0625</v>
      </c>
      <c r="J691" s="31">
        <v>-88</v>
      </c>
      <c r="L691" s="185">
        <f t="shared" si="13"/>
        <v>750.09375</v>
      </c>
      <c r="P691">
        <v>32</v>
      </c>
      <c r="Q691">
        <v>285.68700000000001</v>
      </c>
      <c r="R691">
        <v>80.686999999999998</v>
      </c>
    </row>
    <row r="692" spans="8:18" x14ac:dyDescent="0.35">
      <c r="H692">
        <v>-43.292000000000002</v>
      </c>
      <c r="I692" s="310">
        <v>500.0625</v>
      </c>
      <c r="J692" s="31">
        <v>-78</v>
      </c>
      <c r="L692" s="185">
        <f t="shared" si="13"/>
        <v>750.09375</v>
      </c>
      <c r="P692">
        <v>30.1</v>
      </c>
      <c r="Q692">
        <v>285.68700000000001</v>
      </c>
      <c r="R692">
        <v>79.900000000000006</v>
      </c>
    </row>
    <row r="693" spans="8:18" x14ac:dyDescent="0.35">
      <c r="H693">
        <v>-42</v>
      </c>
      <c r="I693" s="310">
        <v>500.0625</v>
      </c>
      <c r="J693" s="31">
        <v>-79.278700000000001</v>
      </c>
      <c r="L693" s="185">
        <f t="shared" si="13"/>
        <v>750.09375</v>
      </c>
      <c r="P693">
        <v>29.312999999999999</v>
      </c>
      <c r="Q693">
        <v>285.68700000000001</v>
      </c>
      <c r="R693">
        <v>78</v>
      </c>
    </row>
    <row r="694" spans="8:18" x14ac:dyDescent="0.35">
      <c r="H694">
        <v>-40.708100000000002</v>
      </c>
      <c r="I694" s="310">
        <v>500.0625</v>
      </c>
      <c r="J694" s="31">
        <v>-78</v>
      </c>
      <c r="L694" s="185">
        <f t="shared" si="13"/>
        <v>750.09375</v>
      </c>
      <c r="P694">
        <v>30.1</v>
      </c>
      <c r="Q694">
        <v>285.68700000000001</v>
      </c>
      <c r="R694">
        <v>76.099999999999994</v>
      </c>
    </row>
    <row r="695" spans="8:18" x14ac:dyDescent="0.35">
      <c r="H695">
        <v>-42</v>
      </c>
      <c r="I695" s="310">
        <v>500.0625</v>
      </c>
      <c r="J695" s="31">
        <v>-76.721299999999999</v>
      </c>
      <c r="L695" s="185">
        <f t="shared" si="13"/>
        <v>750.09375</v>
      </c>
      <c r="P695">
        <v>32</v>
      </c>
      <c r="Q695">
        <v>285.68700000000001</v>
      </c>
      <c r="R695">
        <v>75.313000000000002</v>
      </c>
    </row>
    <row r="696" spans="8:18" x14ac:dyDescent="0.35">
      <c r="H696">
        <v>32</v>
      </c>
      <c r="I696" s="310">
        <v>500.0625</v>
      </c>
      <c r="J696" s="31">
        <v>-66.708100000000002</v>
      </c>
      <c r="L696" s="185">
        <f t="shared" si="13"/>
        <v>750.09375</v>
      </c>
      <c r="P696">
        <v>33.9</v>
      </c>
      <c r="Q696">
        <v>285.68700000000001</v>
      </c>
      <c r="R696">
        <v>76.099999999999994</v>
      </c>
    </row>
    <row r="697" spans="8:18" x14ac:dyDescent="0.35">
      <c r="H697">
        <v>30.721299999999999</v>
      </c>
      <c r="I697" s="310">
        <v>500.0625</v>
      </c>
      <c r="J697" s="31">
        <v>-68</v>
      </c>
      <c r="L697" s="185">
        <f t="shared" si="13"/>
        <v>750.09375</v>
      </c>
      <c r="P697">
        <v>-29.312999999999999</v>
      </c>
      <c r="Q697">
        <v>285.68700000000001</v>
      </c>
      <c r="R697">
        <v>78</v>
      </c>
    </row>
    <row r="698" spans="8:18" x14ac:dyDescent="0.35">
      <c r="H698">
        <v>32</v>
      </c>
      <c r="I698" s="310">
        <v>500.0625</v>
      </c>
      <c r="J698" s="31">
        <v>-69.291899999999998</v>
      </c>
      <c r="L698" s="185">
        <f t="shared" si="13"/>
        <v>750.09375</v>
      </c>
      <c r="P698">
        <v>-30.1</v>
      </c>
      <c r="Q698">
        <v>285.68700000000001</v>
      </c>
      <c r="R698">
        <v>79.900000000000006</v>
      </c>
    </row>
    <row r="699" spans="8:18" x14ac:dyDescent="0.35">
      <c r="H699">
        <v>33.278700000000001</v>
      </c>
      <c r="I699" s="310">
        <v>500.0625</v>
      </c>
      <c r="J699" s="31">
        <v>-68</v>
      </c>
      <c r="L699" s="185">
        <f t="shared" si="13"/>
        <v>750.09375</v>
      </c>
      <c r="P699">
        <v>-32</v>
      </c>
      <c r="Q699">
        <v>285.68700000000001</v>
      </c>
      <c r="R699">
        <v>80.686999999999998</v>
      </c>
    </row>
    <row r="700" spans="8:18" x14ac:dyDescent="0.35">
      <c r="H700">
        <v>43.291899999999998</v>
      </c>
      <c r="I700" s="310">
        <v>500.0625</v>
      </c>
      <c r="J700" s="31">
        <v>-78</v>
      </c>
      <c r="L700" s="185">
        <f t="shared" si="13"/>
        <v>750.09375</v>
      </c>
      <c r="P700">
        <v>-33.9</v>
      </c>
      <c r="Q700">
        <v>285.68700000000001</v>
      </c>
      <c r="R700">
        <v>79.900000000000006</v>
      </c>
    </row>
    <row r="701" spans="8:18" x14ac:dyDescent="0.35">
      <c r="H701">
        <v>42</v>
      </c>
      <c r="I701" s="310">
        <v>500.0625</v>
      </c>
      <c r="J701" s="31">
        <v>-76.721299999999999</v>
      </c>
      <c r="L701" s="185">
        <f t="shared" si="13"/>
        <v>750.09375</v>
      </c>
      <c r="P701">
        <v>-34.686999999999998</v>
      </c>
      <c r="Q701">
        <v>285.68700000000001</v>
      </c>
      <c r="R701">
        <v>78</v>
      </c>
    </row>
    <row r="702" spans="8:18" x14ac:dyDescent="0.35">
      <c r="H702">
        <v>40.708100000000002</v>
      </c>
      <c r="I702" s="310">
        <v>500.0625</v>
      </c>
      <c r="J702" s="31">
        <v>-78</v>
      </c>
      <c r="L702" s="185">
        <f t="shared" si="13"/>
        <v>750.09375</v>
      </c>
      <c r="P702">
        <v>-33.9</v>
      </c>
      <c r="Q702">
        <v>285.68700000000001</v>
      </c>
      <c r="R702">
        <v>76.099999999999994</v>
      </c>
    </row>
    <row r="703" spans="8:18" x14ac:dyDescent="0.35">
      <c r="H703">
        <v>42</v>
      </c>
      <c r="I703" s="310">
        <v>500.0625</v>
      </c>
      <c r="J703" s="31">
        <v>-79.278700000000001</v>
      </c>
      <c r="L703" s="185">
        <f t="shared" si="13"/>
        <v>750.09375</v>
      </c>
      <c r="P703">
        <v>-32</v>
      </c>
      <c r="Q703">
        <v>285.68700000000001</v>
      </c>
      <c r="R703">
        <v>75.313000000000002</v>
      </c>
    </row>
    <row r="704" spans="8:18" x14ac:dyDescent="0.35">
      <c r="H704">
        <v>32</v>
      </c>
      <c r="I704" s="310">
        <v>500.0625</v>
      </c>
      <c r="J704" s="31">
        <v>-89.291899999999998</v>
      </c>
      <c r="L704" s="185">
        <f t="shared" si="13"/>
        <v>750.09375</v>
      </c>
      <c r="P704">
        <v>-30.1</v>
      </c>
      <c r="Q704">
        <v>285.68700000000001</v>
      </c>
      <c r="R704">
        <v>76.099999999999994</v>
      </c>
    </row>
    <row r="705" spans="8:18" x14ac:dyDescent="0.35">
      <c r="H705">
        <v>33.278700000000001</v>
      </c>
      <c r="I705" s="310">
        <v>500.0625</v>
      </c>
      <c r="J705" s="31">
        <v>-88</v>
      </c>
      <c r="L705" s="185">
        <f t="shared" si="13"/>
        <v>750.09375</v>
      </c>
      <c r="P705">
        <v>-29.312999999999999</v>
      </c>
      <c r="Q705">
        <v>285.68700000000001</v>
      </c>
      <c r="R705">
        <v>-78</v>
      </c>
    </row>
    <row r="706" spans="8:18" x14ac:dyDescent="0.35">
      <c r="H706">
        <v>32</v>
      </c>
      <c r="I706" s="310">
        <v>500.0625</v>
      </c>
      <c r="J706" s="31">
        <v>-86.708100000000002</v>
      </c>
      <c r="L706" s="185">
        <f t="shared" si="13"/>
        <v>750.09375</v>
      </c>
      <c r="P706">
        <v>-30.1</v>
      </c>
      <c r="Q706">
        <v>285.68700000000001</v>
      </c>
      <c r="R706">
        <v>-76.099999999999994</v>
      </c>
    </row>
    <row r="707" spans="8:18" x14ac:dyDescent="0.35">
      <c r="H707">
        <v>30.721299999999999</v>
      </c>
      <c r="I707" s="310">
        <v>500.0625</v>
      </c>
      <c r="J707" s="31">
        <v>-88</v>
      </c>
      <c r="L707" s="185">
        <f t="shared" si="13"/>
        <v>750.09375</v>
      </c>
      <c r="P707">
        <v>-32</v>
      </c>
      <c r="Q707">
        <v>285.68700000000001</v>
      </c>
      <c r="R707">
        <v>-75.313000000000002</v>
      </c>
    </row>
    <row r="708" spans="8:18" x14ac:dyDescent="0.35">
      <c r="H708">
        <v>20.707999999999998</v>
      </c>
      <c r="I708" s="310">
        <v>500.0625</v>
      </c>
      <c r="J708" s="31">
        <v>-78</v>
      </c>
      <c r="L708" s="185">
        <f t="shared" si="13"/>
        <v>750.09375</v>
      </c>
      <c r="P708">
        <v>-33.9</v>
      </c>
      <c r="Q708">
        <v>285.68700000000001</v>
      </c>
      <c r="R708">
        <v>-76.099999999999994</v>
      </c>
    </row>
    <row r="709" spans="8:18" x14ac:dyDescent="0.35">
      <c r="H709">
        <v>22</v>
      </c>
      <c r="I709" s="310">
        <v>500.0625</v>
      </c>
      <c r="J709" s="31">
        <v>-79.278700000000001</v>
      </c>
      <c r="L709" s="185">
        <f t="shared" si="13"/>
        <v>750.09375</v>
      </c>
      <c r="P709">
        <v>-34.686999999999998</v>
      </c>
      <c r="Q709">
        <v>285.68700000000001</v>
      </c>
      <c r="R709">
        <v>-78</v>
      </c>
    </row>
    <row r="710" spans="8:18" x14ac:dyDescent="0.35">
      <c r="H710">
        <v>23.291899999999998</v>
      </c>
      <c r="I710" s="310">
        <v>500.0625</v>
      </c>
      <c r="J710" s="31">
        <v>-78</v>
      </c>
      <c r="L710" s="185">
        <f t="shared" si="13"/>
        <v>750.09375</v>
      </c>
      <c r="P710">
        <v>-33.9</v>
      </c>
      <c r="Q710">
        <v>285.68700000000001</v>
      </c>
      <c r="R710">
        <v>-79.900000000000006</v>
      </c>
    </row>
    <row r="711" spans="8:18" x14ac:dyDescent="0.35">
      <c r="H711">
        <v>22</v>
      </c>
      <c r="I711" s="310">
        <v>500.0625</v>
      </c>
      <c r="J711" s="31">
        <v>-76.721299999999999</v>
      </c>
      <c r="L711" s="185">
        <f t="shared" si="13"/>
        <v>748.125</v>
      </c>
      <c r="P711">
        <v>-32</v>
      </c>
      <c r="Q711">
        <v>285.68700000000001</v>
      </c>
      <c r="R711">
        <v>-80.686999999999998</v>
      </c>
    </row>
    <row r="712" spans="8:18" x14ac:dyDescent="0.35">
      <c r="H712">
        <v>30.8642</v>
      </c>
      <c r="I712" s="310">
        <v>498.75</v>
      </c>
      <c r="J712" s="31">
        <v>89.967299999999994</v>
      </c>
      <c r="L712" s="185">
        <f t="shared" si="13"/>
        <v>748.125</v>
      </c>
      <c r="P712">
        <v>-30.1</v>
      </c>
      <c r="Q712">
        <v>285.68700000000001</v>
      </c>
      <c r="R712">
        <v>-79.900000000000006</v>
      </c>
    </row>
    <row r="713" spans="8:18" x14ac:dyDescent="0.35">
      <c r="H713">
        <v>29.728400000000001</v>
      </c>
      <c r="I713" s="310">
        <v>498.75</v>
      </c>
      <c r="J713" s="31">
        <v>88</v>
      </c>
      <c r="L713" s="185">
        <f t="shared" si="13"/>
        <v>748.125</v>
      </c>
      <c r="P713">
        <v>34.686999999999998</v>
      </c>
      <c r="Q713">
        <v>285.68700000000001</v>
      </c>
      <c r="R713">
        <v>-78</v>
      </c>
    </row>
    <row r="714" spans="8:18" x14ac:dyDescent="0.35">
      <c r="H714">
        <v>30.8642</v>
      </c>
      <c r="I714" s="310">
        <v>498.75</v>
      </c>
      <c r="J714" s="31">
        <v>86.032700000000006</v>
      </c>
      <c r="L714" s="185">
        <f t="shared" si="13"/>
        <v>748.125</v>
      </c>
      <c r="P714">
        <v>33.9</v>
      </c>
      <c r="Q714">
        <v>285.68700000000001</v>
      </c>
      <c r="R714">
        <v>-76.099999999999994</v>
      </c>
    </row>
    <row r="715" spans="8:18" x14ac:dyDescent="0.35">
      <c r="H715">
        <v>34.271599999999999</v>
      </c>
      <c r="I715" s="310">
        <v>498.75</v>
      </c>
      <c r="J715" s="31">
        <v>88</v>
      </c>
      <c r="L715" s="185">
        <f t="shared" si="13"/>
        <v>748.125</v>
      </c>
      <c r="P715">
        <v>32</v>
      </c>
      <c r="Q715">
        <v>285.68700000000001</v>
      </c>
      <c r="R715">
        <v>-75.313000000000002</v>
      </c>
    </row>
    <row r="716" spans="8:18" x14ac:dyDescent="0.35">
      <c r="H716">
        <v>33.135800000000003</v>
      </c>
      <c r="I716" s="310">
        <v>498.75</v>
      </c>
      <c r="J716" s="31">
        <v>86.032700000000006</v>
      </c>
      <c r="L716" s="185">
        <f t="shared" si="13"/>
        <v>748.125</v>
      </c>
      <c r="P716">
        <v>30.1</v>
      </c>
      <c r="Q716">
        <v>285.68700000000001</v>
      </c>
      <c r="R716">
        <v>-76.099999999999994</v>
      </c>
    </row>
    <row r="717" spans="8:18" x14ac:dyDescent="0.35">
      <c r="H717">
        <v>33.135800000000003</v>
      </c>
      <c r="I717" s="310">
        <v>498.75</v>
      </c>
      <c r="J717" s="31">
        <v>89.967299999999994</v>
      </c>
      <c r="L717" s="185">
        <f t="shared" si="13"/>
        <v>748.125</v>
      </c>
      <c r="P717">
        <v>29.312999999999999</v>
      </c>
      <c r="Q717">
        <v>285.68700000000001</v>
      </c>
      <c r="R717">
        <v>-78</v>
      </c>
    </row>
    <row r="718" spans="8:18" x14ac:dyDescent="0.35">
      <c r="H718">
        <v>43.967300000000002</v>
      </c>
      <c r="I718" s="310">
        <v>498.75</v>
      </c>
      <c r="J718" s="31">
        <v>79.135800000000003</v>
      </c>
      <c r="L718" s="185">
        <f t="shared" si="13"/>
        <v>748.125</v>
      </c>
      <c r="P718">
        <v>30.1</v>
      </c>
      <c r="Q718">
        <v>285.68700000000001</v>
      </c>
      <c r="R718">
        <v>-79.900000000000006</v>
      </c>
    </row>
    <row r="719" spans="8:18" x14ac:dyDescent="0.35">
      <c r="H719">
        <v>42</v>
      </c>
      <c r="I719" s="310">
        <v>498.75</v>
      </c>
      <c r="J719" s="31">
        <v>80.271600000000007</v>
      </c>
      <c r="L719" s="185">
        <f t="shared" si="13"/>
        <v>748.125</v>
      </c>
      <c r="P719">
        <v>32</v>
      </c>
      <c r="Q719">
        <v>285.68700000000001</v>
      </c>
      <c r="R719">
        <v>-80.686999999999998</v>
      </c>
    </row>
    <row r="720" spans="8:18" x14ac:dyDescent="0.35">
      <c r="H720">
        <v>40.032699999999998</v>
      </c>
      <c r="I720" s="310">
        <v>498.75</v>
      </c>
      <c r="J720" s="31">
        <v>79.135800000000003</v>
      </c>
      <c r="L720" s="185">
        <f t="shared" si="13"/>
        <v>748.125</v>
      </c>
      <c r="P720">
        <v>33.9</v>
      </c>
      <c r="Q720">
        <v>285.68700000000001</v>
      </c>
      <c r="R720">
        <v>-79.900000000000006</v>
      </c>
    </row>
    <row r="721" spans="8:18" x14ac:dyDescent="0.35">
      <c r="H721">
        <v>42</v>
      </c>
      <c r="I721" s="310">
        <v>498.75</v>
      </c>
      <c r="J721" s="31">
        <v>75.728399999999993</v>
      </c>
      <c r="L721" s="185">
        <f t="shared" si="13"/>
        <v>748.125</v>
      </c>
      <c r="P721">
        <v>35.799999999999997</v>
      </c>
      <c r="Q721">
        <v>283</v>
      </c>
      <c r="R721">
        <v>78</v>
      </c>
    </row>
    <row r="722" spans="8:18" x14ac:dyDescent="0.35">
      <c r="H722">
        <v>40.032699999999998</v>
      </c>
      <c r="I722" s="310">
        <v>498.75</v>
      </c>
      <c r="J722" s="31">
        <v>76.864199999999997</v>
      </c>
      <c r="L722" s="185">
        <f t="shared" si="13"/>
        <v>748.125</v>
      </c>
      <c r="P722">
        <v>34.686999999999998</v>
      </c>
      <c r="Q722">
        <v>283</v>
      </c>
      <c r="R722">
        <v>80.686999999999998</v>
      </c>
    </row>
    <row r="723" spans="8:18" x14ac:dyDescent="0.35">
      <c r="H723">
        <v>43.967300000000002</v>
      </c>
      <c r="I723" s="310">
        <v>498.75</v>
      </c>
      <c r="J723" s="31">
        <v>76.864199999999997</v>
      </c>
      <c r="L723" s="185">
        <f t="shared" si="13"/>
        <v>748.125</v>
      </c>
      <c r="P723">
        <v>32</v>
      </c>
      <c r="Q723">
        <v>283</v>
      </c>
      <c r="R723">
        <v>81.8</v>
      </c>
    </row>
    <row r="724" spans="8:18" x14ac:dyDescent="0.35">
      <c r="H724">
        <v>33.135800000000003</v>
      </c>
      <c r="I724" s="310">
        <v>498.75</v>
      </c>
      <c r="J724" s="31">
        <v>66.032700000000006</v>
      </c>
      <c r="L724" s="185">
        <f t="shared" si="13"/>
        <v>748.125</v>
      </c>
      <c r="P724">
        <v>29.312999999999999</v>
      </c>
      <c r="Q724">
        <v>283</v>
      </c>
      <c r="R724">
        <v>80.686999999999998</v>
      </c>
    </row>
    <row r="725" spans="8:18" x14ac:dyDescent="0.35">
      <c r="H725">
        <v>34.271599999999999</v>
      </c>
      <c r="I725" s="310">
        <v>498.75</v>
      </c>
      <c r="J725" s="31">
        <v>68</v>
      </c>
      <c r="L725" s="185">
        <f t="shared" si="13"/>
        <v>748.125</v>
      </c>
      <c r="P725">
        <v>28.2</v>
      </c>
      <c r="Q725">
        <v>283</v>
      </c>
      <c r="R725">
        <v>78</v>
      </c>
    </row>
    <row r="726" spans="8:18" x14ac:dyDescent="0.35">
      <c r="H726">
        <v>33.135800000000003</v>
      </c>
      <c r="I726" s="310">
        <v>498.75</v>
      </c>
      <c r="J726" s="31">
        <v>69.967299999999994</v>
      </c>
      <c r="L726" s="185">
        <f t="shared" si="13"/>
        <v>748.125</v>
      </c>
      <c r="P726">
        <v>29.312999999999999</v>
      </c>
      <c r="Q726">
        <v>283</v>
      </c>
      <c r="R726">
        <v>75.313000000000002</v>
      </c>
    </row>
    <row r="727" spans="8:18" x14ac:dyDescent="0.35">
      <c r="H727">
        <v>29.728400000000001</v>
      </c>
      <c r="I727" s="310">
        <v>498.75</v>
      </c>
      <c r="J727" s="31">
        <v>68</v>
      </c>
      <c r="L727" s="185">
        <f t="shared" si="13"/>
        <v>748.125</v>
      </c>
      <c r="P727">
        <v>32</v>
      </c>
      <c r="Q727">
        <v>283</v>
      </c>
      <c r="R727">
        <v>74.2</v>
      </c>
    </row>
    <row r="728" spans="8:18" x14ac:dyDescent="0.35">
      <c r="H728">
        <v>30.8642</v>
      </c>
      <c r="I728" s="310">
        <v>498.75</v>
      </c>
      <c r="J728" s="31">
        <v>69.967299999999994</v>
      </c>
      <c r="L728" s="185">
        <f t="shared" si="13"/>
        <v>748.125</v>
      </c>
      <c r="P728">
        <v>34.686999999999998</v>
      </c>
      <c r="Q728">
        <v>283</v>
      </c>
      <c r="R728">
        <v>75.313000000000002</v>
      </c>
    </row>
    <row r="729" spans="8:18" x14ac:dyDescent="0.35">
      <c r="H729">
        <v>30.8642</v>
      </c>
      <c r="I729" s="310">
        <v>498.75</v>
      </c>
      <c r="J729" s="31">
        <v>66.032700000000006</v>
      </c>
      <c r="L729" s="185">
        <f t="shared" si="13"/>
        <v>748.125</v>
      </c>
      <c r="P729">
        <v>-28.2</v>
      </c>
      <c r="Q729">
        <v>283</v>
      </c>
      <c r="R729">
        <v>78</v>
      </c>
    </row>
    <row r="730" spans="8:18" x14ac:dyDescent="0.35">
      <c r="H730">
        <v>20.032699999999998</v>
      </c>
      <c r="I730" s="310">
        <v>498.75</v>
      </c>
      <c r="J730" s="31">
        <v>76.864199999999997</v>
      </c>
      <c r="L730" s="185">
        <f t="shared" si="13"/>
        <v>748.125</v>
      </c>
      <c r="P730">
        <v>-29.312999999999999</v>
      </c>
      <c r="Q730">
        <v>283</v>
      </c>
      <c r="R730">
        <v>80.686999999999998</v>
      </c>
    </row>
    <row r="731" spans="8:18" x14ac:dyDescent="0.35">
      <c r="H731">
        <v>22</v>
      </c>
      <c r="I731" s="310">
        <v>498.75</v>
      </c>
      <c r="J731" s="31">
        <v>75.728399999999993</v>
      </c>
      <c r="L731" s="185">
        <f t="shared" si="13"/>
        <v>748.125</v>
      </c>
      <c r="P731">
        <v>-32</v>
      </c>
      <c r="Q731">
        <v>283</v>
      </c>
      <c r="R731">
        <v>81.8</v>
      </c>
    </row>
    <row r="732" spans="8:18" x14ac:dyDescent="0.35">
      <c r="H732">
        <v>23.967300000000002</v>
      </c>
      <c r="I732" s="310">
        <v>498.75</v>
      </c>
      <c r="J732" s="31">
        <v>76.864199999999997</v>
      </c>
      <c r="L732" s="185">
        <f t="shared" si="13"/>
        <v>748.125</v>
      </c>
      <c r="P732">
        <v>-34.686999999999998</v>
      </c>
      <c r="Q732">
        <v>283</v>
      </c>
      <c r="R732" s="185">
        <v>80.686999999999998</v>
      </c>
    </row>
    <row r="733" spans="8:18" x14ac:dyDescent="0.35">
      <c r="H733">
        <v>22</v>
      </c>
      <c r="I733" s="310">
        <v>498.75</v>
      </c>
      <c r="J733" s="31">
        <v>80.271600000000007</v>
      </c>
      <c r="L733" s="185">
        <f t="shared" si="13"/>
        <v>748.125</v>
      </c>
      <c r="P733">
        <v>-35.799999999999997</v>
      </c>
      <c r="Q733">
        <v>283</v>
      </c>
      <c r="R733" s="185">
        <v>78</v>
      </c>
    </row>
    <row r="734" spans="8:18" x14ac:dyDescent="0.35">
      <c r="H734">
        <v>23.967199999999998</v>
      </c>
      <c r="I734" s="310">
        <v>498.75</v>
      </c>
      <c r="J734" s="31">
        <v>79.135800000000003</v>
      </c>
      <c r="L734" s="185">
        <f t="shared" si="13"/>
        <v>748.125</v>
      </c>
      <c r="P734">
        <v>-34.686999999999998</v>
      </c>
      <c r="Q734">
        <v>283</v>
      </c>
      <c r="R734">
        <v>75.313000000000002</v>
      </c>
    </row>
    <row r="735" spans="8:18" x14ac:dyDescent="0.35">
      <c r="H735">
        <v>20.032699999999998</v>
      </c>
      <c r="I735" s="310">
        <v>498.75</v>
      </c>
      <c r="J735" s="31">
        <v>79.135800000000003</v>
      </c>
      <c r="L735" s="185">
        <f t="shared" si="13"/>
        <v>748.125</v>
      </c>
      <c r="P735">
        <v>-32</v>
      </c>
      <c r="Q735">
        <v>283</v>
      </c>
      <c r="R735" s="185">
        <v>74.2</v>
      </c>
    </row>
    <row r="736" spans="8:18" x14ac:dyDescent="0.35">
      <c r="H736">
        <v>-33.135800000000003</v>
      </c>
      <c r="I736" s="310">
        <v>498.75</v>
      </c>
      <c r="J736" s="31">
        <v>89.967299999999994</v>
      </c>
      <c r="L736" s="185">
        <f t="shared" si="13"/>
        <v>748.125</v>
      </c>
      <c r="P736">
        <v>-29.312999999999999</v>
      </c>
      <c r="Q736">
        <v>283</v>
      </c>
      <c r="R736" s="185">
        <v>75.313000000000002</v>
      </c>
    </row>
    <row r="737" spans="8:18" x14ac:dyDescent="0.35">
      <c r="H737">
        <v>-34.271599999999999</v>
      </c>
      <c r="I737" s="310">
        <v>498.75</v>
      </c>
      <c r="J737" s="31">
        <v>88</v>
      </c>
      <c r="L737" s="185">
        <f t="shared" si="13"/>
        <v>748.125</v>
      </c>
      <c r="P737">
        <v>-28.2</v>
      </c>
      <c r="Q737">
        <v>283</v>
      </c>
      <c r="R737" s="185">
        <v>-78</v>
      </c>
    </row>
    <row r="738" spans="8:18" x14ac:dyDescent="0.35">
      <c r="H738">
        <v>-33.135800000000003</v>
      </c>
      <c r="I738" s="310">
        <v>498.75</v>
      </c>
      <c r="J738" s="31">
        <v>86.032700000000006</v>
      </c>
      <c r="L738" s="185">
        <f t="shared" si="13"/>
        <v>748.125</v>
      </c>
      <c r="P738">
        <v>-29.312999999999999</v>
      </c>
      <c r="Q738">
        <v>283</v>
      </c>
      <c r="R738">
        <v>-75.313000000000002</v>
      </c>
    </row>
    <row r="739" spans="8:18" x14ac:dyDescent="0.35">
      <c r="H739">
        <v>-29.728400000000001</v>
      </c>
      <c r="I739" s="310">
        <v>498.75</v>
      </c>
      <c r="J739" s="31">
        <v>88</v>
      </c>
      <c r="L739" s="185">
        <f t="shared" ref="L739:L802" si="14">I740*1.5</f>
        <v>748.125</v>
      </c>
      <c r="P739">
        <v>-32</v>
      </c>
      <c r="Q739">
        <v>283</v>
      </c>
      <c r="R739" s="185">
        <v>-74.2</v>
      </c>
    </row>
    <row r="740" spans="8:18" x14ac:dyDescent="0.35">
      <c r="H740">
        <v>-30.8642</v>
      </c>
      <c r="I740" s="310">
        <v>498.75</v>
      </c>
      <c r="J740" s="31">
        <v>86.032700000000006</v>
      </c>
      <c r="L740" s="185">
        <f t="shared" si="14"/>
        <v>748.125</v>
      </c>
      <c r="P740">
        <v>-34.686999999999998</v>
      </c>
      <c r="Q740">
        <v>283</v>
      </c>
      <c r="R740">
        <v>-75.313000000000002</v>
      </c>
    </row>
    <row r="741" spans="8:18" x14ac:dyDescent="0.35">
      <c r="H741">
        <v>-30.8642</v>
      </c>
      <c r="I741" s="310">
        <v>498.75</v>
      </c>
      <c r="J741" s="31">
        <v>89.967299999999994</v>
      </c>
      <c r="L741" s="185">
        <f t="shared" si="14"/>
        <v>748.125</v>
      </c>
      <c r="P741">
        <v>-35.799999999999997</v>
      </c>
      <c r="Q741">
        <v>283</v>
      </c>
      <c r="R741">
        <v>-78</v>
      </c>
    </row>
    <row r="742" spans="8:18" x14ac:dyDescent="0.35">
      <c r="H742">
        <v>-20.032699999999998</v>
      </c>
      <c r="I742" s="310">
        <v>498.75</v>
      </c>
      <c r="J742" s="31">
        <v>79.135800000000003</v>
      </c>
      <c r="L742" s="185">
        <f t="shared" si="14"/>
        <v>748.125</v>
      </c>
      <c r="P742">
        <v>-34.686999999999998</v>
      </c>
      <c r="Q742">
        <v>283</v>
      </c>
      <c r="R742">
        <v>-80.686999999999998</v>
      </c>
    </row>
    <row r="743" spans="8:18" x14ac:dyDescent="0.35">
      <c r="H743">
        <v>-22</v>
      </c>
      <c r="I743" s="310">
        <v>498.75</v>
      </c>
      <c r="J743" s="31">
        <v>80.271600000000007</v>
      </c>
      <c r="L743" s="185">
        <f t="shared" si="14"/>
        <v>748.125</v>
      </c>
      <c r="P743">
        <v>-32</v>
      </c>
      <c r="Q743">
        <v>283</v>
      </c>
      <c r="R743">
        <v>-81.8</v>
      </c>
    </row>
    <row r="744" spans="8:18" x14ac:dyDescent="0.35">
      <c r="H744">
        <v>-23.967300000000002</v>
      </c>
      <c r="I744" s="310">
        <v>498.75</v>
      </c>
      <c r="J744" s="31">
        <v>79.135800000000003</v>
      </c>
      <c r="L744" s="185">
        <f t="shared" si="14"/>
        <v>748.125</v>
      </c>
      <c r="P744">
        <v>-29.312999999999999</v>
      </c>
      <c r="Q744">
        <v>283</v>
      </c>
      <c r="R744">
        <v>-80.686999999999998</v>
      </c>
    </row>
    <row r="745" spans="8:18" x14ac:dyDescent="0.35">
      <c r="H745">
        <v>-22</v>
      </c>
      <c r="I745" s="310">
        <v>498.75</v>
      </c>
      <c r="J745" s="31">
        <v>75.728399999999993</v>
      </c>
      <c r="L745" s="185">
        <f t="shared" si="14"/>
        <v>748.125</v>
      </c>
      <c r="P745">
        <v>35.799999999999997</v>
      </c>
      <c r="Q745">
        <v>283</v>
      </c>
      <c r="R745">
        <v>-78</v>
      </c>
    </row>
    <row r="746" spans="8:18" x14ac:dyDescent="0.35">
      <c r="H746">
        <v>-23.967300000000002</v>
      </c>
      <c r="I746" s="310">
        <v>498.75</v>
      </c>
      <c r="J746" s="31">
        <v>76.864199999999997</v>
      </c>
      <c r="L746" s="185">
        <f t="shared" si="14"/>
        <v>748.125</v>
      </c>
      <c r="P746">
        <v>34.686999999999998</v>
      </c>
      <c r="Q746">
        <v>283</v>
      </c>
      <c r="R746">
        <v>-75.313000000000002</v>
      </c>
    </row>
    <row r="747" spans="8:18" x14ac:dyDescent="0.35">
      <c r="H747">
        <v>-20.032699999999998</v>
      </c>
      <c r="I747" s="310">
        <v>498.75</v>
      </c>
      <c r="J747" s="31">
        <v>76.864199999999997</v>
      </c>
      <c r="L747" s="185">
        <f t="shared" si="14"/>
        <v>748.125</v>
      </c>
      <c r="P747">
        <v>32</v>
      </c>
      <c r="Q747">
        <v>283</v>
      </c>
      <c r="R747">
        <v>-74.2</v>
      </c>
    </row>
    <row r="748" spans="8:18" x14ac:dyDescent="0.35">
      <c r="H748">
        <v>-30.8642</v>
      </c>
      <c r="I748" s="310">
        <v>498.75</v>
      </c>
      <c r="J748" s="31">
        <v>66.032700000000006</v>
      </c>
      <c r="L748" s="185">
        <f t="shared" si="14"/>
        <v>748.125</v>
      </c>
      <c r="P748">
        <v>29.312999999999999</v>
      </c>
      <c r="Q748">
        <v>283</v>
      </c>
      <c r="R748">
        <v>-75.313000000000002</v>
      </c>
    </row>
    <row r="749" spans="8:18" x14ac:dyDescent="0.35">
      <c r="H749">
        <v>-29.728400000000001</v>
      </c>
      <c r="I749" s="310">
        <v>498.75</v>
      </c>
      <c r="J749" s="31">
        <v>68</v>
      </c>
      <c r="L749" s="185">
        <f t="shared" si="14"/>
        <v>748.125</v>
      </c>
      <c r="P749">
        <v>28.2</v>
      </c>
      <c r="Q749">
        <v>283</v>
      </c>
      <c r="R749">
        <v>-78</v>
      </c>
    </row>
    <row r="750" spans="8:18" x14ac:dyDescent="0.35">
      <c r="H750">
        <v>-30.8642</v>
      </c>
      <c r="I750" s="310">
        <v>498.75</v>
      </c>
      <c r="J750" s="31">
        <v>69.967299999999994</v>
      </c>
      <c r="L750" s="185">
        <f t="shared" si="14"/>
        <v>748.125</v>
      </c>
      <c r="P750">
        <v>29.312999999999999</v>
      </c>
      <c r="Q750">
        <v>283</v>
      </c>
      <c r="R750">
        <v>-80.686999999999998</v>
      </c>
    </row>
    <row r="751" spans="8:18" x14ac:dyDescent="0.35">
      <c r="H751">
        <v>-34.271599999999999</v>
      </c>
      <c r="I751" s="310">
        <v>498.75</v>
      </c>
      <c r="J751" s="31">
        <v>68</v>
      </c>
      <c r="L751" s="185">
        <f t="shared" si="14"/>
        <v>748.125</v>
      </c>
      <c r="P751">
        <v>32</v>
      </c>
      <c r="Q751">
        <v>283</v>
      </c>
      <c r="R751">
        <v>-81.8</v>
      </c>
    </row>
    <row r="752" spans="8:18" x14ac:dyDescent="0.35">
      <c r="H752">
        <v>-33.135800000000003</v>
      </c>
      <c r="I752" s="310">
        <v>498.75</v>
      </c>
      <c r="J752" s="31">
        <v>69.967299999999994</v>
      </c>
      <c r="L752" s="185">
        <f t="shared" si="14"/>
        <v>748.125</v>
      </c>
      <c r="P752">
        <v>34.686999999999998</v>
      </c>
      <c r="Q752">
        <v>283</v>
      </c>
      <c r="R752">
        <v>-80.686999999999998</v>
      </c>
    </row>
    <row r="753" spans="8:18" x14ac:dyDescent="0.35">
      <c r="H753">
        <v>-33.135800000000003</v>
      </c>
      <c r="I753" s="310">
        <v>498.75</v>
      </c>
      <c r="J753" s="31">
        <v>66.032700000000006</v>
      </c>
      <c r="L753" s="185">
        <f t="shared" si="14"/>
        <v>748.125</v>
      </c>
      <c r="P753">
        <v>34.305300000000003</v>
      </c>
      <c r="Q753">
        <v>279.60500000000002</v>
      </c>
      <c r="R753">
        <v>78</v>
      </c>
    </row>
    <row r="754" spans="8:18" x14ac:dyDescent="0.35">
      <c r="H754">
        <v>-43.967300000000002</v>
      </c>
      <c r="I754" s="310">
        <v>498.75</v>
      </c>
      <c r="J754" s="31">
        <v>76.864199999999997</v>
      </c>
      <c r="L754" s="185">
        <f t="shared" si="14"/>
        <v>748.125</v>
      </c>
      <c r="P754">
        <v>33.630099999999999</v>
      </c>
      <c r="Q754">
        <v>279.60500000000002</v>
      </c>
      <c r="R754">
        <v>79.630099999999999</v>
      </c>
    </row>
    <row r="755" spans="8:18" x14ac:dyDescent="0.35">
      <c r="H755">
        <v>-42</v>
      </c>
      <c r="I755" s="310">
        <v>498.75</v>
      </c>
      <c r="J755" s="31">
        <v>75.728399999999993</v>
      </c>
      <c r="L755" s="185">
        <f t="shared" si="14"/>
        <v>748.125</v>
      </c>
      <c r="P755">
        <v>32</v>
      </c>
      <c r="Q755">
        <v>279.60500000000002</v>
      </c>
      <c r="R755">
        <v>80.305300000000003</v>
      </c>
    </row>
    <row r="756" spans="8:18" x14ac:dyDescent="0.35">
      <c r="H756">
        <v>-40.032699999999998</v>
      </c>
      <c r="I756" s="310">
        <v>498.75</v>
      </c>
      <c r="J756" s="31">
        <v>76.864199999999997</v>
      </c>
      <c r="L756" s="185">
        <f t="shared" si="14"/>
        <v>748.125</v>
      </c>
      <c r="P756">
        <v>30.369900000000001</v>
      </c>
      <c r="Q756">
        <v>279.60500000000002</v>
      </c>
      <c r="R756">
        <v>79.630099999999999</v>
      </c>
    </row>
    <row r="757" spans="8:18" x14ac:dyDescent="0.35">
      <c r="H757">
        <v>-42</v>
      </c>
      <c r="I757" s="310">
        <v>498.75</v>
      </c>
      <c r="J757" s="31">
        <v>80.271600000000007</v>
      </c>
      <c r="L757" s="185">
        <f t="shared" si="14"/>
        <v>748.125</v>
      </c>
      <c r="P757">
        <v>29.694700000000001</v>
      </c>
      <c r="Q757">
        <v>279.60500000000002</v>
      </c>
      <c r="R757">
        <v>78</v>
      </c>
    </row>
    <row r="758" spans="8:18" x14ac:dyDescent="0.35">
      <c r="H758">
        <v>-40.032699999999998</v>
      </c>
      <c r="I758" s="310">
        <v>498.75</v>
      </c>
      <c r="J758" s="31">
        <v>79.135800000000003</v>
      </c>
      <c r="L758" s="185">
        <f t="shared" si="14"/>
        <v>748.125</v>
      </c>
      <c r="P758">
        <v>30.369900000000001</v>
      </c>
      <c r="Q758">
        <v>279.60500000000002</v>
      </c>
      <c r="R758">
        <v>76.369900000000001</v>
      </c>
    </row>
    <row r="759" spans="8:18" x14ac:dyDescent="0.35">
      <c r="H759">
        <v>-43.967300000000002</v>
      </c>
      <c r="I759" s="310">
        <v>498.75</v>
      </c>
      <c r="J759" s="31">
        <v>79.135800000000003</v>
      </c>
      <c r="L759" s="185">
        <f t="shared" si="14"/>
        <v>748.125</v>
      </c>
      <c r="P759">
        <v>32</v>
      </c>
      <c r="Q759">
        <v>279.60500000000002</v>
      </c>
      <c r="R759">
        <v>75.694699999999997</v>
      </c>
    </row>
    <row r="760" spans="8:18" x14ac:dyDescent="0.35">
      <c r="H760">
        <v>-33.135800000000003</v>
      </c>
      <c r="I760" s="310">
        <v>498.75</v>
      </c>
      <c r="J760" s="31">
        <v>-66.032700000000006</v>
      </c>
      <c r="L760" s="185">
        <f t="shared" si="14"/>
        <v>748.125</v>
      </c>
      <c r="P760">
        <v>33.630099999999999</v>
      </c>
      <c r="Q760">
        <v>279.60500000000002</v>
      </c>
      <c r="R760">
        <v>76.369900000000001</v>
      </c>
    </row>
    <row r="761" spans="8:18" x14ac:dyDescent="0.35">
      <c r="H761">
        <v>-34.271599999999999</v>
      </c>
      <c r="I761" s="310">
        <v>498.75</v>
      </c>
      <c r="J761" s="31">
        <v>-68</v>
      </c>
      <c r="L761" s="185">
        <f t="shared" si="14"/>
        <v>748.125</v>
      </c>
      <c r="P761">
        <v>-29.694700000000001</v>
      </c>
      <c r="Q761">
        <v>279.60500000000002</v>
      </c>
      <c r="R761">
        <v>78</v>
      </c>
    </row>
    <row r="762" spans="8:18" x14ac:dyDescent="0.35">
      <c r="H762">
        <v>-33.135800000000003</v>
      </c>
      <c r="I762" s="310">
        <v>498.75</v>
      </c>
      <c r="J762" s="31">
        <v>-69.967299999999994</v>
      </c>
      <c r="L762" s="185">
        <f t="shared" si="14"/>
        <v>748.125</v>
      </c>
      <c r="P762">
        <v>-30.369900000000001</v>
      </c>
      <c r="Q762">
        <v>279.60500000000002</v>
      </c>
      <c r="R762">
        <v>79.630099999999999</v>
      </c>
    </row>
    <row r="763" spans="8:18" x14ac:dyDescent="0.35">
      <c r="H763">
        <v>-29.728400000000001</v>
      </c>
      <c r="I763" s="310">
        <v>498.75</v>
      </c>
      <c r="J763" s="31">
        <v>-68</v>
      </c>
      <c r="L763" s="185">
        <f t="shared" si="14"/>
        <v>748.125</v>
      </c>
      <c r="P763">
        <v>-32</v>
      </c>
      <c r="Q763">
        <v>279.60500000000002</v>
      </c>
      <c r="R763">
        <v>80.305300000000003</v>
      </c>
    </row>
    <row r="764" spans="8:18" x14ac:dyDescent="0.35">
      <c r="H764">
        <v>-30.8642</v>
      </c>
      <c r="I764" s="310">
        <v>498.75</v>
      </c>
      <c r="J764" s="31">
        <v>-69.967299999999994</v>
      </c>
      <c r="L764" s="185">
        <f t="shared" si="14"/>
        <v>748.125</v>
      </c>
      <c r="P764">
        <v>-33.630099999999999</v>
      </c>
      <c r="Q764">
        <v>279.60500000000002</v>
      </c>
      <c r="R764">
        <v>79.630099999999999</v>
      </c>
    </row>
    <row r="765" spans="8:18" x14ac:dyDescent="0.35">
      <c r="H765">
        <v>-30.8642</v>
      </c>
      <c r="I765" s="310">
        <v>498.75</v>
      </c>
      <c r="J765" s="31">
        <v>-66.032700000000006</v>
      </c>
      <c r="L765" s="185">
        <f t="shared" si="14"/>
        <v>748.125</v>
      </c>
      <c r="P765">
        <v>-34.305300000000003</v>
      </c>
      <c r="Q765">
        <v>279.60500000000002</v>
      </c>
      <c r="R765">
        <v>78</v>
      </c>
    </row>
    <row r="766" spans="8:18" x14ac:dyDescent="0.35">
      <c r="H766">
        <v>-20.032699999999998</v>
      </c>
      <c r="I766" s="310">
        <v>498.75</v>
      </c>
      <c r="J766" s="31">
        <v>-76.864199999999997</v>
      </c>
      <c r="L766" s="185">
        <f t="shared" si="14"/>
        <v>748.125</v>
      </c>
      <c r="P766">
        <v>-33.630099999999999</v>
      </c>
      <c r="Q766">
        <v>279.60500000000002</v>
      </c>
      <c r="R766">
        <v>76.369900000000001</v>
      </c>
    </row>
    <row r="767" spans="8:18" x14ac:dyDescent="0.35">
      <c r="H767">
        <v>-22</v>
      </c>
      <c r="I767" s="310">
        <v>498.75</v>
      </c>
      <c r="J767" s="31">
        <v>-75.728399999999993</v>
      </c>
      <c r="L767" s="185">
        <f t="shared" si="14"/>
        <v>748.125</v>
      </c>
      <c r="P767">
        <v>-32</v>
      </c>
      <c r="Q767">
        <v>279.60500000000002</v>
      </c>
      <c r="R767">
        <v>75.694699999999997</v>
      </c>
    </row>
    <row r="768" spans="8:18" x14ac:dyDescent="0.35">
      <c r="H768">
        <v>-23.967300000000002</v>
      </c>
      <c r="I768" s="310">
        <v>498.75</v>
      </c>
      <c r="J768" s="31">
        <v>-76.864199999999997</v>
      </c>
      <c r="L768" s="185">
        <f t="shared" si="14"/>
        <v>748.125</v>
      </c>
      <c r="P768">
        <v>-30.369900000000001</v>
      </c>
      <c r="Q768">
        <v>279.60500000000002</v>
      </c>
      <c r="R768">
        <v>76.369900000000001</v>
      </c>
    </row>
    <row r="769" spans="8:18" x14ac:dyDescent="0.35">
      <c r="H769">
        <v>-22</v>
      </c>
      <c r="I769" s="310">
        <v>498.75</v>
      </c>
      <c r="J769" s="31">
        <v>-80.271600000000007</v>
      </c>
      <c r="L769" s="185">
        <f t="shared" si="14"/>
        <v>748.125</v>
      </c>
      <c r="P769">
        <v>-29.694700000000001</v>
      </c>
      <c r="Q769">
        <v>279.60500000000002</v>
      </c>
      <c r="R769">
        <v>-78</v>
      </c>
    </row>
    <row r="770" spans="8:18" x14ac:dyDescent="0.35">
      <c r="H770">
        <v>-23.967300000000002</v>
      </c>
      <c r="I770" s="310">
        <v>498.75</v>
      </c>
      <c r="J770" s="31">
        <v>-79.135800000000003</v>
      </c>
      <c r="L770" s="185">
        <f t="shared" si="14"/>
        <v>748.125</v>
      </c>
      <c r="P770">
        <v>-30.369900000000001</v>
      </c>
      <c r="Q770">
        <v>279.60500000000002</v>
      </c>
      <c r="R770">
        <v>-76.369900000000001</v>
      </c>
    </row>
    <row r="771" spans="8:18" x14ac:dyDescent="0.35">
      <c r="H771">
        <v>-20.032699999999998</v>
      </c>
      <c r="I771" s="310">
        <v>498.75</v>
      </c>
      <c r="J771" s="31">
        <v>-79.135800000000003</v>
      </c>
      <c r="L771" s="185">
        <f t="shared" si="14"/>
        <v>748.125</v>
      </c>
      <c r="P771">
        <v>-32</v>
      </c>
      <c r="Q771">
        <v>279.60500000000002</v>
      </c>
      <c r="R771">
        <v>-75.694699999999997</v>
      </c>
    </row>
    <row r="772" spans="8:18" x14ac:dyDescent="0.35">
      <c r="H772">
        <v>-30.8642</v>
      </c>
      <c r="I772" s="310">
        <v>498.75</v>
      </c>
      <c r="J772" s="31">
        <v>-89.967299999999994</v>
      </c>
      <c r="L772" s="185">
        <f t="shared" si="14"/>
        <v>748.125</v>
      </c>
      <c r="P772">
        <v>-33.630099999999999</v>
      </c>
      <c r="Q772">
        <v>279.60500000000002</v>
      </c>
      <c r="R772">
        <v>-76.369900000000001</v>
      </c>
    </row>
    <row r="773" spans="8:18" x14ac:dyDescent="0.35">
      <c r="H773">
        <v>-29.728400000000001</v>
      </c>
      <c r="I773" s="310">
        <v>498.75</v>
      </c>
      <c r="J773" s="31">
        <v>-88</v>
      </c>
      <c r="L773" s="185">
        <f t="shared" si="14"/>
        <v>748.125</v>
      </c>
      <c r="P773">
        <v>-34.305300000000003</v>
      </c>
      <c r="Q773">
        <v>279.60500000000002</v>
      </c>
      <c r="R773">
        <v>-78</v>
      </c>
    </row>
    <row r="774" spans="8:18" x14ac:dyDescent="0.35">
      <c r="H774">
        <v>-30.8642</v>
      </c>
      <c r="I774" s="310">
        <v>498.75</v>
      </c>
      <c r="J774" s="31">
        <v>-86.032700000000006</v>
      </c>
      <c r="L774" s="185">
        <f t="shared" si="14"/>
        <v>748.125</v>
      </c>
      <c r="P774">
        <v>-33.630099999999999</v>
      </c>
      <c r="Q774">
        <v>279.60500000000002</v>
      </c>
      <c r="R774">
        <v>-79.630099999999999</v>
      </c>
    </row>
    <row r="775" spans="8:18" x14ac:dyDescent="0.35">
      <c r="H775">
        <v>-34.271599999999999</v>
      </c>
      <c r="I775" s="310">
        <v>498.75</v>
      </c>
      <c r="J775" s="31">
        <v>-88</v>
      </c>
      <c r="L775" s="185">
        <f t="shared" si="14"/>
        <v>748.125</v>
      </c>
      <c r="P775">
        <v>-32</v>
      </c>
      <c r="Q775">
        <v>279.60500000000002</v>
      </c>
      <c r="R775">
        <v>-80.305300000000003</v>
      </c>
    </row>
    <row r="776" spans="8:18" x14ac:dyDescent="0.35">
      <c r="H776">
        <v>-33.135800000000003</v>
      </c>
      <c r="I776" s="310">
        <v>498.75</v>
      </c>
      <c r="J776" s="31">
        <v>-86.032700000000006</v>
      </c>
      <c r="L776" s="185">
        <f t="shared" si="14"/>
        <v>748.125</v>
      </c>
      <c r="P776">
        <v>-30.369900000000001</v>
      </c>
      <c r="Q776">
        <v>279.60500000000002</v>
      </c>
      <c r="R776">
        <v>-79.630099999999999</v>
      </c>
    </row>
    <row r="777" spans="8:18" x14ac:dyDescent="0.35">
      <c r="H777">
        <v>-33.135800000000003</v>
      </c>
      <c r="I777" s="310">
        <v>498.75</v>
      </c>
      <c r="J777" s="31">
        <v>-89.967299999999994</v>
      </c>
      <c r="L777" s="185">
        <f t="shared" si="14"/>
        <v>748.125</v>
      </c>
      <c r="P777">
        <v>34.305300000000003</v>
      </c>
      <c r="Q777">
        <v>279.60500000000002</v>
      </c>
      <c r="R777">
        <v>-78</v>
      </c>
    </row>
    <row r="778" spans="8:18" x14ac:dyDescent="0.35">
      <c r="H778">
        <v>-43.967300000000002</v>
      </c>
      <c r="I778" s="310">
        <v>498.75</v>
      </c>
      <c r="J778" s="31">
        <v>-79.135800000000003</v>
      </c>
      <c r="L778" s="185">
        <f t="shared" si="14"/>
        <v>748.125</v>
      </c>
      <c r="P778">
        <v>33.630099999999999</v>
      </c>
      <c r="Q778">
        <v>279.60500000000002</v>
      </c>
      <c r="R778">
        <v>-76.369900000000001</v>
      </c>
    </row>
    <row r="779" spans="8:18" x14ac:dyDescent="0.35">
      <c r="H779">
        <v>-42</v>
      </c>
      <c r="I779" s="310">
        <v>498.75</v>
      </c>
      <c r="J779" s="31">
        <v>-80.271600000000007</v>
      </c>
      <c r="L779" s="185">
        <f t="shared" si="14"/>
        <v>748.125</v>
      </c>
      <c r="P779">
        <v>32</v>
      </c>
      <c r="Q779">
        <v>279.60500000000002</v>
      </c>
      <c r="R779">
        <v>-75.694699999999997</v>
      </c>
    </row>
    <row r="780" spans="8:18" x14ac:dyDescent="0.35">
      <c r="H780">
        <v>-40.032699999999998</v>
      </c>
      <c r="I780" s="310">
        <v>498.75</v>
      </c>
      <c r="J780" s="31">
        <v>-79.135800000000003</v>
      </c>
      <c r="L780" s="185">
        <f t="shared" si="14"/>
        <v>748.125</v>
      </c>
      <c r="P780">
        <v>30.369900000000001</v>
      </c>
      <c r="Q780">
        <v>279.60500000000002</v>
      </c>
      <c r="R780">
        <v>-76.369900000000001</v>
      </c>
    </row>
    <row r="781" spans="8:18" x14ac:dyDescent="0.35">
      <c r="H781">
        <v>-42</v>
      </c>
      <c r="I781" s="310">
        <v>498.75</v>
      </c>
      <c r="J781" s="31">
        <v>-75.728399999999993</v>
      </c>
      <c r="L781" s="185">
        <f t="shared" si="14"/>
        <v>748.125</v>
      </c>
      <c r="P781">
        <v>29.694700000000001</v>
      </c>
      <c r="Q781">
        <v>279.60500000000002</v>
      </c>
      <c r="R781">
        <v>-78</v>
      </c>
    </row>
    <row r="782" spans="8:18" x14ac:dyDescent="0.35">
      <c r="H782">
        <v>-40.032699999999998</v>
      </c>
      <c r="I782" s="310">
        <v>498.75</v>
      </c>
      <c r="J782" s="31">
        <v>-76.864199999999997</v>
      </c>
      <c r="L782" s="185">
        <f t="shared" si="14"/>
        <v>748.125</v>
      </c>
      <c r="P782">
        <v>30.369900000000001</v>
      </c>
      <c r="Q782">
        <v>279.60500000000002</v>
      </c>
      <c r="R782">
        <v>-79.630099999999999</v>
      </c>
    </row>
    <row r="783" spans="8:18" x14ac:dyDescent="0.35">
      <c r="H783">
        <v>-43.967300000000002</v>
      </c>
      <c r="I783" s="310">
        <v>498.75</v>
      </c>
      <c r="J783" s="31">
        <v>-76.864199999999997</v>
      </c>
      <c r="L783" s="185">
        <f t="shared" si="14"/>
        <v>748.125</v>
      </c>
      <c r="P783">
        <v>32</v>
      </c>
      <c r="Q783">
        <v>279.60500000000002</v>
      </c>
      <c r="R783">
        <v>-80.305300000000003</v>
      </c>
    </row>
    <row r="784" spans="8:18" x14ac:dyDescent="0.35">
      <c r="H784">
        <v>30.8642</v>
      </c>
      <c r="I784" s="310">
        <v>498.75</v>
      </c>
      <c r="J784" s="31">
        <v>-66.032700000000006</v>
      </c>
      <c r="L784" s="185">
        <f t="shared" si="14"/>
        <v>748.125</v>
      </c>
      <c r="P784">
        <v>33.630099999999999</v>
      </c>
      <c r="Q784">
        <v>279.60500000000002</v>
      </c>
      <c r="R784">
        <v>-79.630099999999999</v>
      </c>
    </row>
    <row r="785" spans="8:18" x14ac:dyDescent="0.35">
      <c r="H785">
        <v>29.728400000000001</v>
      </c>
      <c r="I785" s="310">
        <v>498.75</v>
      </c>
      <c r="J785" s="31">
        <v>-68</v>
      </c>
      <c r="L785" s="185">
        <f t="shared" si="14"/>
        <v>748.125</v>
      </c>
      <c r="P785">
        <v>29.878699999999998</v>
      </c>
      <c r="Q785">
        <v>279</v>
      </c>
      <c r="R785">
        <v>80.121300000000005</v>
      </c>
    </row>
    <row r="786" spans="8:18" x14ac:dyDescent="0.35">
      <c r="H786">
        <v>30.8642</v>
      </c>
      <c r="I786" s="310">
        <v>498.75</v>
      </c>
      <c r="J786" s="31">
        <v>-69.967299999999994</v>
      </c>
      <c r="L786" s="185">
        <f t="shared" si="14"/>
        <v>748.125</v>
      </c>
      <c r="P786">
        <v>32</v>
      </c>
      <c r="Q786">
        <v>279</v>
      </c>
      <c r="R786" s="185">
        <v>75</v>
      </c>
    </row>
    <row r="787" spans="8:18" x14ac:dyDescent="0.35">
      <c r="H787">
        <v>34.271599999999999</v>
      </c>
      <c r="I787" s="310">
        <v>498.75</v>
      </c>
      <c r="J787" s="31">
        <v>-68</v>
      </c>
      <c r="L787" s="185">
        <f t="shared" si="14"/>
        <v>748.125</v>
      </c>
      <c r="P787">
        <v>34.121299999999998</v>
      </c>
      <c r="Q787">
        <v>279</v>
      </c>
      <c r="R787" s="185">
        <v>80.121300000000005</v>
      </c>
    </row>
    <row r="788" spans="8:18" x14ac:dyDescent="0.35">
      <c r="H788">
        <v>33.135800000000003</v>
      </c>
      <c r="I788" s="310">
        <v>498.75</v>
      </c>
      <c r="J788" s="31">
        <v>-69.967299999999994</v>
      </c>
      <c r="L788" s="185">
        <f t="shared" si="14"/>
        <v>748.125</v>
      </c>
      <c r="P788">
        <v>29.878699999999998</v>
      </c>
      <c r="Q788">
        <v>279</v>
      </c>
      <c r="R788">
        <v>75.878699999999995</v>
      </c>
    </row>
    <row r="789" spans="8:18" x14ac:dyDescent="0.35">
      <c r="H789">
        <v>33.135800000000003</v>
      </c>
      <c r="I789" s="310">
        <v>498.75</v>
      </c>
      <c r="J789" s="31">
        <v>-66.032700000000006</v>
      </c>
      <c r="L789" s="185">
        <f t="shared" si="14"/>
        <v>748.125</v>
      </c>
      <c r="P789">
        <v>35</v>
      </c>
      <c r="Q789">
        <v>279</v>
      </c>
      <c r="R789">
        <v>78</v>
      </c>
    </row>
    <row r="790" spans="8:18" x14ac:dyDescent="0.35">
      <c r="H790">
        <v>43.967300000000002</v>
      </c>
      <c r="I790" s="310">
        <v>498.75</v>
      </c>
      <c r="J790" s="31">
        <v>-76.864199999999997</v>
      </c>
      <c r="L790" s="185">
        <f t="shared" si="14"/>
        <v>748.125</v>
      </c>
      <c r="P790">
        <v>29</v>
      </c>
      <c r="Q790">
        <v>279</v>
      </c>
      <c r="R790">
        <v>78</v>
      </c>
    </row>
    <row r="791" spans="8:18" x14ac:dyDescent="0.35">
      <c r="H791">
        <v>42</v>
      </c>
      <c r="I791" s="310">
        <v>498.75</v>
      </c>
      <c r="J791" s="31">
        <v>-75.728399999999993</v>
      </c>
      <c r="L791" s="185">
        <f t="shared" si="14"/>
        <v>748.125</v>
      </c>
      <c r="P791">
        <v>34.121299999999998</v>
      </c>
      <c r="Q791">
        <v>279</v>
      </c>
      <c r="R791" s="185">
        <v>75.878699999999995</v>
      </c>
    </row>
    <row r="792" spans="8:18" x14ac:dyDescent="0.35">
      <c r="H792">
        <v>40.032699999999998</v>
      </c>
      <c r="I792" s="310">
        <v>498.75</v>
      </c>
      <c r="J792" s="31">
        <v>-76.864199999999997</v>
      </c>
      <c r="L792" s="185">
        <f t="shared" si="14"/>
        <v>748.125</v>
      </c>
      <c r="P792">
        <v>32</v>
      </c>
      <c r="Q792">
        <v>279</v>
      </c>
      <c r="R792">
        <v>81</v>
      </c>
    </row>
    <row r="793" spans="8:18" x14ac:dyDescent="0.35">
      <c r="H793">
        <v>42</v>
      </c>
      <c r="I793" s="310">
        <v>498.75</v>
      </c>
      <c r="J793" s="31">
        <v>-80.271600000000007</v>
      </c>
      <c r="L793" s="185">
        <f t="shared" si="14"/>
        <v>748.125</v>
      </c>
      <c r="P793">
        <v>-34.121299999999998</v>
      </c>
      <c r="Q793">
        <v>279</v>
      </c>
      <c r="R793">
        <v>80.121300000000005</v>
      </c>
    </row>
    <row r="794" spans="8:18" x14ac:dyDescent="0.35">
      <c r="H794">
        <v>40.032699999999998</v>
      </c>
      <c r="I794" s="310">
        <v>498.75</v>
      </c>
      <c r="J794" s="31">
        <v>-79.135800000000003</v>
      </c>
      <c r="L794" s="185">
        <f t="shared" si="14"/>
        <v>748.125</v>
      </c>
      <c r="P794">
        <v>-32</v>
      </c>
      <c r="Q794">
        <v>279</v>
      </c>
      <c r="R794">
        <v>75</v>
      </c>
    </row>
    <row r="795" spans="8:18" x14ac:dyDescent="0.35">
      <c r="H795">
        <v>43.967300000000002</v>
      </c>
      <c r="I795" s="310">
        <v>498.75</v>
      </c>
      <c r="J795" s="31">
        <v>-79.135800000000003</v>
      </c>
      <c r="L795" s="185">
        <f t="shared" si="14"/>
        <v>748.125</v>
      </c>
      <c r="P795">
        <v>-29.878699999999998</v>
      </c>
      <c r="Q795">
        <v>279</v>
      </c>
      <c r="R795">
        <v>80.121300000000005</v>
      </c>
    </row>
    <row r="796" spans="8:18" x14ac:dyDescent="0.35">
      <c r="H796">
        <v>33.135800000000003</v>
      </c>
      <c r="I796" s="310">
        <v>498.75</v>
      </c>
      <c r="J796" s="31">
        <v>-89.967299999999994</v>
      </c>
      <c r="L796" s="185">
        <f t="shared" si="14"/>
        <v>748.125</v>
      </c>
      <c r="P796">
        <v>-34.121299999999998</v>
      </c>
      <c r="Q796">
        <v>279</v>
      </c>
      <c r="R796">
        <v>75.878699999999995</v>
      </c>
    </row>
    <row r="797" spans="8:18" x14ac:dyDescent="0.35">
      <c r="H797">
        <v>34.271599999999999</v>
      </c>
      <c r="I797" s="310">
        <v>498.75</v>
      </c>
      <c r="J797" s="31">
        <v>-88</v>
      </c>
      <c r="L797" s="185">
        <f t="shared" si="14"/>
        <v>748.125</v>
      </c>
      <c r="P797">
        <v>-29</v>
      </c>
      <c r="Q797">
        <v>279</v>
      </c>
      <c r="R797">
        <v>78</v>
      </c>
    </row>
    <row r="798" spans="8:18" x14ac:dyDescent="0.35">
      <c r="H798">
        <v>33.135800000000003</v>
      </c>
      <c r="I798" s="310">
        <v>498.75</v>
      </c>
      <c r="J798" s="31">
        <v>-86.032700000000006</v>
      </c>
      <c r="L798" s="185">
        <f t="shared" si="14"/>
        <v>748.125</v>
      </c>
      <c r="P798">
        <v>-35</v>
      </c>
      <c r="Q798">
        <v>279</v>
      </c>
      <c r="R798">
        <v>78</v>
      </c>
    </row>
    <row r="799" spans="8:18" x14ac:dyDescent="0.35">
      <c r="H799">
        <v>29.728400000000001</v>
      </c>
      <c r="I799" s="310">
        <v>498.75</v>
      </c>
      <c r="J799" s="31">
        <v>-88</v>
      </c>
      <c r="L799" s="185">
        <f t="shared" si="14"/>
        <v>748.125</v>
      </c>
      <c r="P799">
        <v>-29.878699999999998</v>
      </c>
      <c r="Q799">
        <v>279</v>
      </c>
      <c r="R799">
        <v>75.878699999999995</v>
      </c>
    </row>
    <row r="800" spans="8:18" x14ac:dyDescent="0.35">
      <c r="H800">
        <v>30.8642</v>
      </c>
      <c r="I800" s="310">
        <v>498.75</v>
      </c>
      <c r="J800" s="31">
        <v>-86.032700000000006</v>
      </c>
      <c r="L800" s="185">
        <f t="shared" si="14"/>
        <v>748.125</v>
      </c>
      <c r="P800">
        <v>-32</v>
      </c>
      <c r="Q800">
        <v>279</v>
      </c>
      <c r="R800">
        <v>81</v>
      </c>
    </row>
    <row r="801" spans="8:18" x14ac:dyDescent="0.35">
      <c r="H801">
        <v>30.8642</v>
      </c>
      <c r="I801" s="310">
        <v>498.75</v>
      </c>
      <c r="J801" s="31">
        <v>-89.967299999999994</v>
      </c>
      <c r="L801" s="185">
        <f t="shared" si="14"/>
        <v>748.125</v>
      </c>
      <c r="P801">
        <v>-34.121299999999998</v>
      </c>
      <c r="Q801">
        <v>279</v>
      </c>
      <c r="R801">
        <v>-75.878699999999995</v>
      </c>
    </row>
    <row r="802" spans="8:18" x14ac:dyDescent="0.35">
      <c r="H802">
        <v>20.032699999999998</v>
      </c>
      <c r="I802" s="310">
        <v>498.75</v>
      </c>
      <c r="J802" s="31">
        <v>-79.135800000000003</v>
      </c>
      <c r="L802" s="185">
        <f t="shared" si="14"/>
        <v>748.125</v>
      </c>
      <c r="P802">
        <v>-32</v>
      </c>
      <c r="Q802">
        <v>279</v>
      </c>
      <c r="R802">
        <v>-81</v>
      </c>
    </row>
    <row r="803" spans="8:18" x14ac:dyDescent="0.35">
      <c r="H803">
        <v>22</v>
      </c>
      <c r="I803" s="310">
        <v>498.75</v>
      </c>
      <c r="J803" s="31">
        <v>-80.271600000000007</v>
      </c>
      <c r="L803" s="185">
        <f t="shared" ref="L803:L866" si="15">I804*1.5</f>
        <v>748.125</v>
      </c>
      <c r="P803">
        <v>-29.878699999999998</v>
      </c>
      <c r="Q803">
        <v>279</v>
      </c>
      <c r="R803" s="185">
        <v>-75.878699999999995</v>
      </c>
    </row>
    <row r="804" spans="8:18" x14ac:dyDescent="0.35">
      <c r="H804">
        <v>23.967300000000002</v>
      </c>
      <c r="I804" s="310">
        <v>498.75</v>
      </c>
      <c r="J804" s="31">
        <v>-79.135800000000003</v>
      </c>
      <c r="L804" s="185">
        <f t="shared" si="15"/>
        <v>748.125</v>
      </c>
      <c r="P804">
        <v>-34.121299999999998</v>
      </c>
      <c r="Q804">
        <v>279</v>
      </c>
      <c r="R804">
        <v>-80.121300000000005</v>
      </c>
    </row>
    <row r="805" spans="8:18" x14ac:dyDescent="0.35">
      <c r="H805">
        <v>22</v>
      </c>
      <c r="I805" s="310">
        <v>498.75</v>
      </c>
      <c r="J805" s="31">
        <v>-75.728399999999993</v>
      </c>
      <c r="L805" s="185">
        <f t="shared" si="15"/>
        <v>748.125</v>
      </c>
      <c r="P805">
        <v>-29</v>
      </c>
      <c r="Q805">
        <v>279</v>
      </c>
      <c r="R805">
        <v>-78</v>
      </c>
    </row>
    <row r="806" spans="8:18" x14ac:dyDescent="0.35">
      <c r="H806">
        <v>23.967199999999998</v>
      </c>
      <c r="I806" s="310">
        <v>498.75</v>
      </c>
      <c r="J806" s="31">
        <v>-76.864199999999997</v>
      </c>
      <c r="L806" s="185">
        <f t="shared" si="15"/>
        <v>748.125</v>
      </c>
      <c r="P806">
        <v>-35</v>
      </c>
      <c r="Q806">
        <v>279</v>
      </c>
      <c r="R806" s="185">
        <v>-78</v>
      </c>
    </row>
    <row r="807" spans="8:18" x14ac:dyDescent="0.35">
      <c r="H807">
        <v>20.032699999999998</v>
      </c>
      <c r="I807" s="310">
        <v>498.75</v>
      </c>
      <c r="J807" s="31">
        <v>-76.864199999999997</v>
      </c>
      <c r="L807" s="185">
        <f t="shared" si="15"/>
        <v>743.625</v>
      </c>
      <c r="P807">
        <v>-29.878699999999998</v>
      </c>
      <c r="Q807">
        <v>279</v>
      </c>
      <c r="R807">
        <v>-80.121300000000005</v>
      </c>
    </row>
    <row r="808" spans="8:18" x14ac:dyDescent="0.35">
      <c r="H808">
        <v>29.5456</v>
      </c>
      <c r="I808" s="310">
        <v>495.75</v>
      </c>
      <c r="J808" s="31">
        <v>78</v>
      </c>
      <c r="L808" s="185">
        <f t="shared" si="15"/>
        <v>743.625</v>
      </c>
      <c r="P808">
        <v>-32</v>
      </c>
      <c r="Q808">
        <v>279</v>
      </c>
      <c r="R808">
        <v>-75</v>
      </c>
    </row>
    <row r="809" spans="8:18" x14ac:dyDescent="0.35">
      <c r="H809">
        <v>23.952999999999999</v>
      </c>
      <c r="I809" s="310">
        <v>495.75</v>
      </c>
      <c r="J809" s="31">
        <v>78</v>
      </c>
      <c r="L809" s="185">
        <f t="shared" si="15"/>
        <v>743.625</v>
      </c>
      <c r="P809">
        <v>29.878699999999998</v>
      </c>
      <c r="Q809">
        <v>279</v>
      </c>
      <c r="R809">
        <v>-75.878699999999995</v>
      </c>
    </row>
    <row r="810" spans="8:18" x14ac:dyDescent="0.35">
      <c r="H810">
        <v>32</v>
      </c>
      <c r="I810" s="310">
        <v>495.75</v>
      </c>
      <c r="J810" s="31">
        <v>86.046999999999997</v>
      </c>
      <c r="L810" s="185">
        <f t="shared" si="15"/>
        <v>743.625</v>
      </c>
      <c r="P810">
        <v>32</v>
      </c>
      <c r="Q810">
        <v>279</v>
      </c>
      <c r="R810">
        <v>-81</v>
      </c>
    </row>
    <row r="811" spans="8:18" x14ac:dyDescent="0.35">
      <c r="H811">
        <v>32</v>
      </c>
      <c r="I811" s="310">
        <v>495.75</v>
      </c>
      <c r="J811" s="31">
        <v>80.454499999999996</v>
      </c>
      <c r="L811" s="185">
        <f t="shared" si="15"/>
        <v>743.625</v>
      </c>
      <c r="P811">
        <v>34.121299999999998</v>
      </c>
      <c r="Q811">
        <v>279</v>
      </c>
      <c r="R811">
        <v>-75.878699999999995</v>
      </c>
    </row>
    <row r="812" spans="8:18" x14ac:dyDescent="0.35">
      <c r="H812">
        <v>34.454500000000003</v>
      </c>
      <c r="I812" s="310">
        <v>495.75</v>
      </c>
      <c r="J812" s="31">
        <v>78</v>
      </c>
      <c r="L812" s="185">
        <f t="shared" si="15"/>
        <v>743.625</v>
      </c>
      <c r="P812">
        <v>29.878699999999998</v>
      </c>
      <c r="Q812">
        <v>279</v>
      </c>
      <c r="R812">
        <v>-80.121300000000005</v>
      </c>
    </row>
    <row r="813" spans="8:18" x14ac:dyDescent="0.35">
      <c r="H813">
        <v>40.046999999999997</v>
      </c>
      <c r="I813" s="310">
        <v>495.75</v>
      </c>
      <c r="J813" s="31">
        <v>78</v>
      </c>
      <c r="L813" s="185">
        <f t="shared" si="15"/>
        <v>743.625</v>
      </c>
      <c r="P813">
        <v>35</v>
      </c>
      <c r="Q813">
        <v>279</v>
      </c>
      <c r="R813">
        <v>-78</v>
      </c>
    </row>
    <row r="814" spans="8:18" x14ac:dyDescent="0.35">
      <c r="H814">
        <v>32</v>
      </c>
      <c r="I814" s="310">
        <v>495.75</v>
      </c>
      <c r="J814" s="31">
        <v>69.953000000000003</v>
      </c>
      <c r="L814" s="185">
        <f t="shared" si="15"/>
        <v>743.625</v>
      </c>
      <c r="P814">
        <v>29</v>
      </c>
      <c r="Q814">
        <v>279</v>
      </c>
      <c r="R814">
        <v>-78</v>
      </c>
    </row>
    <row r="815" spans="8:18" x14ac:dyDescent="0.35">
      <c r="H815">
        <v>32</v>
      </c>
      <c r="I815" s="310">
        <v>495.75</v>
      </c>
      <c r="J815" s="31">
        <v>75.545500000000004</v>
      </c>
      <c r="L815" s="185">
        <f t="shared" si="15"/>
        <v>743.625</v>
      </c>
      <c r="P815">
        <v>34.121299999999998</v>
      </c>
      <c r="Q815">
        <v>279</v>
      </c>
      <c r="R815">
        <v>-80.121300000000005</v>
      </c>
    </row>
    <row r="816" spans="8:18" x14ac:dyDescent="0.35">
      <c r="H816">
        <v>-34.454500000000003</v>
      </c>
      <c r="I816" s="310">
        <v>495.75</v>
      </c>
      <c r="J816" s="31">
        <v>78</v>
      </c>
      <c r="L816" s="185">
        <f t="shared" si="15"/>
        <v>743.625</v>
      </c>
      <c r="P816">
        <v>32</v>
      </c>
      <c r="Q816">
        <v>279</v>
      </c>
      <c r="R816">
        <v>-75</v>
      </c>
    </row>
    <row r="817" spans="8:18" x14ac:dyDescent="0.35">
      <c r="H817">
        <v>-40.046999999999997</v>
      </c>
      <c r="I817" s="310">
        <v>495.75</v>
      </c>
      <c r="J817" s="31">
        <v>78</v>
      </c>
      <c r="L817" s="185">
        <f t="shared" si="15"/>
        <v>743.625</v>
      </c>
      <c r="P817">
        <v>32</v>
      </c>
      <c r="Q817">
        <v>274.8</v>
      </c>
      <c r="R817" s="185">
        <v>88</v>
      </c>
    </row>
    <row r="818" spans="8:18" x14ac:dyDescent="0.35">
      <c r="H818">
        <v>-32</v>
      </c>
      <c r="I818" s="310">
        <v>495.75</v>
      </c>
      <c r="J818" s="31">
        <v>86.046999999999997</v>
      </c>
      <c r="L818" s="185">
        <f t="shared" si="15"/>
        <v>743.625</v>
      </c>
      <c r="P818">
        <v>42</v>
      </c>
      <c r="Q818">
        <v>274.8</v>
      </c>
      <c r="R818">
        <v>78</v>
      </c>
    </row>
    <row r="819" spans="8:18" x14ac:dyDescent="0.35">
      <c r="H819">
        <v>-32</v>
      </c>
      <c r="I819" s="310">
        <v>495.75</v>
      </c>
      <c r="J819" s="31">
        <v>80.454499999999996</v>
      </c>
      <c r="L819" s="185">
        <f t="shared" si="15"/>
        <v>743.625</v>
      </c>
      <c r="P819">
        <v>32</v>
      </c>
      <c r="Q819">
        <v>274.8</v>
      </c>
      <c r="R819">
        <v>68</v>
      </c>
    </row>
    <row r="820" spans="8:18" x14ac:dyDescent="0.35">
      <c r="H820">
        <v>-29.545500000000001</v>
      </c>
      <c r="I820" s="310">
        <v>495.75</v>
      </c>
      <c r="J820" s="31">
        <v>78</v>
      </c>
      <c r="L820" s="185">
        <f t="shared" si="15"/>
        <v>743.625</v>
      </c>
      <c r="P820">
        <v>22</v>
      </c>
      <c r="Q820">
        <v>274.8</v>
      </c>
      <c r="R820" s="185">
        <v>78</v>
      </c>
    </row>
    <row r="821" spans="8:18" x14ac:dyDescent="0.35">
      <c r="H821">
        <v>-23.952999999999999</v>
      </c>
      <c r="I821" s="310">
        <v>495.75</v>
      </c>
      <c r="J821" s="31">
        <v>78</v>
      </c>
      <c r="L821" s="185">
        <f t="shared" si="15"/>
        <v>743.625</v>
      </c>
      <c r="P821">
        <v>-32</v>
      </c>
      <c r="Q821">
        <v>274.8</v>
      </c>
      <c r="R821">
        <v>88</v>
      </c>
    </row>
    <row r="822" spans="8:18" x14ac:dyDescent="0.35">
      <c r="H822">
        <v>-32</v>
      </c>
      <c r="I822" s="310">
        <v>495.75</v>
      </c>
      <c r="J822" s="31">
        <v>69.953000000000003</v>
      </c>
      <c r="L822" s="185">
        <f t="shared" si="15"/>
        <v>743.625</v>
      </c>
      <c r="P822">
        <v>-22</v>
      </c>
      <c r="Q822">
        <v>274.8</v>
      </c>
      <c r="R822">
        <v>78</v>
      </c>
    </row>
    <row r="823" spans="8:18" x14ac:dyDescent="0.35">
      <c r="H823">
        <v>-32</v>
      </c>
      <c r="I823" s="310">
        <v>495.75</v>
      </c>
      <c r="J823" s="31">
        <v>75.545500000000004</v>
      </c>
      <c r="L823" s="185">
        <f t="shared" si="15"/>
        <v>743.625</v>
      </c>
      <c r="P823">
        <v>-32</v>
      </c>
      <c r="Q823">
        <v>274.8</v>
      </c>
      <c r="R823">
        <v>68</v>
      </c>
    </row>
    <row r="824" spans="8:18" x14ac:dyDescent="0.35">
      <c r="H824">
        <v>-34.454500000000003</v>
      </c>
      <c r="I824" s="310">
        <v>495.75</v>
      </c>
      <c r="J824" s="31">
        <v>-78</v>
      </c>
      <c r="L824" s="185">
        <f t="shared" si="15"/>
        <v>743.625</v>
      </c>
      <c r="P824">
        <v>-42</v>
      </c>
      <c r="Q824">
        <v>274.8</v>
      </c>
      <c r="R824">
        <v>78</v>
      </c>
    </row>
    <row r="825" spans="8:18" x14ac:dyDescent="0.35">
      <c r="H825">
        <v>-40.046999999999997</v>
      </c>
      <c r="I825" s="310">
        <v>495.75</v>
      </c>
      <c r="J825" s="31">
        <v>-78</v>
      </c>
      <c r="L825" s="185">
        <f t="shared" si="15"/>
        <v>743.625</v>
      </c>
      <c r="P825">
        <v>-32</v>
      </c>
      <c r="Q825">
        <v>274.8</v>
      </c>
      <c r="R825">
        <v>-68</v>
      </c>
    </row>
    <row r="826" spans="8:18" x14ac:dyDescent="0.35">
      <c r="H826">
        <v>-32</v>
      </c>
      <c r="I826" s="310">
        <v>495.75</v>
      </c>
      <c r="J826" s="31">
        <v>-69.953000000000003</v>
      </c>
      <c r="L826" s="185">
        <f t="shared" si="15"/>
        <v>743.625</v>
      </c>
      <c r="P826">
        <v>-22</v>
      </c>
      <c r="Q826">
        <v>274.8</v>
      </c>
      <c r="R826">
        <v>-78</v>
      </c>
    </row>
    <row r="827" spans="8:18" x14ac:dyDescent="0.35">
      <c r="H827">
        <v>-32</v>
      </c>
      <c r="I827" s="310">
        <v>495.75</v>
      </c>
      <c r="J827" s="31">
        <v>-75.545500000000004</v>
      </c>
      <c r="L827" s="185">
        <f t="shared" si="15"/>
        <v>743.625</v>
      </c>
      <c r="P827">
        <v>-32</v>
      </c>
      <c r="Q827">
        <v>274.8</v>
      </c>
      <c r="R827">
        <v>-88</v>
      </c>
    </row>
    <row r="828" spans="8:18" x14ac:dyDescent="0.35">
      <c r="H828">
        <v>-29.545500000000001</v>
      </c>
      <c r="I828" s="310">
        <v>495.75</v>
      </c>
      <c r="J828" s="31">
        <v>-78</v>
      </c>
      <c r="L828" s="185">
        <f t="shared" si="15"/>
        <v>743.625</v>
      </c>
      <c r="P828">
        <v>-42</v>
      </c>
      <c r="Q828">
        <v>274.8</v>
      </c>
      <c r="R828">
        <v>-78</v>
      </c>
    </row>
    <row r="829" spans="8:18" x14ac:dyDescent="0.35">
      <c r="H829">
        <v>-23.952999999999999</v>
      </c>
      <c r="I829" s="310">
        <v>495.75</v>
      </c>
      <c r="J829" s="31">
        <v>-78</v>
      </c>
      <c r="L829" s="185">
        <f t="shared" si="15"/>
        <v>743.625</v>
      </c>
      <c r="P829">
        <v>32</v>
      </c>
      <c r="Q829">
        <v>274.8</v>
      </c>
      <c r="R829">
        <v>-68</v>
      </c>
    </row>
    <row r="830" spans="8:18" x14ac:dyDescent="0.35">
      <c r="H830">
        <v>-32</v>
      </c>
      <c r="I830" s="310">
        <v>495.75</v>
      </c>
      <c r="J830" s="31">
        <v>-86.046999999999997</v>
      </c>
      <c r="L830" s="185">
        <f t="shared" si="15"/>
        <v>743.625</v>
      </c>
      <c r="P830">
        <v>42</v>
      </c>
      <c r="Q830">
        <v>274.8</v>
      </c>
      <c r="R830">
        <v>-78</v>
      </c>
    </row>
    <row r="831" spans="8:18" x14ac:dyDescent="0.35">
      <c r="H831">
        <v>-32</v>
      </c>
      <c r="I831" s="310">
        <v>495.75</v>
      </c>
      <c r="J831" s="31">
        <v>-80.454499999999996</v>
      </c>
      <c r="L831" s="185">
        <f t="shared" si="15"/>
        <v>743.625</v>
      </c>
      <c r="P831">
        <v>32</v>
      </c>
      <c r="Q831">
        <v>274.8</v>
      </c>
      <c r="R831">
        <v>-88</v>
      </c>
    </row>
    <row r="832" spans="8:18" x14ac:dyDescent="0.35">
      <c r="H832">
        <v>29.5456</v>
      </c>
      <c r="I832" s="310">
        <v>495.75</v>
      </c>
      <c r="J832" s="31">
        <v>-78</v>
      </c>
      <c r="L832" s="185">
        <f t="shared" si="15"/>
        <v>743.625</v>
      </c>
      <c r="P832">
        <v>22</v>
      </c>
      <c r="Q832">
        <v>274.8</v>
      </c>
      <c r="R832">
        <v>-78</v>
      </c>
    </row>
    <row r="833" spans="8:18" x14ac:dyDescent="0.35">
      <c r="H833">
        <v>23.952999999999999</v>
      </c>
      <c r="I833" s="310">
        <v>495.75</v>
      </c>
      <c r="J833" s="31">
        <v>-78</v>
      </c>
      <c r="L833" s="185">
        <f t="shared" si="15"/>
        <v>743.625</v>
      </c>
      <c r="P833">
        <v>32</v>
      </c>
      <c r="Q833">
        <v>274.10000000000002</v>
      </c>
      <c r="R833">
        <v>89.291899999999998</v>
      </c>
    </row>
    <row r="834" spans="8:18" x14ac:dyDescent="0.35">
      <c r="H834">
        <v>32</v>
      </c>
      <c r="I834" s="310">
        <v>495.75</v>
      </c>
      <c r="J834" s="31">
        <v>-69.953000000000003</v>
      </c>
      <c r="L834" s="185">
        <f t="shared" si="15"/>
        <v>743.625</v>
      </c>
      <c r="P834">
        <v>30.721299999999999</v>
      </c>
      <c r="Q834">
        <v>274.10000000000002</v>
      </c>
      <c r="R834">
        <v>88</v>
      </c>
    </row>
    <row r="835" spans="8:18" x14ac:dyDescent="0.35">
      <c r="H835">
        <v>32</v>
      </c>
      <c r="I835" s="310">
        <v>495.75</v>
      </c>
      <c r="J835" s="31">
        <v>-75.545500000000004</v>
      </c>
      <c r="L835" s="185">
        <f t="shared" si="15"/>
        <v>743.625</v>
      </c>
      <c r="P835">
        <v>33.278700000000001</v>
      </c>
      <c r="Q835">
        <v>274.10000000000002</v>
      </c>
      <c r="R835">
        <v>88</v>
      </c>
    </row>
    <row r="836" spans="8:18" x14ac:dyDescent="0.35">
      <c r="H836">
        <v>34.454500000000003</v>
      </c>
      <c r="I836" s="310">
        <v>495.75</v>
      </c>
      <c r="J836" s="31">
        <v>-78</v>
      </c>
      <c r="L836" s="185">
        <f t="shared" si="15"/>
        <v>743.625</v>
      </c>
      <c r="P836">
        <v>32</v>
      </c>
      <c r="Q836">
        <v>274.10000000000002</v>
      </c>
      <c r="R836">
        <v>86.708100000000002</v>
      </c>
    </row>
    <row r="837" spans="8:18" x14ac:dyDescent="0.35">
      <c r="H837">
        <v>40.046999999999997</v>
      </c>
      <c r="I837" s="310">
        <v>495.75</v>
      </c>
      <c r="J837" s="31">
        <v>-78</v>
      </c>
      <c r="L837" s="185">
        <f t="shared" si="15"/>
        <v>743.625</v>
      </c>
      <c r="P837">
        <v>43.291899999999998</v>
      </c>
      <c r="Q837">
        <v>274.10000000000002</v>
      </c>
      <c r="R837">
        <v>78</v>
      </c>
    </row>
    <row r="838" spans="8:18" x14ac:dyDescent="0.35">
      <c r="H838">
        <v>32</v>
      </c>
      <c r="I838" s="310">
        <v>495.75</v>
      </c>
      <c r="J838" s="31">
        <v>-86.046999999999997</v>
      </c>
      <c r="L838" s="185">
        <f t="shared" si="15"/>
        <v>743.625</v>
      </c>
      <c r="P838">
        <v>42</v>
      </c>
      <c r="Q838">
        <v>274.10000000000002</v>
      </c>
      <c r="R838">
        <v>79.278700000000001</v>
      </c>
    </row>
    <row r="839" spans="8:18" x14ac:dyDescent="0.35">
      <c r="H839">
        <v>32</v>
      </c>
      <c r="I839" s="310">
        <v>495.75</v>
      </c>
      <c r="J839" s="31">
        <v>-80.454499999999996</v>
      </c>
      <c r="L839" s="185">
        <f t="shared" si="15"/>
        <v>739.6875</v>
      </c>
      <c r="P839">
        <v>42</v>
      </c>
      <c r="Q839">
        <v>274.10000000000002</v>
      </c>
      <c r="R839">
        <v>76.721299999999999</v>
      </c>
    </row>
    <row r="840" spans="8:18" x14ac:dyDescent="0.35">
      <c r="H840">
        <v>29.5456</v>
      </c>
      <c r="I840" s="310">
        <v>493.125</v>
      </c>
      <c r="J840" s="31">
        <v>76.787599999999998</v>
      </c>
      <c r="L840" s="185">
        <f t="shared" si="15"/>
        <v>739.6875</v>
      </c>
      <c r="P840">
        <v>40.708100000000002</v>
      </c>
      <c r="Q840">
        <v>274.10000000000002</v>
      </c>
      <c r="R840">
        <v>78</v>
      </c>
    </row>
    <row r="841" spans="8:18" x14ac:dyDescent="0.35">
      <c r="H841">
        <v>23.952999999999999</v>
      </c>
      <c r="I841" s="310">
        <v>493.125</v>
      </c>
      <c r="J841" s="31">
        <v>76.787599999999998</v>
      </c>
      <c r="L841" s="185">
        <f t="shared" si="15"/>
        <v>739.6875</v>
      </c>
      <c r="P841">
        <v>32</v>
      </c>
      <c r="Q841">
        <v>274.10000000000002</v>
      </c>
      <c r="R841">
        <v>66.708100000000002</v>
      </c>
    </row>
    <row r="842" spans="8:18" x14ac:dyDescent="0.35">
      <c r="H842">
        <v>29.5456</v>
      </c>
      <c r="I842" s="310">
        <v>493.125</v>
      </c>
      <c r="J842" s="31">
        <v>79.212400000000002</v>
      </c>
      <c r="L842" s="185">
        <f t="shared" si="15"/>
        <v>739.6875</v>
      </c>
      <c r="P842">
        <v>33.278700000000001</v>
      </c>
      <c r="Q842">
        <v>274.10000000000002</v>
      </c>
      <c r="R842">
        <v>68</v>
      </c>
    </row>
    <row r="843" spans="8:18" x14ac:dyDescent="0.35">
      <c r="H843">
        <v>23.952999999999999</v>
      </c>
      <c r="I843" s="310">
        <v>493.125</v>
      </c>
      <c r="J843" s="31">
        <v>79.212400000000002</v>
      </c>
      <c r="L843" s="185">
        <f t="shared" si="15"/>
        <v>739.6875</v>
      </c>
      <c r="P843">
        <v>30.721299999999999</v>
      </c>
      <c r="Q843">
        <v>274.10000000000002</v>
      </c>
      <c r="R843">
        <v>68</v>
      </c>
    </row>
    <row r="844" spans="8:18" x14ac:dyDescent="0.35">
      <c r="H844">
        <v>30.787600000000001</v>
      </c>
      <c r="I844" s="310">
        <v>493.125</v>
      </c>
      <c r="J844" s="31">
        <v>80.454499999999996</v>
      </c>
      <c r="L844" s="185">
        <f t="shared" si="15"/>
        <v>739.6875</v>
      </c>
      <c r="P844">
        <v>32</v>
      </c>
      <c r="Q844">
        <v>274.10000000000002</v>
      </c>
      <c r="R844">
        <v>69.291899999999998</v>
      </c>
    </row>
    <row r="845" spans="8:18" x14ac:dyDescent="0.35">
      <c r="H845">
        <v>30.787600000000001</v>
      </c>
      <c r="I845" s="310">
        <v>493.125</v>
      </c>
      <c r="J845" s="31">
        <v>86.046999999999997</v>
      </c>
      <c r="L845" s="185">
        <f t="shared" si="15"/>
        <v>739.6875</v>
      </c>
      <c r="P845">
        <v>20.707999999999998</v>
      </c>
      <c r="Q845">
        <v>274.10000000000002</v>
      </c>
      <c r="R845">
        <v>78</v>
      </c>
    </row>
    <row r="846" spans="8:18" x14ac:dyDescent="0.35">
      <c r="H846">
        <v>33.212400000000002</v>
      </c>
      <c r="I846" s="310">
        <v>493.125</v>
      </c>
      <c r="J846" s="31">
        <v>80.454499999999996</v>
      </c>
      <c r="L846" s="185">
        <f t="shared" si="15"/>
        <v>739.6875</v>
      </c>
      <c r="P846">
        <v>22</v>
      </c>
      <c r="Q846">
        <v>274.10000000000002</v>
      </c>
      <c r="R846">
        <v>76.721299999999999</v>
      </c>
    </row>
    <row r="847" spans="8:18" x14ac:dyDescent="0.35">
      <c r="H847">
        <v>33.212400000000002</v>
      </c>
      <c r="I847" s="310">
        <v>493.125</v>
      </c>
      <c r="J847" s="31">
        <v>86.046999999999997</v>
      </c>
      <c r="L847" s="185">
        <f t="shared" si="15"/>
        <v>739.6875</v>
      </c>
      <c r="P847">
        <v>22</v>
      </c>
      <c r="Q847">
        <v>274.10000000000002</v>
      </c>
      <c r="R847">
        <v>79.278700000000001</v>
      </c>
    </row>
    <row r="848" spans="8:18" x14ac:dyDescent="0.35">
      <c r="H848">
        <v>34.454500000000003</v>
      </c>
      <c r="I848" s="310">
        <v>493.125</v>
      </c>
      <c r="J848" s="31">
        <v>79.212400000000002</v>
      </c>
      <c r="L848" s="185">
        <f t="shared" si="15"/>
        <v>739.6875</v>
      </c>
      <c r="P848">
        <v>23.291899999999998</v>
      </c>
      <c r="Q848">
        <v>274.10000000000002</v>
      </c>
      <c r="R848">
        <v>78</v>
      </c>
    </row>
    <row r="849" spans="8:18" x14ac:dyDescent="0.35">
      <c r="H849">
        <v>40.046999999999997</v>
      </c>
      <c r="I849" s="310">
        <v>493.125</v>
      </c>
      <c r="J849" s="31">
        <v>79.212400000000002</v>
      </c>
      <c r="L849" s="185">
        <f t="shared" si="15"/>
        <v>739.6875</v>
      </c>
      <c r="P849">
        <v>-32</v>
      </c>
      <c r="Q849">
        <v>274.10000000000002</v>
      </c>
      <c r="R849">
        <v>89.291899999999998</v>
      </c>
    </row>
    <row r="850" spans="8:18" x14ac:dyDescent="0.35">
      <c r="H850">
        <v>34.454500000000003</v>
      </c>
      <c r="I850" s="310">
        <v>493.125</v>
      </c>
      <c r="J850" s="31">
        <v>76.787599999999998</v>
      </c>
      <c r="L850" s="185">
        <f t="shared" si="15"/>
        <v>739.6875</v>
      </c>
      <c r="P850">
        <v>-33.278700000000001</v>
      </c>
      <c r="Q850">
        <v>274.10000000000002</v>
      </c>
      <c r="R850">
        <v>88</v>
      </c>
    </row>
    <row r="851" spans="8:18" x14ac:dyDescent="0.35">
      <c r="H851">
        <v>40.046999999999997</v>
      </c>
      <c r="I851" s="310">
        <v>493.125</v>
      </c>
      <c r="J851" s="31">
        <v>76.787599999999998</v>
      </c>
      <c r="L851" s="185">
        <f t="shared" si="15"/>
        <v>739.6875</v>
      </c>
      <c r="P851">
        <v>-30.721299999999999</v>
      </c>
      <c r="Q851">
        <v>274.10000000000002</v>
      </c>
      <c r="R851">
        <v>88</v>
      </c>
    </row>
    <row r="852" spans="8:18" x14ac:dyDescent="0.35">
      <c r="H852">
        <v>33.212400000000002</v>
      </c>
      <c r="I852" s="310">
        <v>493.125</v>
      </c>
      <c r="J852" s="31">
        <v>75.545500000000004</v>
      </c>
      <c r="L852" s="185">
        <f t="shared" si="15"/>
        <v>739.6875</v>
      </c>
      <c r="P852">
        <v>-32</v>
      </c>
      <c r="Q852">
        <v>274.10000000000002</v>
      </c>
      <c r="R852">
        <v>86.708100000000002</v>
      </c>
    </row>
    <row r="853" spans="8:18" x14ac:dyDescent="0.35">
      <c r="H853">
        <v>33.212400000000002</v>
      </c>
      <c r="I853" s="310">
        <v>493.125</v>
      </c>
      <c r="J853" s="31">
        <v>69.953000000000003</v>
      </c>
      <c r="L853" s="185">
        <f t="shared" si="15"/>
        <v>739.6875</v>
      </c>
      <c r="P853">
        <v>-20.708100000000002</v>
      </c>
      <c r="Q853">
        <v>274.10000000000002</v>
      </c>
      <c r="R853">
        <v>78</v>
      </c>
    </row>
    <row r="854" spans="8:18" x14ac:dyDescent="0.35">
      <c r="H854">
        <v>30.787600000000001</v>
      </c>
      <c r="I854" s="310">
        <v>493.125</v>
      </c>
      <c r="J854" s="31">
        <v>75.545500000000004</v>
      </c>
      <c r="L854" s="185">
        <f t="shared" si="15"/>
        <v>739.6875</v>
      </c>
      <c r="P854">
        <v>-22</v>
      </c>
      <c r="Q854">
        <v>274.10000000000002</v>
      </c>
      <c r="R854">
        <v>79.278700000000001</v>
      </c>
    </row>
    <row r="855" spans="8:18" x14ac:dyDescent="0.35">
      <c r="H855">
        <v>30.787600000000001</v>
      </c>
      <c r="I855" s="310">
        <v>493.125</v>
      </c>
      <c r="J855" s="31">
        <v>69.953000000000003</v>
      </c>
      <c r="L855" s="185">
        <f t="shared" si="15"/>
        <v>739.6875</v>
      </c>
      <c r="P855">
        <v>-22</v>
      </c>
      <c r="Q855">
        <v>274.10000000000002</v>
      </c>
      <c r="R855">
        <v>76.721299999999999</v>
      </c>
    </row>
    <row r="856" spans="8:18" x14ac:dyDescent="0.35">
      <c r="H856">
        <v>-34.454500000000003</v>
      </c>
      <c r="I856" s="310">
        <v>493.125</v>
      </c>
      <c r="J856" s="31">
        <v>76.787599999999998</v>
      </c>
      <c r="L856" s="185">
        <f t="shared" si="15"/>
        <v>739.6875</v>
      </c>
      <c r="P856">
        <v>-23.291899999999998</v>
      </c>
      <c r="Q856">
        <v>274.10000000000002</v>
      </c>
      <c r="R856">
        <v>78</v>
      </c>
    </row>
    <row r="857" spans="8:18" x14ac:dyDescent="0.35">
      <c r="H857">
        <v>-40.046999999999997</v>
      </c>
      <c r="I857" s="310">
        <v>493.125</v>
      </c>
      <c r="J857" s="31">
        <v>76.787599999999998</v>
      </c>
      <c r="L857" s="185">
        <f t="shared" si="15"/>
        <v>739.6875</v>
      </c>
      <c r="P857">
        <v>-32</v>
      </c>
      <c r="Q857">
        <v>274.10000000000002</v>
      </c>
      <c r="R857">
        <v>66.708100000000002</v>
      </c>
    </row>
    <row r="858" spans="8:18" x14ac:dyDescent="0.35">
      <c r="H858">
        <v>-34.454500000000003</v>
      </c>
      <c r="I858" s="310">
        <v>493.125</v>
      </c>
      <c r="J858" s="31">
        <v>79.212400000000002</v>
      </c>
      <c r="L858" s="185">
        <f t="shared" si="15"/>
        <v>739.6875</v>
      </c>
      <c r="P858">
        <v>-30.721299999999999</v>
      </c>
      <c r="Q858">
        <v>274.10000000000002</v>
      </c>
      <c r="R858">
        <v>68</v>
      </c>
    </row>
    <row r="859" spans="8:18" x14ac:dyDescent="0.35">
      <c r="H859">
        <v>-40.046999999999997</v>
      </c>
      <c r="I859" s="310">
        <v>493.125</v>
      </c>
      <c r="J859" s="31">
        <v>79.212400000000002</v>
      </c>
      <c r="L859" s="185">
        <f t="shared" si="15"/>
        <v>739.6875</v>
      </c>
      <c r="P859">
        <v>-33.278700000000001</v>
      </c>
      <c r="Q859">
        <v>274.10000000000002</v>
      </c>
      <c r="R859">
        <v>68</v>
      </c>
    </row>
    <row r="860" spans="8:18" x14ac:dyDescent="0.35">
      <c r="H860">
        <v>-33.212400000000002</v>
      </c>
      <c r="I860" s="310">
        <v>493.125</v>
      </c>
      <c r="J860" s="31">
        <v>80.454499999999996</v>
      </c>
      <c r="L860" s="185">
        <f t="shared" si="15"/>
        <v>739.6875</v>
      </c>
      <c r="P860">
        <v>-32</v>
      </c>
      <c r="Q860">
        <v>274.10000000000002</v>
      </c>
      <c r="R860">
        <v>69.291899999999998</v>
      </c>
    </row>
    <row r="861" spans="8:18" x14ac:dyDescent="0.35">
      <c r="H861">
        <v>-33.212400000000002</v>
      </c>
      <c r="I861" s="310">
        <v>493.125</v>
      </c>
      <c r="J861" s="31">
        <v>86.046999999999997</v>
      </c>
      <c r="L861" s="185">
        <f t="shared" si="15"/>
        <v>739.6875</v>
      </c>
      <c r="P861">
        <v>-43.292000000000002</v>
      </c>
      <c r="Q861">
        <v>274.10000000000002</v>
      </c>
      <c r="R861">
        <v>78</v>
      </c>
    </row>
    <row r="862" spans="8:18" x14ac:dyDescent="0.35">
      <c r="H862">
        <v>-30.787600000000001</v>
      </c>
      <c r="I862" s="310">
        <v>493.125</v>
      </c>
      <c r="J862" s="31">
        <v>80.454499999999996</v>
      </c>
      <c r="L862" s="185">
        <f t="shared" si="15"/>
        <v>739.6875</v>
      </c>
      <c r="P862">
        <v>-42</v>
      </c>
      <c r="Q862">
        <v>274.10000000000002</v>
      </c>
      <c r="R862">
        <v>76.721299999999999</v>
      </c>
    </row>
    <row r="863" spans="8:18" x14ac:dyDescent="0.35">
      <c r="H863">
        <v>-30.787600000000001</v>
      </c>
      <c r="I863" s="310">
        <v>493.125</v>
      </c>
      <c r="J863" s="31">
        <v>86.046999999999997</v>
      </c>
      <c r="L863" s="185">
        <f t="shared" si="15"/>
        <v>739.6875</v>
      </c>
      <c r="P863">
        <v>-42</v>
      </c>
      <c r="Q863">
        <v>274.10000000000002</v>
      </c>
      <c r="R863">
        <v>79.278700000000001</v>
      </c>
    </row>
    <row r="864" spans="8:18" x14ac:dyDescent="0.35">
      <c r="H864">
        <v>-29.545500000000001</v>
      </c>
      <c r="I864" s="310">
        <v>493.125</v>
      </c>
      <c r="J864" s="31">
        <v>79.212400000000002</v>
      </c>
      <c r="L864" s="185">
        <f t="shared" si="15"/>
        <v>739.6875</v>
      </c>
      <c r="P864">
        <v>-40.708100000000002</v>
      </c>
      <c r="Q864">
        <v>274.10000000000002</v>
      </c>
      <c r="R864">
        <v>78</v>
      </c>
    </row>
    <row r="865" spans="8:18" x14ac:dyDescent="0.35">
      <c r="H865">
        <v>-23.952999999999999</v>
      </c>
      <c r="I865" s="310">
        <v>493.125</v>
      </c>
      <c r="J865" s="31">
        <v>79.212400000000002</v>
      </c>
      <c r="L865" s="185">
        <f t="shared" si="15"/>
        <v>739.6875</v>
      </c>
      <c r="P865">
        <v>-32</v>
      </c>
      <c r="Q865">
        <v>274.10000000000002</v>
      </c>
      <c r="R865">
        <v>-66.708100000000002</v>
      </c>
    </row>
    <row r="866" spans="8:18" x14ac:dyDescent="0.35">
      <c r="H866">
        <v>-29.545500000000001</v>
      </c>
      <c r="I866" s="310">
        <v>493.125</v>
      </c>
      <c r="J866" s="31">
        <v>76.787599999999998</v>
      </c>
      <c r="L866" s="185">
        <f t="shared" si="15"/>
        <v>739.6875</v>
      </c>
      <c r="P866">
        <v>-33.278700000000001</v>
      </c>
      <c r="Q866">
        <v>274.10000000000002</v>
      </c>
      <c r="R866">
        <v>-68</v>
      </c>
    </row>
    <row r="867" spans="8:18" x14ac:dyDescent="0.35">
      <c r="H867">
        <v>-23.952999999999999</v>
      </c>
      <c r="I867" s="310">
        <v>493.125</v>
      </c>
      <c r="J867" s="31">
        <v>76.787599999999998</v>
      </c>
      <c r="L867" s="185">
        <f t="shared" ref="L867:L930" si="16">I868*1.5</f>
        <v>739.6875</v>
      </c>
      <c r="P867">
        <v>-30.721299999999999</v>
      </c>
      <c r="Q867">
        <v>274.10000000000002</v>
      </c>
      <c r="R867">
        <v>-68</v>
      </c>
    </row>
    <row r="868" spans="8:18" x14ac:dyDescent="0.35">
      <c r="H868">
        <v>-30.787600000000001</v>
      </c>
      <c r="I868" s="310">
        <v>493.125</v>
      </c>
      <c r="J868" s="31">
        <v>75.545500000000004</v>
      </c>
      <c r="L868" s="185">
        <f t="shared" si="16"/>
        <v>739.6875</v>
      </c>
      <c r="P868">
        <v>-32</v>
      </c>
      <c r="Q868">
        <v>274.10000000000002</v>
      </c>
      <c r="R868">
        <v>-69.291899999999998</v>
      </c>
    </row>
    <row r="869" spans="8:18" x14ac:dyDescent="0.35">
      <c r="H869">
        <v>-30.787600000000001</v>
      </c>
      <c r="I869" s="310">
        <v>493.125</v>
      </c>
      <c r="J869" s="31">
        <v>69.953000000000003</v>
      </c>
      <c r="L869" s="185">
        <f t="shared" si="16"/>
        <v>739.6875</v>
      </c>
      <c r="P869">
        <v>-20.708100000000002</v>
      </c>
      <c r="Q869">
        <v>274.10000000000002</v>
      </c>
      <c r="R869">
        <v>-78</v>
      </c>
    </row>
    <row r="870" spans="8:18" x14ac:dyDescent="0.35">
      <c r="H870">
        <v>-33.212400000000002</v>
      </c>
      <c r="I870" s="310">
        <v>493.125</v>
      </c>
      <c r="J870" s="31">
        <v>75.545500000000004</v>
      </c>
      <c r="L870" s="185">
        <f t="shared" si="16"/>
        <v>739.6875</v>
      </c>
      <c r="P870">
        <v>-22</v>
      </c>
      <c r="Q870">
        <v>274.10000000000002</v>
      </c>
      <c r="R870">
        <v>-76.721299999999999</v>
      </c>
    </row>
    <row r="871" spans="8:18" x14ac:dyDescent="0.35">
      <c r="H871">
        <v>-33.212400000000002</v>
      </c>
      <c r="I871" s="310">
        <v>493.125</v>
      </c>
      <c r="J871" s="31">
        <v>69.953000000000003</v>
      </c>
      <c r="L871" s="185">
        <f t="shared" si="16"/>
        <v>739.6875</v>
      </c>
      <c r="P871">
        <v>-22</v>
      </c>
      <c r="Q871">
        <v>274.10000000000002</v>
      </c>
      <c r="R871">
        <v>-79.278700000000001</v>
      </c>
    </row>
    <row r="872" spans="8:18" x14ac:dyDescent="0.35">
      <c r="H872">
        <v>-34.454500000000003</v>
      </c>
      <c r="I872" s="310">
        <v>493.125</v>
      </c>
      <c r="J872" s="31">
        <v>-79.212400000000002</v>
      </c>
      <c r="L872" s="185">
        <f t="shared" si="16"/>
        <v>739.6875</v>
      </c>
      <c r="P872">
        <v>-23.291899999999998</v>
      </c>
      <c r="Q872">
        <v>274.10000000000002</v>
      </c>
      <c r="R872">
        <v>-78</v>
      </c>
    </row>
    <row r="873" spans="8:18" x14ac:dyDescent="0.35">
      <c r="H873">
        <v>-40.046999999999997</v>
      </c>
      <c r="I873" s="310">
        <v>493.125</v>
      </c>
      <c r="J873" s="31">
        <v>-79.212400000000002</v>
      </c>
      <c r="L873" s="185">
        <f t="shared" si="16"/>
        <v>739.6875</v>
      </c>
      <c r="P873">
        <v>-32</v>
      </c>
      <c r="Q873">
        <v>274.10000000000002</v>
      </c>
      <c r="R873">
        <v>-89.291899999999998</v>
      </c>
    </row>
    <row r="874" spans="8:18" x14ac:dyDescent="0.35">
      <c r="H874">
        <v>-34.454500000000003</v>
      </c>
      <c r="I874" s="310">
        <v>493.125</v>
      </c>
      <c r="J874" s="31">
        <v>-76.787599999999998</v>
      </c>
      <c r="L874" s="185">
        <f t="shared" si="16"/>
        <v>739.6875</v>
      </c>
      <c r="P874">
        <v>-30.721299999999999</v>
      </c>
      <c r="Q874">
        <v>274.10000000000002</v>
      </c>
      <c r="R874">
        <v>-88</v>
      </c>
    </row>
    <row r="875" spans="8:18" x14ac:dyDescent="0.35">
      <c r="H875">
        <v>-40.046999999999997</v>
      </c>
      <c r="I875" s="310">
        <v>493.125</v>
      </c>
      <c r="J875" s="31">
        <v>-76.787599999999998</v>
      </c>
      <c r="L875" s="185">
        <f t="shared" si="16"/>
        <v>739.6875</v>
      </c>
      <c r="P875">
        <v>-33.278700000000001</v>
      </c>
      <c r="Q875">
        <v>274.10000000000002</v>
      </c>
      <c r="R875">
        <v>-88</v>
      </c>
    </row>
    <row r="876" spans="8:18" x14ac:dyDescent="0.35">
      <c r="H876">
        <v>-33.212400000000002</v>
      </c>
      <c r="I876" s="310">
        <v>493.125</v>
      </c>
      <c r="J876" s="31">
        <v>-75.545500000000004</v>
      </c>
      <c r="L876" s="185">
        <f t="shared" si="16"/>
        <v>739.6875</v>
      </c>
      <c r="P876">
        <v>-32</v>
      </c>
      <c r="Q876">
        <v>274.10000000000002</v>
      </c>
      <c r="R876">
        <v>-86.708100000000002</v>
      </c>
    </row>
    <row r="877" spans="8:18" x14ac:dyDescent="0.35">
      <c r="H877">
        <v>-33.212400000000002</v>
      </c>
      <c r="I877" s="310">
        <v>493.125</v>
      </c>
      <c r="J877" s="31">
        <v>-69.953000000000003</v>
      </c>
      <c r="L877" s="185">
        <f t="shared" si="16"/>
        <v>739.6875</v>
      </c>
      <c r="P877">
        <v>-43.292000000000002</v>
      </c>
      <c r="Q877">
        <v>274.10000000000002</v>
      </c>
      <c r="R877">
        <v>-78</v>
      </c>
    </row>
    <row r="878" spans="8:18" x14ac:dyDescent="0.35">
      <c r="H878">
        <v>-30.787600000000001</v>
      </c>
      <c r="I878" s="310">
        <v>493.125</v>
      </c>
      <c r="J878" s="31">
        <v>-75.545500000000004</v>
      </c>
      <c r="L878" s="185">
        <f t="shared" si="16"/>
        <v>739.6875</v>
      </c>
      <c r="P878">
        <v>-42</v>
      </c>
      <c r="Q878">
        <v>274.10000000000002</v>
      </c>
      <c r="R878">
        <v>-79.278700000000001</v>
      </c>
    </row>
    <row r="879" spans="8:18" x14ac:dyDescent="0.35">
      <c r="H879">
        <v>-30.787600000000001</v>
      </c>
      <c r="I879" s="310">
        <v>493.125</v>
      </c>
      <c r="J879" s="31">
        <v>-69.953000000000003</v>
      </c>
      <c r="L879" s="185">
        <f t="shared" si="16"/>
        <v>739.6875</v>
      </c>
      <c r="P879">
        <v>-42</v>
      </c>
      <c r="Q879">
        <v>274.10000000000002</v>
      </c>
      <c r="R879">
        <v>-76.721299999999999</v>
      </c>
    </row>
    <row r="880" spans="8:18" x14ac:dyDescent="0.35">
      <c r="H880">
        <v>-29.545500000000001</v>
      </c>
      <c r="I880" s="310">
        <v>493.125</v>
      </c>
      <c r="J880" s="31">
        <v>-76.787599999999998</v>
      </c>
      <c r="L880" s="185">
        <f t="shared" si="16"/>
        <v>739.6875</v>
      </c>
      <c r="P880">
        <v>-40.708100000000002</v>
      </c>
      <c r="Q880">
        <v>274.10000000000002</v>
      </c>
      <c r="R880">
        <v>-78</v>
      </c>
    </row>
    <row r="881" spans="8:18" x14ac:dyDescent="0.35">
      <c r="H881">
        <v>-23.952999999999999</v>
      </c>
      <c r="I881" s="310">
        <v>493.125</v>
      </c>
      <c r="J881" s="31">
        <v>-76.787599999999998</v>
      </c>
      <c r="L881" s="185">
        <f t="shared" si="16"/>
        <v>739.6875</v>
      </c>
      <c r="P881">
        <v>32</v>
      </c>
      <c r="Q881">
        <v>274.10000000000002</v>
      </c>
      <c r="R881">
        <v>-66.708100000000002</v>
      </c>
    </row>
    <row r="882" spans="8:18" x14ac:dyDescent="0.35">
      <c r="H882">
        <v>-29.545500000000001</v>
      </c>
      <c r="I882" s="310">
        <v>493.125</v>
      </c>
      <c r="J882" s="31">
        <v>-79.212400000000002</v>
      </c>
      <c r="L882" s="185">
        <f t="shared" si="16"/>
        <v>739.6875</v>
      </c>
      <c r="P882">
        <v>30.721299999999999</v>
      </c>
      <c r="Q882">
        <v>274.10000000000002</v>
      </c>
      <c r="R882">
        <v>-68</v>
      </c>
    </row>
    <row r="883" spans="8:18" x14ac:dyDescent="0.35">
      <c r="H883">
        <v>-23.952999999999999</v>
      </c>
      <c r="I883" s="310">
        <v>493.125</v>
      </c>
      <c r="J883" s="31">
        <v>-79.212400000000002</v>
      </c>
      <c r="L883" s="185">
        <f t="shared" si="16"/>
        <v>739.6875</v>
      </c>
      <c r="P883">
        <v>33.278700000000001</v>
      </c>
      <c r="Q883">
        <v>274.10000000000002</v>
      </c>
      <c r="R883">
        <v>-68</v>
      </c>
    </row>
    <row r="884" spans="8:18" x14ac:dyDescent="0.35">
      <c r="H884">
        <v>-30.787600000000001</v>
      </c>
      <c r="I884" s="310">
        <v>493.125</v>
      </c>
      <c r="J884" s="31">
        <v>-80.454499999999996</v>
      </c>
      <c r="L884" s="185">
        <f t="shared" si="16"/>
        <v>739.6875</v>
      </c>
      <c r="P884">
        <v>32</v>
      </c>
      <c r="Q884">
        <v>274.10000000000002</v>
      </c>
      <c r="R884">
        <v>-69.291899999999998</v>
      </c>
    </row>
    <row r="885" spans="8:18" x14ac:dyDescent="0.35">
      <c r="H885">
        <v>-30.787600000000001</v>
      </c>
      <c r="I885" s="310">
        <v>493.125</v>
      </c>
      <c r="J885" s="31">
        <v>-86.046999999999997</v>
      </c>
      <c r="L885" s="185">
        <f t="shared" si="16"/>
        <v>739.6875</v>
      </c>
      <c r="P885">
        <v>43.291899999999998</v>
      </c>
      <c r="Q885">
        <v>274.10000000000002</v>
      </c>
      <c r="R885">
        <v>-78</v>
      </c>
    </row>
    <row r="886" spans="8:18" x14ac:dyDescent="0.35">
      <c r="H886">
        <v>-33.212400000000002</v>
      </c>
      <c r="I886" s="310">
        <v>493.125</v>
      </c>
      <c r="J886" s="31">
        <v>-80.454499999999996</v>
      </c>
      <c r="L886" s="185">
        <f t="shared" si="16"/>
        <v>739.6875</v>
      </c>
      <c r="P886">
        <v>42</v>
      </c>
      <c r="Q886">
        <v>274.10000000000002</v>
      </c>
      <c r="R886">
        <v>-76.721299999999999</v>
      </c>
    </row>
    <row r="887" spans="8:18" x14ac:dyDescent="0.35">
      <c r="H887">
        <v>-33.212400000000002</v>
      </c>
      <c r="I887" s="310">
        <v>493.125</v>
      </c>
      <c r="J887" s="31">
        <v>-86.046999999999997</v>
      </c>
      <c r="L887" s="185">
        <f t="shared" si="16"/>
        <v>739.6875</v>
      </c>
      <c r="P887">
        <v>42</v>
      </c>
      <c r="Q887">
        <v>274.10000000000002</v>
      </c>
      <c r="R887">
        <v>-79.278700000000001</v>
      </c>
    </row>
    <row r="888" spans="8:18" x14ac:dyDescent="0.35">
      <c r="H888">
        <v>29.5456</v>
      </c>
      <c r="I888" s="310">
        <v>493.125</v>
      </c>
      <c r="J888" s="31">
        <v>-79.212400000000002</v>
      </c>
      <c r="L888" s="185">
        <f t="shared" si="16"/>
        <v>739.6875</v>
      </c>
      <c r="P888">
        <v>40.708100000000002</v>
      </c>
      <c r="Q888">
        <v>274.10000000000002</v>
      </c>
      <c r="R888">
        <v>-78</v>
      </c>
    </row>
    <row r="889" spans="8:18" x14ac:dyDescent="0.35">
      <c r="H889">
        <v>23.952999999999999</v>
      </c>
      <c r="I889" s="310">
        <v>493.125</v>
      </c>
      <c r="J889" s="31">
        <v>-79.212400000000002</v>
      </c>
      <c r="L889" s="185">
        <f t="shared" si="16"/>
        <v>739.6875</v>
      </c>
      <c r="P889">
        <v>32</v>
      </c>
      <c r="Q889">
        <v>274.10000000000002</v>
      </c>
      <c r="R889">
        <v>-89.291899999999998</v>
      </c>
    </row>
    <row r="890" spans="8:18" x14ac:dyDescent="0.35">
      <c r="H890">
        <v>29.5456</v>
      </c>
      <c r="I890" s="310">
        <v>493.125</v>
      </c>
      <c r="J890" s="31">
        <v>-76.787599999999998</v>
      </c>
      <c r="L890" s="185">
        <f t="shared" si="16"/>
        <v>739.6875</v>
      </c>
      <c r="P890">
        <v>33.278700000000001</v>
      </c>
      <c r="Q890">
        <v>274.10000000000002</v>
      </c>
      <c r="R890">
        <v>-88</v>
      </c>
    </row>
    <row r="891" spans="8:18" x14ac:dyDescent="0.35">
      <c r="H891">
        <v>23.952999999999999</v>
      </c>
      <c r="I891" s="310">
        <v>493.125</v>
      </c>
      <c r="J891" s="31">
        <v>-76.787599999999998</v>
      </c>
      <c r="L891" s="185">
        <f t="shared" si="16"/>
        <v>739.6875</v>
      </c>
      <c r="P891">
        <v>30.721299999999999</v>
      </c>
      <c r="Q891">
        <v>274.10000000000002</v>
      </c>
      <c r="R891">
        <v>-88</v>
      </c>
    </row>
    <row r="892" spans="8:18" x14ac:dyDescent="0.35">
      <c r="H892">
        <v>30.787600000000001</v>
      </c>
      <c r="I892" s="310">
        <v>493.125</v>
      </c>
      <c r="J892" s="31">
        <v>-75.545500000000004</v>
      </c>
      <c r="L892" s="185">
        <f t="shared" si="16"/>
        <v>739.6875</v>
      </c>
      <c r="P892">
        <v>32</v>
      </c>
      <c r="Q892">
        <v>274.10000000000002</v>
      </c>
      <c r="R892">
        <v>-86.708100000000002</v>
      </c>
    </row>
    <row r="893" spans="8:18" x14ac:dyDescent="0.35">
      <c r="H893">
        <v>30.787600000000001</v>
      </c>
      <c r="I893" s="310">
        <v>493.125</v>
      </c>
      <c r="J893" s="31">
        <v>-69.953000000000003</v>
      </c>
      <c r="L893" s="185">
        <f t="shared" si="16"/>
        <v>739.6875</v>
      </c>
      <c r="P893">
        <v>20.707999999999998</v>
      </c>
      <c r="Q893">
        <v>274.10000000000002</v>
      </c>
      <c r="R893">
        <v>-78</v>
      </c>
    </row>
    <row r="894" spans="8:18" x14ac:dyDescent="0.35">
      <c r="H894">
        <v>33.212400000000002</v>
      </c>
      <c r="I894" s="310">
        <v>493.125</v>
      </c>
      <c r="J894" s="31">
        <v>-75.545500000000004</v>
      </c>
      <c r="L894" s="185">
        <f t="shared" si="16"/>
        <v>739.6875</v>
      </c>
      <c r="P894">
        <v>22</v>
      </c>
      <c r="Q894">
        <v>274.10000000000002</v>
      </c>
      <c r="R894">
        <v>-79.278700000000001</v>
      </c>
    </row>
    <row r="895" spans="8:18" x14ac:dyDescent="0.35">
      <c r="H895">
        <v>33.212400000000002</v>
      </c>
      <c r="I895" s="310">
        <v>493.125</v>
      </c>
      <c r="J895" s="31">
        <v>-69.953000000000003</v>
      </c>
      <c r="L895" s="185">
        <f t="shared" si="16"/>
        <v>739.6875</v>
      </c>
      <c r="P895">
        <v>22</v>
      </c>
      <c r="Q895">
        <v>274.10000000000002</v>
      </c>
      <c r="R895">
        <v>-76.721299999999999</v>
      </c>
    </row>
    <row r="896" spans="8:18" x14ac:dyDescent="0.35">
      <c r="H896">
        <v>34.454500000000003</v>
      </c>
      <c r="I896" s="310">
        <v>493.125</v>
      </c>
      <c r="J896" s="31">
        <v>-76.787599999999998</v>
      </c>
      <c r="L896" s="185">
        <f t="shared" si="16"/>
        <v>739.6875</v>
      </c>
      <c r="P896">
        <v>23.291899999999998</v>
      </c>
      <c r="Q896">
        <v>274.10000000000002</v>
      </c>
      <c r="R896">
        <v>-78</v>
      </c>
    </row>
    <row r="897" spans="8:18" x14ac:dyDescent="0.35">
      <c r="H897">
        <v>40.046999999999997</v>
      </c>
      <c r="I897" s="310">
        <v>493.125</v>
      </c>
      <c r="J897" s="31">
        <v>-76.787599999999998</v>
      </c>
      <c r="L897" s="185">
        <f t="shared" si="16"/>
        <v>739.6875</v>
      </c>
      <c r="P897">
        <v>32</v>
      </c>
      <c r="Q897">
        <v>268</v>
      </c>
      <c r="R897">
        <v>88</v>
      </c>
    </row>
    <row r="898" spans="8:18" x14ac:dyDescent="0.35">
      <c r="H898">
        <v>34.454500000000003</v>
      </c>
      <c r="I898" s="310">
        <v>493.125</v>
      </c>
      <c r="J898" s="31">
        <v>-79.212400000000002</v>
      </c>
      <c r="L898" s="185">
        <f t="shared" si="16"/>
        <v>739.6875</v>
      </c>
      <c r="P898">
        <v>42</v>
      </c>
      <c r="Q898">
        <v>268</v>
      </c>
      <c r="R898">
        <v>78</v>
      </c>
    </row>
    <row r="899" spans="8:18" x14ac:dyDescent="0.35">
      <c r="H899">
        <v>40.046999999999997</v>
      </c>
      <c r="I899" s="310">
        <v>493.125</v>
      </c>
      <c r="J899" s="31">
        <v>-79.212400000000002</v>
      </c>
      <c r="L899" s="185">
        <f t="shared" si="16"/>
        <v>739.6875</v>
      </c>
      <c r="P899">
        <v>32</v>
      </c>
      <c r="Q899">
        <v>268</v>
      </c>
      <c r="R899">
        <v>68</v>
      </c>
    </row>
    <row r="900" spans="8:18" x14ac:dyDescent="0.35">
      <c r="H900">
        <v>33.212400000000002</v>
      </c>
      <c r="I900" s="310">
        <v>493.125</v>
      </c>
      <c r="J900" s="31">
        <v>-80.454499999999996</v>
      </c>
      <c r="L900" s="185">
        <f t="shared" si="16"/>
        <v>739.6875</v>
      </c>
      <c r="P900">
        <v>22</v>
      </c>
      <c r="Q900">
        <v>268</v>
      </c>
      <c r="R900">
        <v>78</v>
      </c>
    </row>
    <row r="901" spans="8:18" x14ac:dyDescent="0.35">
      <c r="H901">
        <v>33.212400000000002</v>
      </c>
      <c r="I901" s="310">
        <v>493.125</v>
      </c>
      <c r="J901" s="31">
        <v>-86.046999999999997</v>
      </c>
      <c r="L901" s="185">
        <f t="shared" si="16"/>
        <v>739.6875</v>
      </c>
      <c r="P901">
        <v>-32</v>
      </c>
      <c r="Q901">
        <v>268</v>
      </c>
      <c r="R901">
        <v>88</v>
      </c>
    </row>
    <row r="902" spans="8:18" x14ac:dyDescent="0.35">
      <c r="H902">
        <v>30.787600000000001</v>
      </c>
      <c r="I902" s="310">
        <v>493.125</v>
      </c>
      <c r="J902" s="31">
        <v>-80.454499999999996</v>
      </c>
      <c r="L902" s="185">
        <f t="shared" si="16"/>
        <v>739.6875</v>
      </c>
      <c r="P902">
        <v>-22</v>
      </c>
      <c r="Q902">
        <v>268</v>
      </c>
      <c r="R902">
        <v>78</v>
      </c>
    </row>
    <row r="903" spans="8:18" x14ac:dyDescent="0.35">
      <c r="H903">
        <v>30.787600000000001</v>
      </c>
      <c r="I903" s="310">
        <v>493.125</v>
      </c>
      <c r="J903" s="31">
        <v>-86.046999999999997</v>
      </c>
      <c r="L903" s="185">
        <f t="shared" si="16"/>
        <v>735.75</v>
      </c>
      <c r="P903">
        <v>-32</v>
      </c>
      <c r="Q903">
        <v>268</v>
      </c>
      <c r="R903">
        <v>68</v>
      </c>
    </row>
    <row r="904" spans="8:18" x14ac:dyDescent="0.35">
      <c r="H904">
        <v>29.5456</v>
      </c>
      <c r="I904" s="310">
        <v>490.5</v>
      </c>
      <c r="J904" s="31">
        <v>78</v>
      </c>
      <c r="L904" s="185">
        <f t="shared" si="16"/>
        <v>735.75</v>
      </c>
      <c r="P904">
        <v>-42</v>
      </c>
      <c r="Q904">
        <v>268</v>
      </c>
      <c r="R904">
        <v>78</v>
      </c>
    </row>
    <row r="905" spans="8:18" x14ac:dyDescent="0.35">
      <c r="H905">
        <v>23.952999999999999</v>
      </c>
      <c r="I905" s="310">
        <v>490.5</v>
      </c>
      <c r="J905" s="31">
        <v>78</v>
      </c>
      <c r="L905" s="185">
        <f t="shared" si="16"/>
        <v>735.75</v>
      </c>
      <c r="P905">
        <v>-32</v>
      </c>
      <c r="Q905">
        <v>268</v>
      </c>
      <c r="R905">
        <v>-68</v>
      </c>
    </row>
    <row r="906" spans="8:18" x14ac:dyDescent="0.35">
      <c r="H906">
        <v>32</v>
      </c>
      <c r="I906" s="310">
        <v>490.5</v>
      </c>
      <c r="J906" s="31">
        <v>80.454499999999996</v>
      </c>
      <c r="L906" s="185">
        <f t="shared" si="16"/>
        <v>735.75</v>
      </c>
      <c r="P906">
        <v>-22</v>
      </c>
      <c r="Q906">
        <v>268</v>
      </c>
      <c r="R906">
        <v>-78</v>
      </c>
    </row>
    <row r="907" spans="8:18" x14ac:dyDescent="0.35">
      <c r="H907">
        <v>32</v>
      </c>
      <c r="I907" s="310">
        <v>490.5</v>
      </c>
      <c r="J907" s="31">
        <v>86.046999999999997</v>
      </c>
      <c r="L907" s="185">
        <f t="shared" si="16"/>
        <v>735.75</v>
      </c>
      <c r="P907">
        <v>-32</v>
      </c>
      <c r="Q907">
        <v>268</v>
      </c>
      <c r="R907">
        <v>-88</v>
      </c>
    </row>
    <row r="908" spans="8:18" x14ac:dyDescent="0.35">
      <c r="H908">
        <v>34.454500000000003</v>
      </c>
      <c r="I908" s="310">
        <v>490.5</v>
      </c>
      <c r="J908" s="31">
        <v>78</v>
      </c>
      <c r="L908" s="185">
        <f t="shared" si="16"/>
        <v>735.75</v>
      </c>
      <c r="P908">
        <v>-42</v>
      </c>
      <c r="Q908">
        <v>268</v>
      </c>
      <c r="R908">
        <v>-78</v>
      </c>
    </row>
    <row r="909" spans="8:18" x14ac:dyDescent="0.35">
      <c r="H909">
        <v>40.046999999999997</v>
      </c>
      <c r="I909" s="310">
        <v>490.5</v>
      </c>
      <c r="J909" s="31">
        <v>78</v>
      </c>
      <c r="L909" s="185">
        <f t="shared" si="16"/>
        <v>735.75</v>
      </c>
      <c r="P909">
        <v>32</v>
      </c>
      <c r="Q909">
        <v>268</v>
      </c>
      <c r="R909">
        <v>-68</v>
      </c>
    </row>
    <row r="910" spans="8:18" x14ac:dyDescent="0.35">
      <c r="H910">
        <v>32</v>
      </c>
      <c r="I910" s="310">
        <v>490.5</v>
      </c>
      <c r="J910" s="31">
        <v>75.545500000000004</v>
      </c>
      <c r="L910" s="185">
        <f t="shared" si="16"/>
        <v>735.75</v>
      </c>
      <c r="P910">
        <v>42</v>
      </c>
      <c r="Q910">
        <v>268</v>
      </c>
      <c r="R910">
        <v>-78</v>
      </c>
    </row>
    <row r="911" spans="8:18" x14ac:dyDescent="0.35">
      <c r="H911">
        <v>32</v>
      </c>
      <c r="I911" s="310">
        <v>490.5</v>
      </c>
      <c r="J911" s="31">
        <v>69.953000000000003</v>
      </c>
      <c r="L911" s="185">
        <f t="shared" si="16"/>
        <v>735.75</v>
      </c>
      <c r="P911">
        <v>32</v>
      </c>
      <c r="Q911">
        <v>268</v>
      </c>
      <c r="R911">
        <v>-88</v>
      </c>
    </row>
    <row r="912" spans="8:18" x14ac:dyDescent="0.35">
      <c r="H912">
        <v>-34.454500000000003</v>
      </c>
      <c r="I912" s="310">
        <v>490.5</v>
      </c>
      <c r="J912" s="31">
        <v>78</v>
      </c>
      <c r="L912" s="185">
        <f t="shared" si="16"/>
        <v>735.75</v>
      </c>
      <c r="P912">
        <v>22</v>
      </c>
      <c r="Q912">
        <v>268</v>
      </c>
      <c r="R912">
        <v>-78</v>
      </c>
    </row>
    <row r="913" spans="8:18" x14ac:dyDescent="0.35">
      <c r="H913">
        <v>-40.046999999999997</v>
      </c>
      <c r="I913" s="310">
        <v>490.5</v>
      </c>
      <c r="J913" s="31">
        <v>78</v>
      </c>
      <c r="L913" s="185">
        <f t="shared" si="16"/>
        <v>735.75</v>
      </c>
      <c r="P913">
        <v>32</v>
      </c>
      <c r="Q913">
        <v>266.7</v>
      </c>
      <c r="R913">
        <v>89.291899999999998</v>
      </c>
    </row>
    <row r="914" spans="8:18" x14ac:dyDescent="0.35">
      <c r="H914">
        <v>-32</v>
      </c>
      <c r="I914" s="310">
        <v>490.5</v>
      </c>
      <c r="J914" s="31">
        <v>80.454499999999996</v>
      </c>
      <c r="L914" s="185">
        <f t="shared" si="16"/>
        <v>735.75</v>
      </c>
      <c r="P914">
        <v>30.721299999999999</v>
      </c>
      <c r="Q914">
        <v>266.7</v>
      </c>
      <c r="R914">
        <v>88</v>
      </c>
    </row>
    <row r="915" spans="8:18" x14ac:dyDescent="0.35">
      <c r="H915">
        <v>-32</v>
      </c>
      <c r="I915" s="310">
        <v>490.5</v>
      </c>
      <c r="J915" s="31">
        <v>86.046999999999997</v>
      </c>
      <c r="L915" s="185">
        <f t="shared" si="16"/>
        <v>735.75</v>
      </c>
      <c r="P915">
        <v>32</v>
      </c>
      <c r="Q915">
        <v>266.7</v>
      </c>
      <c r="R915">
        <v>86.708100000000002</v>
      </c>
    </row>
    <row r="916" spans="8:18" x14ac:dyDescent="0.35">
      <c r="H916">
        <v>-29.545500000000001</v>
      </c>
      <c r="I916" s="310">
        <v>490.5</v>
      </c>
      <c r="J916" s="31">
        <v>78</v>
      </c>
      <c r="L916" s="185">
        <f t="shared" si="16"/>
        <v>735.75</v>
      </c>
      <c r="P916">
        <v>33.278700000000001</v>
      </c>
      <c r="Q916">
        <v>266.7</v>
      </c>
      <c r="R916">
        <v>88</v>
      </c>
    </row>
    <row r="917" spans="8:18" x14ac:dyDescent="0.35">
      <c r="H917">
        <v>-23.952999999999999</v>
      </c>
      <c r="I917" s="310">
        <v>490.5</v>
      </c>
      <c r="J917" s="31">
        <v>78</v>
      </c>
      <c r="L917" s="185">
        <f t="shared" si="16"/>
        <v>735.75</v>
      </c>
      <c r="P917">
        <v>43.291899999999998</v>
      </c>
      <c r="Q917">
        <v>266.7</v>
      </c>
      <c r="R917">
        <v>78</v>
      </c>
    </row>
    <row r="918" spans="8:18" x14ac:dyDescent="0.35">
      <c r="H918">
        <v>-32</v>
      </c>
      <c r="I918" s="310">
        <v>490.5</v>
      </c>
      <c r="J918" s="31">
        <v>75.545500000000004</v>
      </c>
      <c r="L918" s="185">
        <f t="shared" si="16"/>
        <v>735.75</v>
      </c>
      <c r="P918">
        <v>42</v>
      </c>
      <c r="Q918">
        <v>266.7</v>
      </c>
      <c r="R918">
        <v>79.278700000000001</v>
      </c>
    </row>
    <row r="919" spans="8:18" x14ac:dyDescent="0.35">
      <c r="H919">
        <v>-32</v>
      </c>
      <c r="I919" s="310">
        <v>490.5</v>
      </c>
      <c r="J919" s="31">
        <v>69.953000000000003</v>
      </c>
      <c r="L919" s="185">
        <f t="shared" si="16"/>
        <v>735.75</v>
      </c>
      <c r="P919">
        <v>40.708100000000002</v>
      </c>
      <c r="Q919">
        <v>266.7</v>
      </c>
      <c r="R919">
        <v>78</v>
      </c>
    </row>
    <row r="920" spans="8:18" x14ac:dyDescent="0.35">
      <c r="H920">
        <v>-34.454500000000003</v>
      </c>
      <c r="I920" s="310">
        <v>490.5</v>
      </c>
      <c r="J920" s="31">
        <v>-78</v>
      </c>
      <c r="L920" s="185">
        <f t="shared" si="16"/>
        <v>735.75</v>
      </c>
      <c r="P920">
        <v>42</v>
      </c>
      <c r="Q920">
        <v>266.7</v>
      </c>
      <c r="R920">
        <v>76.721299999999999</v>
      </c>
    </row>
    <row r="921" spans="8:18" x14ac:dyDescent="0.35">
      <c r="H921">
        <v>-40.046999999999997</v>
      </c>
      <c r="I921" s="310">
        <v>490.5</v>
      </c>
      <c r="J921" s="31">
        <v>-78</v>
      </c>
      <c r="L921" s="185">
        <f t="shared" si="16"/>
        <v>735.75</v>
      </c>
      <c r="P921">
        <v>32</v>
      </c>
      <c r="Q921">
        <v>266.7</v>
      </c>
      <c r="R921">
        <v>66.708100000000002</v>
      </c>
    </row>
    <row r="922" spans="8:18" x14ac:dyDescent="0.35">
      <c r="H922">
        <v>-32</v>
      </c>
      <c r="I922" s="310">
        <v>490.5</v>
      </c>
      <c r="J922" s="31">
        <v>-75.545500000000004</v>
      </c>
      <c r="L922" s="185">
        <f t="shared" si="16"/>
        <v>735.75</v>
      </c>
      <c r="P922">
        <v>33.278700000000001</v>
      </c>
      <c r="Q922">
        <v>266.7</v>
      </c>
      <c r="R922">
        <v>68</v>
      </c>
    </row>
    <row r="923" spans="8:18" x14ac:dyDescent="0.35">
      <c r="H923">
        <v>-32</v>
      </c>
      <c r="I923" s="310">
        <v>490.5</v>
      </c>
      <c r="J923" s="31">
        <v>-69.953000000000003</v>
      </c>
      <c r="L923" s="185">
        <f t="shared" si="16"/>
        <v>735.75</v>
      </c>
      <c r="P923">
        <v>32</v>
      </c>
      <c r="Q923">
        <v>266.7</v>
      </c>
      <c r="R923">
        <v>69.291899999999998</v>
      </c>
    </row>
    <row r="924" spans="8:18" x14ac:dyDescent="0.35">
      <c r="H924">
        <v>-29.545500000000001</v>
      </c>
      <c r="I924" s="310">
        <v>490.5</v>
      </c>
      <c r="J924" s="31">
        <v>-78</v>
      </c>
      <c r="L924" s="185">
        <f t="shared" si="16"/>
        <v>735.75</v>
      </c>
      <c r="P924">
        <v>30.721299999999999</v>
      </c>
      <c r="Q924">
        <v>266.7</v>
      </c>
      <c r="R924">
        <v>68</v>
      </c>
    </row>
    <row r="925" spans="8:18" x14ac:dyDescent="0.35">
      <c r="H925">
        <v>-23.952999999999999</v>
      </c>
      <c r="I925" s="310">
        <v>490.5</v>
      </c>
      <c r="J925" s="31">
        <v>-78</v>
      </c>
      <c r="L925" s="185">
        <f t="shared" si="16"/>
        <v>735.75</v>
      </c>
      <c r="P925">
        <v>20.707999999999998</v>
      </c>
      <c r="Q925">
        <v>266.7</v>
      </c>
      <c r="R925">
        <v>78</v>
      </c>
    </row>
    <row r="926" spans="8:18" x14ac:dyDescent="0.35">
      <c r="H926">
        <v>-32</v>
      </c>
      <c r="I926" s="310">
        <v>490.5</v>
      </c>
      <c r="J926" s="31">
        <v>-80.454499999999996</v>
      </c>
      <c r="L926" s="185">
        <f t="shared" si="16"/>
        <v>735.75</v>
      </c>
      <c r="P926">
        <v>22</v>
      </c>
      <c r="Q926">
        <v>266.7</v>
      </c>
      <c r="R926">
        <v>76.721299999999999</v>
      </c>
    </row>
    <row r="927" spans="8:18" x14ac:dyDescent="0.35">
      <c r="H927">
        <v>-32</v>
      </c>
      <c r="I927" s="310">
        <v>490.5</v>
      </c>
      <c r="J927" s="31">
        <v>-86.046999999999997</v>
      </c>
      <c r="L927" s="185">
        <f t="shared" si="16"/>
        <v>735.75</v>
      </c>
      <c r="P927">
        <v>23.291899999999998</v>
      </c>
      <c r="Q927">
        <v>266.7</v>
      </c>
      <c r="R927">
        <v>78</v>
      </c>
    </row>
    <row r="928" spans="8:18" x14ac:dyDescent="0.35">
      <c r="H928">
        <v>29.5456</v>
      </c>
      <c r="I928" s="310">
        <v>490.5</v>
      </c>
      <c r="J928" s="31">
        <v>-78</v>
      </c>
      <c r="L928" s="185">
        <f t="shared" si="16"/>
        <v>735.75</v>
      </c>
      <c r="P928">
        <v>22</v>
      </c>
      <c r="Q928">
        <v>266.7</v>
      </c>
      <c r="R928">
        <v>79.278700000000001</v>
      </c>
    </row>
    <row r="929" spans="8:18" x14ac:dyDescent="0.35">
      <c r="H929">
        <v>23.952999999999999</v>
      </c>
      <c r="I929" s="310">
        <v>490.5</v>
      </c>
      <c r="J929" s="31">
        <v>-78</v>
      </c>
      <c r="L929" s="185">
        <f t="shared" si="16"/>
        <v>735.75</v>
      </c>
      <c r="P929">
        <v>-32</v>
      </c>
      <c r="Q929">
        <v>266.7</v>
      </c>
      <c r="R929">
        <v>89.291899999999998</v>
      </c>
    </row>
    <row r="930" spans="8:18" x14ac:dyDescent="0.35">
      <c r="H930">
        <v>32</v>
      </c>
      <c r="I930" s="310">
        <v>490.5</v>
      </c>
      <c r="J930" s="31">
        <v>-75.545500000000004</v>
      </c>
      <c r="L930" s="185">
        <f t="shared" si="16"/>
        <v>735.75</v>
      </c>
      <c r="P930">
        <v>-33.278700000000001</v>
      </c>
      <c r="Q930">
        <v>266.7</v>
      </c>
      <c r="R930">
        <v>88</v>
      </c>
    </row>
    <row r="931" spans="8:18" x14ac:dyDescent="0.35">
      <c r="H931">
        <v>32</v>
      </c>
      <c r="I931" s="310">
        <v>490.5</v>
      </c>
      <c r="J931" s="31">
        <v>-69.953000000000003</v>
      </c>
      <c r="L931" s="185">
        <f t="shared" ref="L931:L994" si="17">I932*1.5</f>
        <v>735.75</v>
      </c>
      <c r="P931">
        <v>-32</v>
      </c>
      <c r="Q931">
        <v>266.7</v>
      </c>
      <c r="R931">
        <v>86.708100000000002</v>
      </c>
    </row>
    <row r="932" spans="8:18" x14ac:dyDescent="0.35">
      <c r="H932">
        <v>34.454500000000003</v>
      </c>
      <c r="I932" s="310">
        <v>490.5</v>
      </c>
      <c r="J932" s="31">
        <v>-78</v>
      </c>
      <c r="L932" s="185">
        <f t="shared" si="17"/>
        <v>735.75</v>
      </c>
      <c r="P932">
        <v>-30.721299999999999</v>
      </c>
      <c r="Q932">
        <v>266.7</v>
      </c>
      <c r="R932">
        <v>88</v>
      </c>
    </row>
    <row r="933" spans="8:18" x14ac:dyDescent="0.35">
      <c r="H933">
        <v>40.046999999999997</v>
      </c>
      <c r="I933" s="310">
        <v>490.5</v>
      </c>
      <c r="J933" s="31">
        <v>-78</v>
      </c>
      <c r="L933" s="185">
        <f t="shared" si="17"/>
        <v>735.75</v>
      </c>
      <c r="P933">
        <v>-20.708100000000002</v>
      </c>
      <c r="Q933">
        <v>266.7</v>
      </c>
      <c r="R933">
        <v>78</v>
      </c>
    </row>
    <row r="934" spans="8:18" x14ac:dyDescent="0.35">
      <c r="H934">
        <v>32</v>
      </c>
      <c r="I934" s="310">
        <v>490.5</v>
      </c>
      <c r="J934" s="31">
        <v>-80.454499999999996</v>
      </c>
      <c r="L934" s="185">
        <f t="shared" si="17"/>
        <v>735.75</v>
      </c>
      <c r="P934">
        <v>-22</v>
      </c>
      <c r="Q934">
        <v>266.7</v>
      </c>
      <c r="R934">
        <v>79.278700000000001</v>
      </c>
    </row>
    <row r="935" spans="8:18" x14ac:dyDescent="0.35">
      <c r="H935">
        <v>32</v>
      </c>
      <c r="I935" s="310">
        <v>490.5</v>
      </c>
      <c r="J935" s="31">
        <v>-86.046999999999997</v>
      </c>
      <c r="L935" s="185">
        <f t="shared" si="17"/>
        <v>731.25</v>
      </c>
      <c r="P935">
        <v>-23.291899999999998</v>
      </c>
      <c r="Q935">
        <v>266.7</v>
      </c>
      <c r="R935">
        <v>78</v>
      </c>
    </row>
    <row r="936" spans="8:18" x14ac:dyDescent="0.35">
      <c r="H936">
        <v>29</v>
      </c>
      <c r="I936" s="310">
        <v>487.5</v>
      </c>
      <c r="J936" s="31">
        <v>78</v>
      </c>
      <c r="L936" s="185">
        <f t="shared" si="17"/>
        <v>731.25</v>
      </c>
      <c r="P936">
        <v>-22</v>
      </c>
      <c r="Q936">
        <v>266.7</v>
      </c>
      <c r="R936">
        <v>76.721299999999999</v>
      </c>
    </row>
    <row r="937" spans="8:18" x14ac:dyDescent="0.35">
      <c r="H937">
        <v>34.121299999999998</v>
      </c>
      <c r="I937" s="310">
        <v>487.5</v>
      </c>
      <c r="J937" s="31">
        <v>75.878699999999995</v>
      </c>
      <c r="L937" s="185">
        <f t="shared" si="17"/>
        <v>731.25</v>
      </c>
      <c r="P937">
        <v>-32</v>
      </c>
      <c r="Q937">
        <v>266.7</v>
      </c>
      <c r="R937">
        <v>66.708100000000002</v>
      </c>
    </row>
    <row r="938" spans="8:18" x14ac:dyDescent="0.35">
      <c r="H938">
        <v>32</v>
      </c>
      <c r="I938" s="310">
        <v>487.5</v>
      </c>
      <c r="J938" s="31">
        <v>81</v>
      </c>
      <c r="L938" s="185">
        <f t="shared" si="17"/>
        <v>731.25</v>
      </c>
      <c r="P938">
        <v>-30.721299999999999</v>
      </c>
      <c r="Q938">
        <v>266.7</v>
      </c>
      <c r="R938">
        <v>68</v>
      </c>
    </row>
    <row r="939" spans="8:18" x14ac:dyDescent="0.35">
      <c r="H939">
        <v>34.121299999999998</v>
      </c>
      <c r="I939" s="310">
        <v>487.5</v>
      </c>
      <c r="J939" s="31">
        <v>80.121300000000005</v>
      </c>
      <c r="L939" s="185">
        <f t="shared" si="17"/>
        <v>731.25</v>
      </c>
      <c r="P939">
        <v>-32</v>
      </c>
      <c r="Q939">
        <v>266.7</v>
      </c>
      <c r="R939">
        <v>69.291899999999998</v>
      </c>
    </row>
    <row r="940" spans="8:18" x14ac:dyDescent="0.35">
      <c r="H940">
        <v>29.878699999999998</v>
      </c>
      <c r="I940" s="310">
        <v>487.5</v>
      </c>
      <c r="J940" s="31">
        <v>80.121300000000005</v>
      </c>
      <c r="L940" s="185">
        <f t="shared" si="17"/>
        <v>731.25</v>
      </c>
      <c r="P940">
        <v>-33.278700000000001</v>
      </c>
      <c r="Q940">
        <v>266.7</v>
      </c>
      <c r="R940">
        <v>68</v>
      </c>
    </row>
    <row r="941" spans="8:18" x14ac:dyDescent="0.35">
      <c r="H941">
        <v>29.878699999999998</v>
      </c>
      <c r="I941" s="310">
        <v>487.5</v>
      </c>
      <c r="J941" s="31">
        <v>75.878699999999995</v>
      </c>
      <c r="L941" s="185">
        <f t="shared" si="17"/>
        <v>731.25</v>
      </c>
      <c r="P941">
        <v>-43.292000000000002</v>
      </c>
      <c r="Q941">
        <v>266.7</v>
      </c>
      <c r="R941">
        <v>78</v>
      </c>
    </row>
    <row r="942" spans="8:18" x14ac:dyDescent="0.35">
      <c r="H942">
        <v>32</v>
      </c>
      <c r="I942" s="310">
        <v>487.5</v>
      </c>
      <c r="J942" s="31">
        <v>75</v>
      </c>
      <c r="L942" s="185">
        <f t="shared" si="17"/>
        <v>731.25</v>
      </c>
      <c r="P942">
        <v>-42</v>
      </c>
      <c r="Q942">
        <v>266.7</v>
      </c>
      <c r="R942">
        <v>76.721299999999999</v>
      </c>
    </row>
    <row r="943" spans="8:18" x14ac:dyDescent="0.35">
      <c r="H943">
        <v>35</v>
      </c>
      <c r="I943" s="310">
        <v>487.5</v>
      </c>
      <c r="J943" s="31">
        <v>78</v>
      </c>
      <c r="L943" s="185">
        <f t="shared" si="17"/>
        <v>731.25</v>
      </c>
      <c r="P943">
        <v>-40.708100000000002</v>
      </c>
      <c r="Q943">
        <v>266.7</v>
      </c>
      <c r="R943">
        <v>78</v>
      </c>
    </row>
    <row r="944" spans="8:18" x14ac:dyDescent="0.35">
      <c r="H944">
        <v>-35</v>
      </c>
      <c r="I944" s="310">
        <v>487.5</v>
      </c>
      <c r="J944" s="31">
        <v>78</v>
      </c>
      <c r="L944" s="185">
        <f t="shared" si="17"/>
        <v>731.25</v>
      </c>
      <c r="P944">
        <v>-42</v>
      </c>
      <c r="Q944">
        <v>266.7</v>
      </c>
      <c r="R944">
        <v>79.278700000000001</v>
      </c>
    </row>
    <row r="945" spans="8:18" x14ac:dyDescent="0.35">
      <c r="H945">
        <v>-29.878699999999998</v>
      </c>
      <c r="I945" s="310">
        <v>487.5</v>
      </c>
      <c r="J945" s="31">
        <v>75.878699999999995</v>
      </c>
      <c r="L945" s="185">
        <f t="shared" si="17"/>
        <v>731.25</v>
      </c>
      <c r="P945">
        <v>-32</v>
      </c>
      <c r="Q945">
        <v>266.7</v>
      </c>
      <c r="R945">
        <v>-66.708100000000002</v>
      </c>
    </row>
    <row r="946" spans="8:18" x14ac:dyDescent="0.35">
      <c r="H946">
        <v>-32</v>
      </c>
      <c r="I946" s="310">
        <v>487.5</v>
      </c>
      <c r="J946" s="31">
        <v>81</v>
      </c>
      <c r="L946" s="185">
        <f t="shared" si="17"/>
        <v>731.25</v>
      </c>
      <c r="P946">
        <v>-33.278700000000001</v>
      </c>
      <c r="Q946">
        <v>266.7</v>
      </c>
      <c r="R946">
        <v>-68</v>
      </c>
    </row>
    <row r="947" spans="8:18" x14ac:dyDescent="0.35">
      <c r="H947">
        <v>-29.878699999999998</v>
      </c>
      <c r="I947" s="310">
        <v>487.5</v>
      </c>
      <c r="J947" s="31">
        <v>80.121300000000005</v>
      </c>
      <c r="L947" s="185">
        <f t="shared" si="17"/>
        <v>731.25</v>
      </c>
      <c r="P947">
        <v>-32</v>
      </c>
      <c r="Q947">
        <v>266.7</v>
      </c>
      <c r="R947">
        <v>-69.291899999999998</v>
      </c>
    </row>
    <row r="948" spans="8:18" x14ac:dyDescent="0.35">
      <c r="H948">
        <v>-34.121299999999998</v>
      </c>
      <c r="I948" s="310">
        <v>487.5</v>
      </c>
      <c r="J948" s="31">
        <v>80.121300000000005</v>
      </c>
      <c r="L948" s="185">
        <f t="shared" si="17"/>
        <v>731.25</v>
      </c>
      <c r="P948">
        <v>-30.721299999999999</v>
      </c>
      <c r="Q948">
        <v>266.7</v>
      </c>
      <c r="R948">
        <v>-68</v>
      </c>
    </row>
    <row r="949" spans="8:18" x14ac:dyDescent="0.35">
      <c r="H949">
        <v>-34.121299999999998</v>
      </c>
      <c r="I949" s="310">
        <v>487.5</v>
      </c>
      <c r="J949" s="31">
        <v>75.878699999999995</v>
      </c>
      <c r="L949" s="185">
        <f t="shared" si="17"/>
        <v>731.25</v>
      </c>
      <c r="P949">
        <v>-20.708100000000002</v>
      </c>
      <c r="Q949">
        <v>266.7</v>
      </c>
      <c r="R949">
        <v>-78</v>
      </c>
    </row>
    <row r="950" spans="8:18" x14ac:dyDescent="0.35">
      <c r="H950">
        <v>-32</v>
      </c>
      <c r="I950" s="310">
        <v>487.5</v>
      </c>
      <c r="J950" s="31">
        <v>75</v>
      </c>
      <c r="L950" s="185">
        <f t="shared" si="17"/>
        <v>731.25</v>
      </c>
      <c r="P950">
        <v>-22</v>
      </c>
      <c r="Q950">
        <v>266.7</v>
      </c>
      <c r="R950">
        <v>-76.721299999999999</v>
      </c>
    </row>
    <row r="951" spans="8:18" x14ac:dyDescent="0.35">
      <c r="H951">
        <v>-29</v>
      </c>
      <c r="I951" s="310">
        <v>487.5</v>
      </c>
      <c r="J951" s="31">
        <v>78</v>
      </c>
      <c r="L951" s="185">
        <f t="shared" si="17"/>
        <v>731.25</v>
      </c>
      <c r="P951">
        <v>-23.291899999999998</v>
      </c>
      <c r="Q951">
        <v>266.7</v>
      </c>
      <c r="R951">
        <v>-78</v>
      </c>
    </row>
    <row r="952" spans="8:18" x14ac:dyDescent="0.35">
      <c r="H952">
        <v>-35</v>
      </c>
      <c r="I952" s="310">
        <v>487.5</v>
      </c>
      <c r="J952" s="31">
        <v>-78</v>
      </c>
      <c r="L952" s="185">
        <f t="shared" si="17"/>
        <v>731.25</v>
      </c>
      <c r="P952">
        <v>-22</v>
      </c>
      <c r="Q952">
        <v>266.7</v>
      </c>
      <c r="R952">
        <v>-79.278700000000001</v>
      </c>
    </row>
    <row r="953" spans="8:18" x14ac:dyDescent="0.35">
      <c r="H953">
        <v>-29.878699999999998</v>
      </c>
      <c r="I953" s="310">
        <v>487.5</v>
      </c>
      <c r="J953" s="31">
        <v>-80.121300000000005</v>
      </c>
      <c r="L953" s="185">
        <f t="shared" si="17"/>
        <v>731.25</v>
      </c>
      <c r="P953">
        <v>-32</v>
      </c>
      <c r="Q953">
        <v>266.7</v>
      </c>
      <c r="R953">
        <v>-89.291899999999998</v>
      </c>
    </row>
    <row r="954" spans="8:18" x14ac:dyDescent="0.35">
      <c r="H954">
        <v>-32</v>
      </c>
      <c r="I954" s="310">
        <v>487.5</v>
      </c>
      <c r="J954" s="31">
        <v>-75</v>
      </c>
      <c r="L954" s="185">
        <f t="shared" si="17"/>
        <v>731.25</v>
      </c>
      <c r="P954">
        <v>-30.721299999999999</v>
      </c>
      <c r="Q954">
        <v>266.7</v>
      </c>
      <c r="R954">
        <v>-88</v>
      </c>
    </row>
    <row r="955" spans="8:18" x14ac:dyDescent="0.35">
      <c r="H955">
        <v>-29.878699999999998</v>
      </c>
      <c r="I955" s="310">
        <v>487.5</v>
      </c>
      <c r="J955" s="31">
        <v>-75.878699999999995</v>
      </c>
      <c r="L955" s="185">
        <f t="shared" si="17"/>
        <v>731.25</v>
      </c>
      <c r="P955">
        <v>-32</v>
      </c>
      <c r="Q955">
        <v>266.7</v>
      </c>
      <c r="R955">
        <v>-86.708100000000002</v>
      </c>
    </row>
    <row r="956" spans="8:18" x14ac:dyDescent="0.35">
      <c r="H956">
        <v>-34.121299999999998</v>
      </c>
      <c r="I956" s="310">
        <v>487.5</v>
      </c>
      <c r="J956" s="31">
        <v>-75.878699999999995</v>
      </c>
      <c r="L956" s="185">
        <f t="shared" si="17"/>
        <v>731.25</v>
      </c>
      <c r="P956">
        <v>-33.278700000000001</v>
      </c>
      <c r="Q956">
        <v>266.7</v>
      </c>
      <c r="R956">
        <v>-88</v>
      </c>
    </row>
    <row r="957" spans="8:18" x14ac:dyDescent="0.35">
      <c r="H957">
        <v>-34.121299999999998</v>
      </c>
      <c r="I957" s="310">
        <v>487.5</v>
      </c>
      <c r="J957" s="31">
        <v>-80.121300000000005</v>
      </c>
      <c r="L957" s="185">
        <f t="shared" si="17"/>
        <v>731.25</v>
      </c>
      <c r="P957">
        <v>-43.292000000000002</v>
      </c>
      <c r="Q957">
        <v>266.7</v>
      </c>
      <c r="R957">
        <v>-78</v>
      </c>
    </row>
    <row r="958" spans="8:18" x14ac:dyDescent="0.35">
      <c r="H958">
        <v>-32</v>
      </c>
      <c r="I958" s="310">
        <v>487.5</v>
      </c>
      <c r="J958" s="31">
        <v>-81</v>
      </c>
      <c r="L958" s="185">
        <f t="shared" si="17"/>
        <v>731.25</v>
      </c>
      <c r="P958">
        <v>-42</v>
      </c>
      <c r="Q958">
        <v>266.7</v>
      </c>
      <c r="R958">
        <v>-79.278700000000001</v>
      </c>
    </row>
    <row r="959" spans="8:18" x14ac:dyDescent="0.35">
      <c r="H959">
        <v>-29</v>
      </c>
      <c r="I959" s="310">
        <v>487.5</v>
      </c>
      <c r="J959" s="31">
        <v>-78</v>
      </c>
      <c r="L959" s="185">
        <f t="shared" si="17"/>
        <v>731.25</v>
      </c>
      <c r="P959">
        <v>-40.708100000000002</v>
      </c>
      <c r="Q959">
        <v>266.7</v>
      </c>
      <c r="R959">
        <v>-78</v>
      </c>
    </row>
    <row r="960" spans="8:18" x14ac:dyDescent="0.35">
      <c r="H960">
        <v>29</v>
      </c>
      <c r="I960" s="310">
        <v>487.5</v>
      </c>
      <c r="J960" s="31">
        <v>-78</v>
      </c>
      <c r="L960" s="185">
        <f t="shared" si="17"/>
        <v>731.25</v>
      </c>
      <c r="P960">
        <v>-42</v>
      </c>
      <c r="Q960">
        <v>266.7</v>
      </c>
      <c r="R960">
        <v>-76.721299999999999</v>
      </c>
    </row>
    <row r="961" spans="8:18" x14ac:dyDescent="0.35">
      <c r="H961">
        <v>34.121299999999998</v>
      </c>
      <c r="I961" s="310">
        <v>487.5</v>
      </c>
      <c r="J961" s="31">
        <v>-80.121300000000005</v>
      </c>
      <c r="L961" s="185">
        <f t="shared" si="17"/>
        <v>731.25</v>
      </c>
      <c r="P961">
        <v>32</v>
      </c>
      <c r="Q961">
        <v>266.7</v>
      </c>
      <c r="R961">
        <v>-66.708100000000002</v>
      </c>
    </row>
    <row r="962" spans="8:18" x14ac:dyDescent="0.35">
      <c r="H962">
        <v>32</v>
      </c>
      <c r="I962" s="310">
        <v>487.5</v>
      </c>
      <c r="J962" s="31">
        <v>-75</v>
      </c>
      <c r="L962" s="185">
        <f t="shared" si="17"/>
        <v>731.25</v>
      </c>
      <c r="P962">
        <v>30.721299999999999</v>
      </c>
      <c r="Q962">
        <v>266.7</v>
      </c>
      <c r="R962">
        <v>-68</v>
      </c>
    </row>
    <row r="963" spans="8:18" x14ac:dyDescent="0.35">
      <c r="H963">
        <v>34.121299999999998</v>
      </c>
      <c r="I963" s="310">
        <v>487.5</v>
      </c>
      <c r="J963" s="31">
        <v>-75.878699999999995</v>
      </c>
      <c r="L963" s="185">
        <f t="shared" si="17"/>
        <v>731.25</v>
      </c>
      <c r="P963">
        <v>32</v>
      </c>
      <c r="Q963">
        <v>266.7</v>
      </c>
      <c r="R963">
        <v>-69.291899999999998</v>
      </c>
    </row>
    <row r="964" spans="8:18" x14ac:dyDescent="0.35">
      <c r="H964">
        <v>29.878699999999998</v>
      </c>
      <c r="I964" s="310">
        <v>487.5</v>
      </c>
      <c r="J964" s="31">
        <v>-75.878699999999995</v>
      </c>
      <c r="L964" s="185">
        <f t="shared" si="17"/>
        <v>731.25</v>
      </c>
      <c r="P964">
        <v>33.278700000000001</v>
      </c>
      <c r="Q964">
        <v>266.7</v>
      </c>
      <c r="R964">
        <v>-68</v>
      </c>
    </row>
    <row r="965" spans="8:18" x14ac:dyDescent="0.35">
      <c r="H965">
        <v>29.878699999999998</v>
      </c>
      <c r="I965" s="310">
        <v>487.5</v>
      </c>
      <c r="J965" s="31">
        <v>-80.121300000000005</v>
      </c>
      <c r="L965" s="185">
        <f t="shared" si="17"/>
        <v>731.25</v>
      </c>
      <c r="P965">
        <v>43.291899999999998</v>
      </c>
      <c r="Q965">
        <v>266.7</v>
      </c>
      <c r="R965">
        <v>-78</v>
      </c>
    </row>
    <row r="966" spans="8:18" x14ac:dyDescent="0.35">
      <c r="H966">
        <v>32</v>
      </c>
      <c r="I966" s="310">
        <v>487.5</v>
      </c>
      <c r="J966" s="31">
        <v>-81</v>
      </c>
      <c r="L966" s="185">
        <f t="shared" si="17"/>
        <v>731.25</v>
      </c>
      <c r="P966">
        <v>42</v>
      </c>
      <c r="Q966">
        <v>266.7</v>
      </c>
      <c r="R966">
        <v>-76.721299999999999</v>
      </c>
    </row>
    <row r="967" spans="8:18" x14ac:dyDescent="0.35">
      <c r="H967">
        <v>35</v>
      </c>
      <c r="I967" s="310">
        <v>487.5</v>
      </c>
      <c r="J967" s="31">
        <v>-78</v>
      </c>
      <c r="L967" s="185">
        <f t="shared" si="17"/>
        <v>728.4375</v>
      </c>
      <c r="P967">
        <v>40.708100000000002</v>
      </c>
      <c r="Q967">
        <v>266.7</v>
      </c>
      <c r="R967">
        <v>-78</v>
      </c>
    </row>
    <row r="968" spans="8:18" x14ac:dyDescent="0.35">
      <c r="H968">
        <v>27.2</v>
      </c>
      <c r="I968" s="310">
        <v>485.625</v>
      </c>
      <c r="J968" s="31">
        <v>78</v>
      </c>
      <c r="L968" s="185">
        <f t="shared" si="17"/>
        <v>728.4375</v>
      </c>
      <c r="P968">
        <v>42</v>
      </c>
      <c r="Q968">
        <v>266.7</v>
      </c>
      <c r="R968">
        <v>-79.278700000000001</v>
      </c>
    </row>
    <row r="969" spans="8:18" x14ac:dyDescent="0.35">
      <c r="H969">
        <v>28.605899999999998</v>
      </c>
      <c r="I969" s="310">
        <v>485.625</v>
      </c>
      <c r="J969" s="31">
        <v>81.394099999999995</v>
      </c>
      <c r="L969" s="185">
        <f t="shared" si="17"/>
        <v>728.4375</v>
      </c>
      <c r="P969">
        <v>32</v>
      </c>
      <c r="Q969">
        <v>266.7</v>
      </c>
      <c r="R969">
        <v>-89.291899999999998</v>
      </c>
    </row>
    <row r="970" spans="8:18" x14ac:dyDescent="0.35">
      <c r="H970">
        <v>35.394100000000002</v>
      </c>
      <c r="I970" s="310">
        <v>485.625</v>
      </c>
      <c r="J970" s="31">
        <v>74.605900000000005</v>
      </c>
      <c r="L970" s="185">
        <f t="shared" si="17"/>
        <v>728.4375</v>
      </c>
      <c r="P970">
        <v>33.278700000000001</v>
      </c>
      <c r="Q970">
        <v>266.7</v>
      </c>
      <c r="R970">
        <v>-88</v>
      </c>
    </row>
    <row r="971" spans="8:18" x14ac:dyDescent="0.35">
      <c r="H971">
        <v>32</v>
      </c>
      <c r="I971" s="310">
        <v>485.625</v>
      </c>
      <c r="J971" s="31">
        <v>73.2</v>
      </c>
      <c r="L971" s="185">
        <f t="shared" si="17"/>
        <v>728.4375</v>
      </c>
      <c r="P971">
        <v>32</v>
      </c>
      <c r="Q971">
        <v>266.7</v>
      </c>
      <c r="R971">
        <v>-86.708100000000002</v>
      </c>
    </row>
    <row r="972" spans="8:18" x14ac:dyDescent="0.35">
      <c r="H972">
        <v>32</v>
      </c>
      <c r="I972" s="310">
        <v>485.625</v>
      </c>
      <c r="J972" s="31">
        <v>82.8</v>
      </c>
      <c r="L972" s="185">
        <f t="shared" si="17"/>
        <v>728.4375</v>
      </c>
      <c r="P972">
        <v>30.721299999999999</v>
      </c>
      <c r="Q972">
        <v>266.7</v>
      </c>
      <c r="R972">
        <v>-88</v>
      </c>
    </row>
    <row r="973" spans="8:18" x14ac:dyDescent="0.35">
      <c r="H973">
        <v>28.605899999999998</v>
      </c>
      <c r="I973" s="310">
        <v>485.625</v>
      </c>
      <c r="J973" s="31">
        <v>74.605900000000005</v>
      </c>
      <c r="L973" s="185">
        <f t="shared" si="17"/>
        <v>728.4375</v>
      </c>
      <c r="P973">
        <v>20.707999999999998</v>
      </c>
      <c r="Q973">
        <v>266.7</v>
      </c>
      <c r="R973">
        <v>-78</v>
      </c>
    </row>
    <row r="974" spans="8:18" x14ac:dyDescent="0.35">
      <c r="H974">
        <v>36.799999999999997</v>
      </c>
      <c r="I974" s="310">
        <v>485.625</v>
      </c>
      <c r="J974" s="31">
        <v>78</v>
      </c>
      <c r="L974" s="185">
        <f t="shared" si="17"/>
        <v>728.4375</v>
      </c>
      <c r="P974">
        <v>22</v>
      </c>
      <c r="Q974">
        <v>266.7</v>
      </c>
      <c r="R974">
        <v>-79.278700000000001</v>
      </c>
    </row>
    <row r="975" spans="8:18" x14ac:dyDescent="0.35">
      <c r="H975">
        <v>35.394100000000002</v>
      </c>
      <c r="I975" s="310">
        <v>485.625</v>
      </c>
      <c r="J975" s="31">
        <v>81.394099999999995</v>
      </c>
      <c r="L975" s="185">
        <f t="shared" si="17"/>
        <v>728.4375</v>
      </c>
      <c r="P975">
        <v>23.291899999999998</v>
      </c>
      <c r="Q975">
        <v>266.7</v>
      </c>
      <c r="R975">
        <v>-78</v>
      </c>
    </row>
    <row r="976" spans="8:18" x14ac:dyDescent="0.35">
      <c r="H976">
        <v>-36.799999999999997</v>
      </c>
      <c r="I976" s="310">
        <v>485.625</v>
      </c>
      <c r="J976" s="31">
        <v>78</v>
      </c>
      <c r="L976" s="185">
        <f t="shared" si="17"/>
        <v>728.4375</v>
      </c>
      <c r="P976">
        <v>22</v>
      </c>
      <c r="Q976">
        <v>266.7</v>
      </c>
      <c r="R976">
        <v>-76.721299999999999</v>
      </c>
    </row>
    <row r="977" spans="8:18" x14ac:dyDescent="0.35">
      <c r="H977">
        <v>-35.394100000000002</v>
      </c>
      <c r="I977" s="310">
        <v>485.625</v>
      </c>
      <c r="J977" s="31">
        <v>81.394099999999995</v>
      </c>
      <c r="L977" s="185">
        <f t="shared" si="17"/>
        <v>728.4375</v>
      </c>
      <c r="P977">
        <v>30.8642</v>
      </c>
      <c r="Q977">
        <v>266</v>
      </c>
      <c r="R977">
        <v>89.967299999999994</v>
      </c>
    </row>
    <row r="978" spans="8:18" x14ac:dyDescent="0.35">
      <c r="H978">
        <v>-28.605899999999998</v>
      </c>
      <c r="I978" s="310">
        <v>485.625</v>
      </c>
      <c r="J978" s="31">
        <v>74.605900000000005</v>
      </c>
      <c r="L978" s="185">
        <f t="shared" si="17"/>
        <v>728.4375</v>
      </c>
      <c r="P978">
        <v>29.728400000000001</v>
      </c>
      <c r="Q978">
        <v>266</v>
      </c>
      <c r="R978">
        <v>88</v>
      </c>
    </row>
    <row r="979" spans="8:18" x14ac:dyDescent="0.35">
      <c r="H979">
        <v>-32</v>
      </c>
      <c r="I979" s="310">
        <v>485.625</v>
      </c>
      <c r="J979" s="31">
        <v>73.2</v>
      </c>
      <c r="L979" s="185">
        <f t="shared" si="17"/>
        <v>728.4375</v>
      </c>
      <c r="P979">
        <v>30.8642</v>
      </c>
      <c r="Q979">
        <v>266</v>
      </c>
      <c r="R979">
        <v>86.032700000000006</v>
      </c>
    </row>
    <row r="980" spans="8:18" x14ac:dyDescent="0.35">
      <c r="H980">
        <v>-32</v>
      </c>
      <c r="I980" s="310">
        <v>485.625</v>
      </c>
      <c r="J980" s="31">
        <v>82.8</v>
      </c>
      <c r="L980" s="185">
        <f t="shared" si="17"/>
        <v>728.4375</v>
      </c>
      <c r="P980">
        <v>34.271599999999999</v>
      </c>
      <c r="Q980">
        <v>266</v>
      </c>
      <c r="R980">
        <v>88</v>
      </c>
    </row>
    <row r="981" spans="8:18" x14ac:dyDescent="0.35">
      <c r="H981">
        <v>-35.394100000000002</v>
      </c>
      <c r="I981" s="310">
        <v>485.625</v>
      </c>
      <c r="J981" s="31">
        <v>74.605900000000005</v>
      </c>
      <c r="L981" s="185">
        <f t="shared" si="17"/>
        <v>728.4375</v>
      </c>
      <c r="P981">
        <v>33.135800000000003</v>
      </c>
      <c r="Q981">
        <v>266</v>
      </c>
      <c r="R981">
        <v>86.032700000000006</v>
      </c>
    </row>
    <row r="982" spans="8:18" x14ac:dyDescent="0.35">
      <c r="H982">
        <v>-27.2</v>
      </c>
      <c r="I982" s="310">
        <v>485.625</v>
      </c>
      <c r="J982" s="31">
        <v>78</v>
      </c>
      <c r="L982" s="185">
        <f t="shared" si="17"/>
        <v>728.4375</v>
      </c>
      <c r="P982">
        <v>33.135800000000003</v>
      </c>
      <c r="Q982">
        <v>266</v>
      </c>
      <c r="R982">
        <v>89.967299999999994</v>
      </c>
    </row>
    <row r="983" spans="8:18" x14ac:dyDescent="0.35">
      <c r="H983">
        <v>-28.605899999999998</v>
      </c>
      <c r="I983" s="310">
        <v>485.625</v>
      </c>
      <c r="J983" s="31">
        <v>81.394099999999995</v>
      </c>
      <c r="L983" s="185">
        <f t="shared" si="17"/>
        <v>728.4375</v>
      </c>
      <c r="P983">
        <v>43.967300000000002</v>
      </c>
      <c r="Q983">
        <v>266</v>
      </c>
      <c r="R983">
        <v>79.135800000000003</v>
      </c>
    </row>
    <row r="984" spans="8:18" x14ac:dyDescent="0.35">
      <c r="H984">
        <v>-36.799999999999997</v>
      </c>
      <c r="I984" s="310">
        <v>485.625</v>
      </c>
      <c r="J984" s="31">
        <v>-78</v>
      </c>
      <c r="L984" s="185">
        <f t="shared" si="17"/>
        <v>728.4375</v>
      </c>
      <c r="P984">
        <v>42</v>
      </c>
      <c r="Q984">
        <v>266</v>
      </c>
      <c r="R984">
        <v>80.271600000000007</v>
      </c>
    </row>
    <row r="985" spans="8:18" x14ac:dyDescent="0.35">
      <c r="H985">
        <v>-35.394100000000002</v>
      </c>
      <c r="I985" s="310">
        <v>485.625</v>
      </c>
      <c r="J985" s="31">
        <v>-74.605900000000005</v>
      </c>
      <c r="L985" s="185">
        <f t="shared" si="17"/>
        <v>728.4375</v>
      </c>
      <c r="P985">
        <v>40.032699999999998</v>
      </c>
      <c r="Q985">
        <v>266</v>
      </c>
      <c r="R985">
        <v>79.135800000000003</v>
      </c>
    </row>
    <row r="986" spans="8:18" x14ac:dyDescent="0.35">
      <c r="H986">
        <v>-28.605899999999998</v>
      </c>
      <c r="I986" s="310">
        <v>485.625</v>
      </c>
      <c r="J986" s="31">
        <v>-81.394099999999995</v>
      </c>
      <c r="L986" s="185">
        <f t="shared" si="17"/>
        <v>728.4375</v>
      </c>
      <c r="P986">
        <v>42</v>
      </c>
      <c r="Q986">
        <v>266</v>
      </c>
      <c r="R986">
        <v>75.728399999999993</v>
      </c>
    </row>
    <row r="987" spans="8:18" x14ac:dyDescent="0.35">
      <c r="H987">
        <v>-32</v>
      </c>
      <c r="I987" s="310">
        <v>485.625</v>
      </c>
      <c r="J987" s="31">
        <v>-82.8</v>
      </c>
      <c r="L987" s="185">
        <f t="shared" si="17"/>
        <v>728.4375</v>
      </c>
      <c r="P987">
        <v>40.032699999999998</v>
      </c>
      <c r="Q987">
        <v>266</v>
      </c>
      <c r="R987">
        <v>76.864199999999997</v>
      </c>
    </row>
    <row r="988" spans="8:18" x14ac:dyDescent="0.35">
      <c r="H988">
        <v>-32</v>
      </c>
      <c r="I988" s="310">
        <v>485.625</v>
      </c>
      <c r="J988" s="31">
        <v>-73.2</v>
      </c>
      <c r="L988" s="185">
        <f t="shared" si="17"/>
        <v>728.4375</v>
      </c>
      <c r="P988">
        <v>43.967300000000002</v>
      </c>
      <c r="Q988">
        <v>266</v>
      </c>
      <c r="R988">
        <v>76.864199999999997</v>
      </c>
    </row>
    <row r="989" spans="8:18" x14ac:dyDescent="0.35">
      <c r="H989">
        <v>-35.394100000000002</v>
      </c>
      <c r="I989" s="310">
        <v>485.625</v>
      </c>
      <c r="J989" s="31">
        <v>-81.394099999999995</v>
      </c>
      <c r="L989" s="185">
        <f t="shared" si="17"/>
        <v>728.4375</v>
      </c>
      <c r="P989">
        <v>33.135800000000003</v>
      </c>
      <c r="Q989">
        <v>266</v>
      </c>
      <c r="R989">
        <v>66.032700000000006</v>
      </c>
    </row>
    <row r="990" spans="8:18" x14ac:dyDescent="0.35">
      <c r="H990">
        <v>-27.2</v>
      </c>
      <c r="I990" s="310">
        <v>485.625</v>
      </c>
      <c r="J990" s="31">
        <v>-78</v>
      </c>
      <c r="L990" s="185">
        <f t="shared" si="17"/>
        <v>728.4375</v>
      </c>
      <c r="P990">
        <v>34.271599999999999</v>
      </c>
      <c r="Q990">
        <v>266</v>
      </c>
      <c r="R990">
        <v>68</v>
      </c>
    </row>
    <row r="991" spans="8:18" x14ac:dyDescent="0.35">
      <c r="H991">
        <v>-28.605899999999998</v>
      </c>
      <c r="I991" s="310">
        <v>485.625</v>
      </c>
      <c r="J991" s="31">
        <v>-74.605900000000005</v>
      </c>
      <c r="L991" s="185">
        <f t="shared" si="17"/>
        <v>728.4375</v>
      </c>
      <c r="P991">
        <v>33.135800000000003</v>
      </c>
      <c r="Q991">
        <v>266</v>
      </c>
      <c r="R991">
        <v>69.967299999999994</v>
      </c>
    </row>
    <row r="992" spans="8:18" x14ac:dyDescent="0.35">
      <c r="H992">
        <v>27.2</v>
      </c>
      <c r="I992" s="310">
        <v>485.625</v>
      </c>
      <c r="J992" s="31">
        <v>-78</v>
      </c>
      <c r="L992" s="185">
        <f t="shared" si="17"/>
        <v>728.4375</v>
      </c>
      <c r="P992">
        <v>29.728400000000001</v>
      </c>
      <c r="Q992">
        <v>266</v>
      </c>
      <c r="R992">
        <v>68</v>
      </c>
    </row>
    <row r="993" spans="8:18" x14ac:dyDescent="0.35">
      <c r="H993">
        <v>28.605899999999998</v>
      </c>
      <c r="I993" s="310">
        <v>485.625</v>
      </c>
      <c r="J993" s="31">
        <v>-74.605900000000005</v>
      </c>
      <c r="L993" s="185">
        <f t="shared" si="17"/>
        <v>728.4375</v>
      </c>
      <c r="P993">
        <v>30.8642</v>
      </c>
      <c r="Q993">
        <v>266</v>
      </c>
      <c r="R993">
        <v>69.967299999999994</v>
      </c>
    </row>
    <row r="994" spans="8:18" x14ac:dyDescent="0.35">
      <c r="H994">
        <v>35.394100000000002</v>
      </c>
      <c r="I994" s="310">
        <v>485.625</v>
      </c>
      <c r="J994" s="31">
        <v>-81.394099999999995</v>
      </c>
      <c r="L994" s="185">
        <f t="shared" si="17"/>
        <v>728.4375</v>
      </c>
      <c r="P994">
        <v>30.8642</v>
      </c>
      <c r="Q994">
        <v>266</v>
      </c>
      <c r="R994">
        <v>66.032700000000006</v>
      </c>
    </row>
    <row r="995" spans="8:18" x14ac:dyDescent="0.35">
      <c r="H995">
        <v>32</v>
      </c>
      <c r="I995" s="310">
        <v>485.625</v>
      </c>
      <c r="J995" s="31">
        <v>-82.8</v>
      </c>
      <c r="L995" s="185">
        <f t="shared" ref="L995:L1058" si="18">I996*1.5</f>
        <v>728.4375</v>
      </c>
      <c r="P995">
        <v>20.032699999999998</v>
      </c>
      <c r="Q995">
        <v>266</v>
      </c>
      <c r="R995">
        <v>76.864199999999997</v>
      </c>
    </row>
    <row r="996" spans="8:18" x14ac:dyDescent="0.35">
      <c r="H996">
        <v>32</v>
      </c>
      <c r="I996" s="310">
        <v>485.625</v>
      </c>
      <c r="J996" s="31">
        <v>-73.2</v>
      </c>
      <c r="L996" s="185">
        <f t="shared" si="18"/>
        <v>728.4375</v>
      </c>
      <c r="P996">
        <v>22</v>
      </c>
      <c r="Q996">
        <v>266</v>
      </c>
      <c r="R996">
        <v>75.728399999999993</v>
      </c>
    </row>
    <row r="997" spans="8:18" x14ac:dyDescent="0.35">
      <c r="H997">
        <v>28.605899999999998</v>
      </c>
      <c r="I997" s="310">
        <v>485.625</v>
      </c>
      <c r="J997" s="31">
        <v>-81.394099999999995</v>
      </c>
      <c r="L997" s="185">
        <f t="shared" si="18"/>
        <v>728.4375</v>
      </c>
      <c r="P997">
        <v>23.967300000000002</v>
      </c>
      <c r="Q997">
        <v>266</v>
      </c>
      <c r="R997">
        <v>76.864199999999997</v>
      </c>
    </row>
    <row r="998" spans="8:18" x14ac:dyDescent="0.35">
      <c r="H998">
        <v>36.799999999999997</v>
      </c>
      <c r="I998" s="310">
        <v>485.625</v>
      </c>
      <c r="J998" s="31">
        <v>-78</v>
      </c>
      <c r="L998" s="185">
        <f t="shared" si="18"/>
        <v>728.4375</v>
      </c>
      <c r="P998">
        <v>22</v>
      </c>
      <c r="Q998">
        <v>266</v>
      </c>
      <c r="R998">
        <v>80.271600000000007</v>
      </c>
    </row>
    <row r="999" spans="8:18" x14ac:dyDescent="0.35">
      <c r="H999">
        <v>35.394100000000002</v>
      </c>
      <c r="I999" s="310">
        <v>485.625</v>
      </c>
      <c r="J999" s="31">
        <v>-74.605900000000005</v>
      </c>
      <c r="L999" s="185">
        <f t="shared" si="18"/>
        <v>721.125</v>
      </c>
      <c r="P999">
        <v>23.967199999999998</v>
      </c>
      <c r="Q999">
        <v>266</v>
      </c>
      <c r="R999">
        <v>79.135800000000003</v>
      </c>
    </row>
    <row r="1000" spans="8:18" x14ac:dyDescent="0.35">
      <c r="H1000">
        <v>27.708400000000001</v>
      </c>
      <c r="I1000" s="310">
        <v>480.75</v>
      </c>
      <c r="J1000" s="31">
        <v>78</v>
      </c>
      <c r="L1000" s="185">
        <f t="shared" si="18"/>
        <v>721.125</v>
      </c>
      <c r="P1000">
        <v>20.032699999999998</v>
      </c>
      <c r="Q1000">
        <v>266</v>
      </c>
      <c r="R1000">
        <v>79.135800000000003</v>
      </c>
    </row>
    <row r="1001" spans="8:18" x14ac:dyDescent="0.35">
      <c r="H1001">
        <v>23.952999999999999</v>
      </c>
      <c r="I1001" s="310">
        <v>480.75</v>
      </c>
      <c r="J1001" s="31">
        <v>78</v>
      </c>
      <c r="L1001" s="185">
        <f t="shared" si="18"/>
        <v>721.125</v>
      </c>
      <c r="P1001">
        <v>-33.135800000000003</v>
      </c>
      <c r="Q1001">
        <v>266</v>
      </c>
      <c r="R1001">
        <v>89.967299999999994</v>
      </c>
    </row>
    <row r="1002" spans="8:18" x14ac:dyDescent="0.35">
      <c r="H1002">
        <v>32</v>
      </c>
      <c r="I1002" s="310">
        <v>480.75</v>
      </c>
      <c r="J1002" s="31">
        <v>82.291600000000003</v>
      </c>
      <c r="L1002" s="185">
        <f t="shared" si="18"/>
        <v>721.125</v>
      </c>
      <c r="P1002">
        <v>-34.271599999999999</v>
      </c>
      <c r="Q1002">
        <v>266</v>
      </c>
      <c r="R1002">
        <v>88</v>
      </c>
    </row>
    <row r="1003" spans="8:18" x14ac:dyDescent="0.35">
      <c r="H1003">
        <v>32</v>
      </c>
      <c r="I1003" s="310">
        <v>480.75</v>
      </c>
      <c r="J1003" s="31">
        <v>86.046999999999997</v>
      </c>
      <c r="L1003" s="185">
        <f t="shared" si="18"/>
        <v>721.125</v>
      </c>
      <c r="P1003">
        <v>-33.135800000000003</v>
      </c>
      <c r="Q1003">
        <v>266</v>
      </c>
      <c r="R1003">
        <v>86.032700000000006</v>
      </c>
    </row>
    <row r="1004" spans="8:18" x14ac:dyDescent="0.35">
      <c r="H1004">
        <v>36.291600000000003</v>
      </c>
      <c r="I1004" s="310">
        <v>480.75</v>
      </c>
      <c r="J1004" s="31">
        <v>78</v>
      </c>
      <c r="L1004" s="185">
        <f t="shared" si="18"/>
        <v>721.125</v>
      </c>
      <c r="P1004">
        <v>-29.728400000000001</v>
      </c>
      <c r="Q1004">
        <v>266</v>
      </c>
      <c r="R1004">
        <v>88</v>
      </c>
    </row>
    <row r="1005" spans="8:18" x14ac:dyDescent="0.35">
      <c r="H1005">
        <v>40.046999999999997</v>
      </c>
      <c r="I1005" s="310">
        <v>480.75</v>
      </c>
      <c r="J1005" s="31">
        <v>78</v>
      </c>
      <c r="L1005" s="185">
        <f t="shared" si="18"/>
        <v>721.125</v>
      </c>
      <c r="P1005">
        <v>-30.8642</v>
      </c>
      <c r="Q1005">
        <v>266</v>
      </c>
      <c r="R1005">
        <v>86.032700000000006</v>
      </c>
    </row>
    <row r="1006" spans="8:18" x14ac:dyDescent="0.35">
      <c r="H1006">
        <v>32</v>
      </c>
      <c r="I1006" s="310">
        <v>480.75</v>
      </c>
      <c r="J1006" s="31">
        <v>73.708399999999997</v>
      </c>
      <c r="L1006" s="185">
        <f t="shared" si="18"/>
        <v>721.125</v>
      </c>
      <c r="P1006">
        <v>-30.8642</v>
      </c>
      <c r="Q1006">
        <v>266</v>
      </c>
      <c r="R1006">
        <v>89.967299999999994</v>
      </c>
    </row>
    <row r="1007" spans="8:18" x14ac:dyDescent="0.35">
      <c r="H1007">
        <v>32</v>
      </c>
      <c r="I1007" s="310">
        <v>480.75</v>
      </c>
      <c r="J1007" s="31">
        <v>69.953000000000003</v>
      </c>
      <c r="L1007" s="185">
        <f t="shared" si="18"/>
        <v>721.125</v>
      </c>
      <c r="P1007">
        <v>-20.032699999999998</v>
      </c>
      <c r="Q1007">
        <v>266</v>
      </c>
      <c r="R1007">
        <v>79.135800000000003</v>
      </c>
    </row>
    <row r="1008" spans="8:18" x14ac:dyDescent="0.35">
      <c r="H1008">
        <v>-36.291600000000003</v>
      </c>
      <c r="I1008" s="310">
        <v>480.75</v>
      </c>
      <c r="J1008" s="31">
        <v>78</v>
      </c>
      <c r="L1008" s="185">
        <f t="shared" si="18"/>
        <v>721.125</v>
      </c>
      <c r="P1008">
        <v>-22</v>
      </c>
      <c r="Q1008">
        <v>266</v>
      </c>
      <c r="R1008">
        <v>80.271600000000007</v>
      </c>
    </row>
    <row r="1009" spans="8:18" x14ac:dyDescent="0.35">
      <c r="H1009">
        <v>-40.046999999999997</v>
      </c>
      <c r="I1009" s="310">
        <v>480.75</v>
      </c>
      <c r="J1009" s="31">
        <v>78</v>
      </c>
      <c r="L1009" s="185">
        <f t="shared" si="18"/>
        <v>721.125</v>
      </c>
      <c r="P1009">
        <v>-23.967300000000002</v>
      </c>
      <c r="Q1009">
        <v>266</v>
      </c>
      <c r="R1009">
        <v>79.135800000000003</v>
      </c>
    </row>
    <row r="1010" spans="8:18" x14ac:dyDescent="0.35">
      <c r="H1010">
        <v>-32</v>
      </c>
      <c r="I1010" s="310">
        <v>480.75</v>
      </c>
      <c r="J1010" s="31">
        <v>82.291600000000003</v>
      </c>
      <c r="L1010" s="185">
        <f t="shared" si="18"/>
        <v>721.125</v>
      </c>
      <c r="P1010">
        <v>-22</v>
      </c>
      <c r="Q1010">
        <v>266</v>
      </c>
      <c r="R1010">
        <v>75.728399999999993</v>
      </c>
    </row>
    <row r="1011" spans="8:18" x14ac:dyDescent="0.35">
      <c r="H1011">
        <v>-32</v>
      </c>
      <c r="I1011" s="310">
        <v>480.75</v>
      </c>
      <c r="J1011" s="31">
        <v>86.046999999999997</v>
      </c>
      <c r="L1011" s="185">
        <f t="shared" si="18"/>
        <v>721.125</v>
      </c>
      <c r="P1011">
        <v>-23.967300000000002</v>
      </c>
      <c r="Q1011">
        <v>266</v>
      </c>
      <c r="R1011">
        <v>76.864199999999997</v>
      </c>
    </row>
    <row r="1012" spans="8:18" x14ac:dyDescent="0.35">
      <c r="H1012">
        <v>-27.708400000000001</v>
      </c>
      <c r="I1012" s="310">
        <v>480.75</v>
      </c>
      <c r="J1012" s="31">
        <v>78</v>
      </c>
      <c r="L1012" s="185">
        <f t="shared" si="18"/>
        <v>721.125</v>
      </c>
      <c r="P1012">
        <v>-20.032699999999998</v>
      </c>
      <c r="Q1012">
        <v>266</v>
      </c>
      <c r="R1012">
        <v>76.864199999999997</v>
      </c>
    </row>
    <row r="1013" spans="8:18" x14ac:dyDescent="0.35">
      <c r="H1013">
        <v>-23.952999999999999</v>
      </c>
      <c r="I1013" s="310">
        <v>480.75</v>
      </c>
      <c r="J1013" s="31">
        <v>78</v>
      </c>
      <c r="L1013" s="185">
        <f t="shared" si="18"/>
        <v>721.125</v>
      </c>
      <c r="P1013">
        <v>-30.8642</v>
      </c>
      <c r="Q1013">
        <v>266</v>
      </c>
      <c r="R1013">
        <v>66.032700000000006</v>
      </c>
    </row>
    <row r="1014" spans="8:18" x14ac:dyDescent="0.35">
      <c r="H1014">
        <v>-32</v>
      </c>
      <c r="I1014" s="310">
        <v>480.75</v>
      </c>
      <c r="J1014" s="31">
        <v>73.708399999999997</v>
      </c>
      <c r="L1014" s="185">
        <f t="shared" si="18"/>
        <v>721.125</v>
      </c>
      <c r="P1014">
        <v>-29.728400000000001</v>
      </c>
      <c r="Q1014">
        <v>266</v>
      </c>
      <c r="R1014">
        <v>68</v>
      </c>
    </row>
    <row r="1015" spans="8:18" x14ac:dyDescent="0.35">
      <c r="H1015">
        <v>-32</v>
      </c>
      <c r="I1015" s="310">
        <v>480.75</v>
      </c>
      <c r="J1015" s="31">
        <v>69.953000000000003</v>
      </c>
      <c r="L1015" s="185">
        <f t="shared" si="18"/>
        <v>721.125</v>
      </c>
      <c r="P1015">
        <v>-30.8642</v>
      </c>
      <c r="Q1015">
        <v>266</v>
      </c>
      <c r="R1015">
        <v>69.967299999999994</v>
      </c>
    </row>
    <row r="1016" spans="8:18" x14ac:dyDescent="0.35">
      <c r="H1016">
        <v>-36.291600000000003</v>
      </c>
      <c r="I1016" s="310">
        <v>480.75</v>
      </c>
      <c r="J1016" s="31">
        <v>-78</v>
      </c>
      <c r="L1016" s="185">
        <f t="shared" si="18"/>
        <v>721.125</v>
      </c>
      <c r="P1016">
        <v>-34.271599999999999</v>
      </c>
      <c r="Q1016">
        <v>266</v>
      </c>
      <c r="R1016">
        <v>68</v>
      </c>
    </row>
    <row r="1017" spans="8:18" x14ac:dyDescent="0.35">
      <c r="H1017">
        <v>-40.046999999999997</v>
      </c>
      <c r="I1017" s="310">
        <v>480.75</v>
      </c>
      <c r="J1017" s="31">
        <v>-78</v>
      </c>
      <c r="L1017" s="185">
        <f t="shared" si="18"/>
        <v>721.125</v>
      </c>
      <c r="P1017">
        <v>-33.135800000000003</v>
      </c>
      <c r="Q1017">
        <v>266</v>
      </c>
      <c r="R1017">
        <v>69.967299999999994</v>
      </c>
    </row>
    <row r="1018" spans="8:18" x14ac:dyDescent="0.35">
      <c r="H1018">
        <v>-32</v>
      </c>
      <c r="I1018" s="310">
        <v>480.75</v>
      </c>
      <c r="J1018" s="31">
        <v>-73.708399999999997</v>
      </c>
      <c r="L1018" s="185">
        <f t="shared" si="18"/>
        <v>721.125</v>
      </c>
      <c r="P1018">
        <v>-33.135800000000003</v>
      </c>
      <c r="Q1018">
        <v>266</v>
      </c>
      <c r="R1018">
        <v>66.032700000000006</v>
      </c>
    </row>
    <row r="1019" spans="8:18" x14ac:dyDescent="0.35">
      <c r="H1019">
        <v>-32</v>
      </c>
      <c r="I1019" s="310">
        <v>480.75</v>
      </c>
      <c r="J1019" s="31">
        <v>-69.953000000000003</v>
      </c>
      <c r="L1019" s="185">
        <f t="shared" si="18"/>
        <v>721.125</v>
      </c>
      <c r="P1019">
        <v>-43.967300000000002</v>
      </c>
      <c r="Q1019">
        <v>266</v>
      </c>
      <c r="R1019">
        <v>76.864199999999997</v>
      </c>
    </row>
    <row r="1020" spans="8:18" x14ac:dyDescent="0.35">
      <c r="H1020">
        <v>-27.708400000000001</v>
      </c>
      <c r="I1020" s="310">
        <v>480.75</v>
      </c>
      <c r="J1020" s="31">
        <v>-78</v>
      </c>
      <c r="L1020" s="185">
        <f t="shared" si="18"/>
        <v>721.125</v>
      </c>
      <c r="P1020">
        <v>-42</v>
      </c>
      <c r="Q1020">
        <v>266</v>
      </c>
      <c r="R1020">
        <v>75.728399999999993</v>
      </c>
    </row>
    <row r="1021" spans="8:18" x14ac:dyDescent="0.35">
      <c r="H1021">
        <v>-23.952999999999999</v>
      </c>
      <c r="I1021" s="310">
        <v>480.75</v>
      </c>
      <c r="J1021" s="31">
        <v>-78</v>
      </c>
      <c r="L1021" s="185">
        <f t="shared" si="18"/>
        <v>721.125</v>
      </c>
      <c r="P1021">
        <v>-40.032699999999998</v>
      </c>
      <c r="Q1021">
        <v>266</v>
      </c>
      <c r="R1021">
        <v>76.864199999999997</v>
      </c>
    </row>
    <row r="1022" spans="8:18" x14ac:dyDescent="0.35">
      <c r="H1022">
        <v>-32</v>
      </c>
      <c r="I1022" s="310">
        <v>480.75</v>
      </c>
      <c r="J1022" s="31">
        <v>-82.291600000000003</v>
      </c>
      <c r="L1022" s="185">
        <f t="shared" si="18"/>
        <v>721.125</v>
      </c>
      <c r="P1022">
        <v>-42</v>
      </c>
      <c r="Q1022">
        <v>266</v>
      </c>
      <c r="R1022">
        <v>80.271600000000007</v>
      </c>
    </row>
    <row r="1023" spans="8:18" x14ac:dyDescent="0.35">
      <c r="H1023">
        <v>-32</v>
      </c>
      <c r="I1023" s="310">
        <v>480.75</v>
      </c>
      <c r="J1023" s="31">
        <v>-86.046999999999997</v>
      </c>
      <c r="L1023" s="185">
        <f t="shared" si="18"/>
        <v>721.125</v>
      </c>
      <c r="P1023">
        <v>-40.032699999999998</v>
      </c>
      <c r="Q1023">
        <v>266</v>
      </c>
      <c r="R1023">
        <v>79.135800000000003</v>
      </c>
    </row>
    <row r="1024" spans="8:18" x14ac:dyDescent="0.35">
      <c r="H1024">
        <v>27.708400000000001</v>
      </c>
      <c r="I1024" s="310">
        <v>480.75</v>
      </c>
      <c r="J1024" s="31">
        <v>-78</v>
      </c>
      <c r="L1024" s="185">
        <f t="shared" si="18"/>
        <v>721.125</v>
      </c>
      <c r="P1024">
        <v>-43.967300000000002</v>
      </c>
      <c r="Q1024">
        <v>266</v>
      </c>
      <c r="R1024">
        <v>79.135800000000003</v>
      </c>
    </row>
    <row r="1025" spans="8:18" x14ac:dyDescent="0.35">
      <c r="H1025">
        <v>23.952999999999999</v>
      </c>
      <c r="I1025" s="310">
        <v>480.75</v>
      </c>
      <c r="J1025" s="31">
        <v>-78</v>
      </c>
      <c r="L1025" s="185">
        <f t="shared" si="18"/>
        <v>721.125</v>
      </c>
      <c r="P1025">
        <v>-33.135800000000003</v>
      </c>
      <c r="Q1025">
        <v>266</v>
      </c>
      <c r="R1025">
        <v>-66.032700000000006</v>
      </c>
    </row>
    <row r="1026" spans="8:18" x14ac:dyDescent="0.35">
      <c r="H1026">
        <v>32</v>
      </c>
      <c r="I1026" s="310">
        <v>480.75</v>
      </c>
      <c r="J1026" s="31">
        <v>-73.708399999999997</v>
      </c>
      <c r="L1026" s="185">
        <f t="shared" si="18"/>
        <v>721.125</v>
      </c>
      <c r="P1026">
        <v>-34.271599999999999</v>
      </c>
      <c r="Q1026">
        <v>266</v>
      </c>
      <c r="R1026">
        <v>-68</v>
      </c>
    </row>
    <row r="1027" spans="8:18" x14ac:dyDescent="0.35">
      <c r="H1027">
        <v>32</v>
      </c>
      <c r="I1027" s="310">
        <v>480.75</v>
      </c>
      <c r="J1027" s="31">
        <v>-69.953000000000003</v>
      </c>
      <c r="L1027" s="185">
        <f t="shared" si="18"/>
        <v>721.125</v>
      </c>
      <c r="P1027">
        <v>-33.135800000000003</v>
      </c>
      <c r="Q1027">
        <v>266</v>
      </c>
      <c r="R1027">
        <v>-69.967299999999994</v>
      </c>
    </row>
    <row r="1028" spans="8:18" x14ac:dyDescent="0.35">
      <c r="H1028">
        <v>36.291600000000003</v>
      </c>
      <c r="I1028" s="310">
        <v>480.75</v>
      </c>
      <c r="J1028" s="31">
        <v>-78</v>
      </c>
      <c r="L1028" s="185">
        <f t="shared" si="18"/>
        <v>721.125</v>
      </c>
      <c r="P1028">
        <v>-29.728400000000001</v>
      </c>
      <c r="Q1028">
        <v>266</v>
      </c>
      <c r="R1028">
        <v>-68</v>
      </c>
    </row>
    <row r="1029" spans="8:18" x14ac:dyDescent="0.35">
      <c r="H1029">
        <v>40.046999999999997</v>
      </c>
      <c r="I1029" s="310">
        <v>480.75</v>
      </c>
      <c r="J1029" s="31">
        <v>-78</v>
      </c>
      <c r="L1029" s="185">
        <f t="shared" si="18"/>
        <v>721.125</v>
      </c>
      <c r="P1029">
        <v>-30.8642</v>
      </c>
      <c r="Q1029">
        <v>266</v>
      </c>
      <c r="R1029">
        <v>-69.967299999999994</v>
      </c>
    </row>
    <row r="1030" spans="8:18" x14ac:dyDescent="0.35">
      <c r="H1030">
        <v>32</v>
      </c>
      <c r="I1030" s="310">
        <v>480.75</v>
      </c>
      <c r="J1030" s="31">
        <v>-82.291600000000003</v>
      </c>
      <c r="L1030" s="185">
        <f t="shared" si="18"/>
        <v>721.125</v>
      </c>
      <c r="P1030">
        <v>-30.8642</v>
      </c>
      <c r="Q1030">
        <v>266</v>
      </c>
      <c r="R1030">
        <v>-66.032700000000006</v>
      </c>
    </row>
    <row r="1031" spans="8:18" x14ac:dyDescent="0.35">
      <c r="H1031">
        <v>32</v>
      </c>
      <c r="I1031" s="310">
        <v>480.75</v>
      </c>
      <c r="J1031" s="31">
        <v>-86.046999999999997</v>
      </c>
      <c r="L1031" s="185">
        <f t="shared" si="18"/>
        <v>717.1875</v>
      </c>
      <c r="P1031">
        <v>-20.032699999999998</v>
      </c>
      <c r="Q1031">
        <v>266</v>
      </c>
      <c r="R1031">
        <v>-76.864199999999997</v>
      </c>
    </row>
    <row r="1032" spans="8:18" x14ac:dyDescent="0.35">
      <c r="H1032">
        <v>27.708400000000001</v>
      </c>
      <c r="I1032" s="310">
        <v>478.125</v>
      </c>
      <c r="J1032" s="31">
        <v>79.212400000000002</v>
      </c>
      <c r="L1032" s="185">
        <f t="shared" si="18"/>
        <v>717.1875</v>
      </c>
      <c r="P1032">
        <v>-22</v>
      </c>
      <c r="Q1032">
        <v>266</v>
      </c>
      <c r="R1032">
        <v>-75.728399999999993</v>
      </c>
    </row>
    <row r="1033" spans="8:18" x14ac:dyDescent="0.35">
      <c r="H1033">
        <v>23.952999999999999</v>
      </c>
      <c r="I1033" s="310">
        <v>478.125</v>
      </c>
      <c r="J1033" s="31">
        <v>79.212400000000002</v>
      </c>
      <c r="L1033" s="185">
        <f t="shared" si="18"/>
        <v>717.1875</v>
      </c>
      <c r="P1033">
        <v>-23.967300000000002</v>
      </c>
      <c r="Q1033">
        <v>266</v>
      </c>
      <c r="R1033">
        <v>-76.864199999999997</v>
      </c>
    </row>
    <row r="1034" spans="8:18" x14ac:dyDescent="0.35">
      <c r="H1034">
        <v>27.708400000000001</v>
      </c>
      <c r="I1034" s="310">
        <v>478.125</v>
      </c>
      <c r="J1034" s="31">
        <v>76.787599999999998</v>
      </c>
      <c r="L1034" s="185">
        <f t="shared" si="18"/>
        <v>717.1875</v>
      </c>
      <c r="P1034">
        <v>-22</v>
      </c>
      <c r="Q1034">
        <v>266</v>
      </c>
      <c r="R1034">
        <v>-80.271600000000007</v>
      </c>
    </row>
    <row r="1035" spans="8:18" x14ac:dyDescent="0.35">
      <c r="H1035">
        <v>23.952999999999999</v>
      </c>
      <c r="I1035" s="310">
        <v>478.125</v>
      </c>
      <c r="J1035" s="31">
        <v>76.787599999999998</v>
      </c>
      <c r="L1035" s="185">
        <f t="shared" si="18"/>
        <v>717.1875</v>
      </c>
      <c r="P1035">
        <v>-23.967300000000002</v>
      </c>
      <c r="Q1035">
        <v>266</v>
      </c>
      <c r="R1035">
        <v>-79.135800000000003</v>
      </c>
    </row>
    <row r="1036" spans="8:18" x14ac:dyDescent="0.35">
      <c r="H1036">
        <v>33.212400000000002</v>
      </c>
      <c r="I1036" s="310">
        <v>478.125</v>
      </c>
      <c r="J1036" s="31">
        <v>82.291600000000003</v>
      </c>
      <c r="L1036" s="185">
        <f t="shared" si="18"/>
        <v>717.1875</v>
      </c>
      <c r="P1036">
        <v>-20.032699999999998</v>
      </c>
      <c r="Q1036">
        <v>266</v>
      </c>
      <c r="R1036">
        <v>-79.135800000000003</v>
      </c>
    </row>
    <row r="1037" spans="8:18" x14ac:dyDescent="0.35">
      <c r="H1037">
        <v>33.212400000000002</v>
      </c>
      <c r="I1037" s="310">
        <v>478.125</v>
      </c>
      <c r="J1037" s="31">
        <v>86.046999999999997</v>
      </c>
      <c r="L1037" s="185">
        <f t="shared" si="18"/>
        <v>717.1875</v>
      </c>
      <c r="P1037">
        <v>-30.8642</v>
      </c>
      <c r="Q1037">
        <v>266</v>
      </c>
      <c r="R1037">
        <v>-89.967299999999994</v>
      </c>
    </row>
    <row r="1038" spans="8:18" x14ac:dyDescent="0.35">
      <c r="H1038">
        <v>30.787600000000001</v>
      </c>
      <c r="I1038" s="310">
        <v>478.125</v>
      </c>
      <c r="J1038" s="31">
        <v>82.291600000000003</v>
      </c>
      <c r="L1038" s="185">
        <f t="shared" si="18"/>
        <v>717.1875</v>
      </c>
      <c r="P1038">
        <v>-29.728400000000001</v>
      </c>
      <c r="Q1038">
        <v>266</v>
      </c>
      <c r="R1038">
        <v>-88</v>
      </c>
    </row>
    <row r="1039" spans="8:18" x14ac:dyDescent="0.35">
      <c r="H1039">
        <v>30.787600000000001</v>
      </c>
      <c r="I1039" s="310">
        <v>478.125</v>
      </c>
      <c r="J1039" s="31">
        <v>86.046999999999997</v>
      </c>
      <c r="L1039" s="185">
        <f t="shared" si="18"/>
        <v>717.1875</v>
      </c>
      <c r="P1039">
        <v>-30.8642</v>
      </c>
      <c r="Q1039">
        <v>266</v>
      </c>
      <c r="R1039">
        <v>-86.032700000000006</v>
      </c>
    </row>
    <row r="1040" spans="8:18" x14ac:dyDescent="0.35">
      <c r="H1040">
        <v>36.291600000000003</v>
      </c>
      <c r="I1040" s="310">
        <v>478.125</v>
      </c>
      <c r="J1040" s="31">
        <v>76.787599999999998</v>
      </c>
      <c r="L1040" s="185">
        <f t="shared" si="18"/>
        <v>717.1875</v>
      </c>
      <c r="P1040">
        <v>-34.271599999999999</v>
      </c>
      <c r="Q1040">
        <v>266</v>
      </c>
      <c r="R1040">
        <v>-88</v>
      </c>
    </row>
    <row r="1041" spans="8:18" x14ac:dyDescent="0.35">
      <c r="H1041">
        <v>40.046999999999997</v>
      </c>
      <c r="I1041" s="310">
        <v>478.125</v>
      </c>
      <c r="J1041" s="31">
        <v>76.787599999999998</v>
      </c>
      <c r="L1041" s="185">
        <f t="shared" si="18"/>
        <v>717.1875</v>
      </c>
      <c r="P1041">
        <v>-33.135800000000003</v>
      </c>
      <c r="Q1041">
        <v>266</v>
      </c>
      <c r="R1041">
        <v>-86.032700000000006</v>
      </c>
    </row>
    <row r="1042" spans="8:18" x14ac:dyDescent="0.35">
      <c r="H1042">
        <v>36.291600000000003</v>
      </c>
      <c r="I1042" s="310">
        <v>478.125</v>
      </c>
      <c r="J1042" s="31">
        <v>79.212400000000002</v>
      </c>
      <c r="L1042" s="185">
        <f t="shared" si="18"/>
        <v>717.1875</v>
      </c>
      <c r="P1042">
        <v>-33.135800000000003</v>
      </c>
      <c r="Q1042">
        <v>266</v>
      </c>
      <c r="R1042">
        <v>-89.967299999999994</v>
      </c>
    </row>
    <row r="1043" spans="8:18" x14ac:dyDescent="0.35">
      <c r="H1043">
        <v>40.046999999999997</v>
      </c>
      <c r="I1043" s="310">
        <v>478.125</v>
      </c>
      <c r="J1043" s="31">
        <v>79.212400000000002</v>
      </c>
      <c r="L1043" s="185">
        <f t="shared" si="18"/>
        <v>717.1875</v>
      </c>
      <c r="P1043">
        <v>-43.967300000000002</v>
      </c>
      <c r="Q1043">
        <v>266</v>
      </c>
      <c r="R1043">
        <v>-79.135800000000003</v>
      </c>
    </row>
    <row r="1044" spans="8:18" x14ac:dyDescent="0.35">
      <c r="H1044">
        <v>30.787600000000001</v>
      </c>
      <c r="I1044" s="310">
        <v>478.125</v>
      </c>
      <c r="J1044" s="31">
        <v>73.708399999999997</v>
      </c>
      <c r="L1044" s="185">
        <f t="shared" si="18"/>
        <v>717.1875</v>
      </c>
      <c r="P1044">
        <v>-42</v>
      </c>
      <c r="Q1044">
        <v>266</v>
      </c>
      <c r="R1044">
        <v>-80.271600000000007</v>
      </c>
    </row>
    <row r="1045" spans="8:18" x14ac:dyDescent="0.35">
      <c r="H1045">
        <v>30.787600000000001</v>
      </c>
      <c r="I1045" s="310">
        <v>478.125</v>
      </c>
      <c r="J1045" s="31">
        <v>69.953000000000003</v>
      </c>
      <c r="L1045" s="185">
        <f t="shared" si="18"/>
        <v>717.1875</v>
      </c>
      <c r="P1045">
        <v>-40.032699999999998</v>
      </c>
      <c r="Q1045">
        <v>266</v>
      </c>
      <c r="R1045">
        <v>-79.135800000000003</v>
      </c>
    </row>
    <row r="1046" spans="8:18" x14ac:dyDescent="0.35">
      <c r="H1046">
        <v>33.212400000000002</v>
      </c>
      <c r="I1046" s="310">
        <v>478.125</v>
      </c>
      <c r="J1046" s="31">
        <v>73.708399999999997</v>
      </c>
      <c r="L1046" s="185">
        <f t="shared" si="18"/>
        <v>717.1875</v>
      </c>
      <c r="P1046">
        <v>-42</v>
      </c>
      <c r="Q1046">
        <v>266</v>
      </c>
      <c r="R1046">
        <v>-75.728399999999993</v>
      </c>
    </row>
    <row r="1047" spans="8:18" x14ac:dyDescent="0.35">
      <c r="H1047">
        <v>33.212400000000002</v>
      </c>
      <c r="I1047" s="310">
        <v>478.125</v>
      </c>
      <c r="J1047" s="31">
        <v>69.953000000000003</v>
      </c>
      <c r="L1047" s="185">
        <f t="shared" si="18"/>
        <v>717.1875</v>
      </c>
      <c r="P1047">
        <v>-40.032699999999998</v>
      </c>
      <c r="Q1047">
        <v>266</v>
      </c>
      <c r="R1047">
        <v>-76.864199999999997</v>
      </c>
    </row>
    <row r="1048" spans="8:18" x14ac:dyDescent="0.35">
      <c r="H1048">
        <v>-36.291600000000003</v>
      </c>
      <c r="I1048" s="310">
        <v>478.125</v>
      </c>
      <c r="J1048" s="31">
        <v>79.212400000000002</v>
      </c>
      <c r="L1048" s="185">
        <f t="shared" si="18"/>
        <v>717.1875</v>
      </c>
      <c r="P1048">
        <v>-43.967300000000002</v>
      </c>
      <c r="Q1048">
        <v>266</v>
      </c>
      <c r="R1048">
        <v>-76.864199999999997</v>
      </c>
    </row>
    <row r="1049" spans="8:18" x14ac:dyDescent="0.35">
      <c r="H1049">
        <v>-40.046999999999997</v>
      </c>
      <c r="I1049" s="310">
        <v>478.125</v>
      </c>
      <c r="J1049" s="31">
        <v>79.212400000000002</v>
      </c>
      <c r="L1049" s="185">
        <f t="shared" si="18"/>
        <v>717.1875</v>
      </c>
      <c r="P1049">
        <v>30.8642</v>
      </c>
      <c r="Q1049">
        <v>266</v>
      </c>
      <c r="R1049">
        <v>-66.032700000000006</v>
      </c>
    </row>
    <row r="1050" spans="8:18" x14ac:dyDescent="0.35">
      <c r="H1050">
        <v>-36.291600000000003</v>
      </c>
      <c r="I1050" s="310">
        <v>478.125</v>
      </c>
      <c r="J1050" s="31">
        <v>76.787599999999998</v>
      </c>
      <c r="L1050" s="185">
        <f t="shared" si="18"/>
        <v>717.1875</v>
      </c>
      <c r="P1050">
        <v>29.728400000000001</v>
      </c>
      <c r="Q1050">
        <v>266</v>
      </c>
      <c r="R1050">
        <v>-68</v>
      </c>
    </row>
    <row r="1051" spans="8:18" x14ac:dyDescent="0.35">
      <c r="H1051">
        <v>-40.046999999999997</v>
      </c>
      <c r="I1051" s="310">
        <v>478.125</v>
      </c>
      <c r="J1051" s="31">
        <v>76.787599999999998</v>
      </c>
      <c r="L1051" s="185">
        <f t="shared" si="18"/>
        <v>717.1875</v>
      </c>
      <c r="P1051">
        <v>30.8642</v>
      </c>
      <c r="Q1051">
        <v>266</v>
      </c>
      <c r="R1051">
        <v>-69.967299999999994</v>
      </c>
    </row>
    <row r="1052" spans="8:18" x14ac:dyDescent="0.35">
      <c r="H1052">
        <v>-30.787600000000001</v>
      </c>
      <c r="I1052" s="310">
        <v>478.125</v>
      </c>
      <c r="J1052" s="31">
        <v>82.291600000000003</v>
      </c>
      <c r="L1052" s="185">
        <f t="shared" si="18"/>
        <v>717.1875</v>
      </c>
      <c r="P1052">
        <v>34.271599999999999</v>
      </c>
      <c r="Q1052">
        <v>266</v>
      </c>
      <c r="R1052">
        <v>-68</v>
      </c>
    </row>
    <row r="1053" spans="8:18" x14ac:dyDescent="0.35">
      <c r="H1053">
        <v>-30.787600000000001</v>
      </c>
      <c r="I1053" s="310">
        <v>478.125</v>
      </c>
      <c r="J1053" s="31">
        <v>86.046999999999997</v>
      </c>
      <c r="L1053" s="185">
        <f t="shared" si="18"/>
        <v>717.1875</v>
      </c>
      <c r="P1053">
        <v>33.135800000000003</v>
      </c>
      <c r="Q1053">
        <v>266</v>
      </c>
      <c r="R1053">
        <v>-69.967299999999994</v>
      </c>
    </row>
    <row r="1054" spans="8:18" x14ac:dyDescent="0.35">
      <c r="H1054">
        <v>-33.212400000000002</v>
      </c>
      <c r="I1054" s="310">
        <v>478.125</v>
      </c>
      <c r="J1054" s="31">
        <v>82.291600000000003</v>
      </c>
      <c r="L1054" s="185">
        <f t="shared" si="18"/>
        <v>717.1875</v>
      </c>
      <c r="P1054">
        <v>33.135800000000003</v>
      </c>
      <c r="Q1054">
        <v>266</v>
      </c>
      <c r="R1054">
        <v>-66.032700000000006</v>
      </c>
    </row>
    <row r="1055" spans="8:18" x14ac:dyDescent="0.35">
      <c r="H1055">
        <v>-33.212400000000002</v>
      </c>
      <c r="I1055" s="310">
        <v>478.125</v>
      </c>
      <c r="J1055" s="31">
        <v>86.046999999999997</v>
      </c>
      <c r="L1055" s="185">
        <f t="shared" si="18"/>
        <v>717.1875</v>
      </c>
      <c r="P1055">
        <v>43.967300000000002</v>
      </c>
      <c r="Q1055">
        <v>266</v>
      </c>
      <c r="R1055">
        <v>-76.864199999999997</v>
      </c>
    </row>
    <row r="1056" spans="8:18" x14ac:dyDescent="0.35">
      <c r="H1056">
        <v>-27.708400000000001</v>
      </c>
      <c r="I1056" s="310">
        <v>478.125</v>
      </c>
      <c r="J1056" s="31">
        <v>76.787599999999998</v>
      </c>
      <c r="L1056" s="185">
        <f t="shared" si="18"/>
        <v>717.1875</v>
      </c>
      <c r="P1056">
        <v>42</v>
      </c>
      <c r="Q1056">
        <v>266</v>
      </c>
      <c r="R1056">
        <v>-75.728399999999993</v>
      </c>
    </row>
    <row r="1057" spans="8:18" x14ac:dyDescent="0.35">
      <c r="H1057">
        <v>-23.952999999999999</v>
      </c>
      <c r="I1057" s="310">
        <v>478.125</v>
      </c>
      <c r="J1057" s="31">
        <v>76.787599999999998</v>
      </c>
      <c r="L1057" s="185">
        <f t="shared" si="18"/>
        <v>717.1875</v>
      </c>
      <c r="P1057">
        <v>40.032699999999998</v>
      </c>
      <c r="Q1057">
        <v>266</v>
      </c>
      <c r="R1057">
        <v>-76.864199999999997</v>
      </c>
    </row>
    <row r="1058" spans="8:18" x14ac:dyDescent="0.35">
      <c r="H1058">
        <v>-27.708400000000001</v>
      </c>
      <c r="I1058" s="310">
        <v>478.125</v>
      </c>
      <c r="J1058" s="31">
        <v>79.212400000000002</v>
      </c>
      <c r="L1058" s="185">
        <f t="shared" si="18"/>
        <v>717.1875</v>
      </c>
      <c r="P1058">
        <v>42</v>
      </c>
      <c r="Q1058">
        <v>266</v>
      </c>
      <c r="R1058">
        <v>-80.271600000000007</v>
      </c>
    </row>
    <row r="1059" spans="8:18" x14ac:dyDescent="0.35">
      <c r="H1059">
        <v>-23.952999999999999</v>
      </c>
      <c r="I1059" s="310">
        <v>478.125</v>
      </c>
      <c r="J1059" s="31">
        <v>79.212400000000002</v>
      </c>
      <c r="L1059" s="185">
        <f t="shared" ref="L1059:L1122" si="19">I1060*1.5</f>
        <v>717.1875</v>
      </c>
      <c r="P1059">
        <v>40.032699999999998</v>
      </c>
      <c r="Q1059">
        <v>266</v>
      </c>
      <c r="R1059">
        <v>-79.135800000000003</v>
      </c>
    </row>
    <row r="1060" spans="8:18" x14ac:dyDescent="0.35">
      <c r="H1060">
        <v>-33.212400000000002</v>
      </c>
      <c r="I1060" s="310">
        <v>478.125</v>
      </c>
      <c r="J1060" s="31">
        <v>73.708399999999997</v>
      </c>
      <c r="L1060" s="185">
        <f t="shared" si="19"/>
        <v>717.1875</v>
      </c>
      <c r="P1060">
        <v>43.967300000000002</v>
      </c>
      <c r="Q1060">
        <v>266</v>
      </c>
      <c r="R1060">
        <v>-79.135800000000003</v>
      </c>
    </row>
    <row r="1061" spans="8:18" x14ac:dyDescent="0.35">
      <c r="H1061">
        <v>-33.212400000000002</v>
      </c>
      <c r="I1061" s="310">
        <v>478.125</v>
      </c>
      <c r="J1061" s="31">
        <v>69.953000000000003</v>
      </c>
      <c r="L1061" s="185">
        <f t="shared" si="19"/>
        <v>717.1875</v>
      </c>
      <c r="P1061">
        <v>33.135800000000003</v>
      </c>
      <c r="Q1061">
        <v>266</v>
      </c>
      <c r="R1061">
        <v>-89.967299999999994</v>
      </c>
    </row>
    <row r="1062" spans="8:18" x14ac:dyDescent="0.35">
      <c r="H1062">
        <v>-30.787600000000001</v>
      </c>
      <c r="I1062" s="310">
        <v>478.125</v>
      </c>
      <c r="J1062" s="31">
        <v>73.708399999999997</v>
      </c>
      <c r="L1062" s="185">
        <f t="shared" si="19"/>
        <v>717.1875</v>
      </c>
      <c r="P1062">
        <v>34.271599999999999</v>
      </c>
      <c r="Q1062">
        <v>266</v>
      </c>
      <c r="R1062">
        <v>-88</v>
      </c>
    </row>
    <row r="1063" spans="8:18" x14ac:dyDescent="0.35">
      <c r="H1063">
        <v>-30.787600000000001</v>
      </c>
      <c r="I1063" s="310">
        <v>478.125</v>
      </c>
      <c r="J1063" s="31">
        <v>69.953000000000003</v>
      </c>
      <c r="L1063" s="185">
        <f t="shared" si="19"/>
        <v>717.1875</v>
      </c>
      <c r="P1063">
        <v>33.135800000000003</v>
      </c>
      <c r="Q1063">
        <v>266</v>
      </c>
      <c r="R1063">
        <v>-86.032700000000006</v>
      </c>
    </row>
    <row r="1064" spans="8:18" x14ac:dyDescent="0.35">
      <c r="H1064">
        <v>-36.291600000000003</v>
      </c>
      <c r="I1064" s="310">
        <v>478.125</v>
      </c>
      <c r="J1064" s="31">
        <v>-76.787599999999998</v>
      </c>
      <c r="L1064" s="185">
        <f t="shared" si="19"/>
        <v>717.1875</v>
      </c>
      <c r="P1064">
        <v>29.728400000000001</v>
      </c>
      <c r="Q1064">
        <v>266</v>
      </c>
      <c r="R1064">
        <v>-88</v>
      </c>
    </row>
    <row r="1065" spans="8:18" x14ac:dyDescent="0.35">
      <c r="H1065">
        <v>-40.046999999999997</v>
      </c>
      <c r="I1065" s="310">
        <v>478.125</v>
      </c>
      <c r="J1065" s="31">
        <v>-76.787599999999998</v>
      </c>
      <c r="L1065" s="185">
        <f t="shared" si="19"/>
        <v>717.1875</v>
      </c>
      <c r="P1065">
        <v>30.8642</v>
      </c>
      <c r="Q1065">
        <v>266</v>
      </c>
      <c r="R1065">
        <v>-86.032700000000006</v>
      </c>
    </row>
    <row r="1066" spans="8:18" x14ac:dyDescent="0.35">
      <c r="H1066">
        <v>-36.291600000000003</v>
      </c>
      <c r="I1066" s="310">
        <v>478.125</v>
      </c>
      <c r="J1066" s="31">
        <v>-79.212400000000002</v>
      </c>
      <c r="L1066" s="185">
        <f t="shared" si="19"/>
        <v>717.1875</v>
      </c>
      <c r="P1066">
        <v>30.8642</v>
      </c>
      <c r="Q1066">
        <v>266</v>
      </c>
      <c r="R1066">
        <v>-89.967299999999994</v>
      </c>
    </row>
    <row r="1067" spans="8:18" x14ac:dyDescent="0.35">
      <c r="H1067">
        <v>-40.046999999999997</v>
      </c>
      <c r="I1067" s="310">
        <v>478.125</v>
      </c>
      <c r="J1067" s="31">
        <v>-79.212400000000002</v>
      </c>
      <c r="L1067" s="185">
        <f t="shared" si="19"/>
        <v>717.1875</v>
      </c>
      <c r="P1067">
        <v>20.032699999999998</v>
      </c>
      <c r="Q1067">
        <v>266</v>
      </c>
      <c r="R1067">
        <v>-79.135800000000003</v>
      </c>
    </row>
    <row r="1068" spans="8:18" x14ac:dyDescent="0.35">
      <c r="H1068">
        <v>-30.787600000000001</v>
      </c>
      <c r="I1068" s="310">
        <v>478.125</v>
      </c>
      <c r="J1068" s="31">
        <v>-73.708399999999997</v>
      </c>
      <c r="L1068" s="185">
        <f t="shared" si="19"/>
        <v>717.1875</v>
      </c>
      <c r="P1068">
        <v>22</v>
      </c>
      <c r="Q1068">
        <v>266</v>
      </c>
      <c r="R1068">
        <v>-80.271600000000007</v>
      </c>
    </row>
    <row r="1069" spans="8:18" x14ac:dyDescent="0.35">
      <c r="H1069">
        <v>-30.787600000000001</v>
      </c>
      <c r="I1069" s="310">
        <v>478.125</v>
      </c>
      <c r="J1069" s="31">
        <v>-69.953000000000003</v>
      </c>
      <c r="L1069" s="185">
        <f t="shared" si="19"/>
        <v>717.1875</v>
      </c>
      <c r="P1069">
        <v>23.967300000000002</v>
      </c>
      <c r="Q1069">
        <v>266</v>
      </c>
      <c r="R1069">
        <v>-79.135800000000003</v>
      </c>
    </row>
    <row r="1070" spans="8:18" x14ac:dyDescent="0.35">
      <c r="H1070">
        <v>-33.212400000000002</v>
      </c>
      <c r="I1070" s="310">
        <v>478.125</v>
      </c>
      <c r="J1070" s="31">
        <v>-73.708399999999997</v>
      </c>
      <c r="L1070" s="185">
        <f t="shared" si="19"/>
        <v>717.1875</v>
      </c>
      <c r="P1070">
        <v>22</v>
      </c>
      <c r="Q1070">
        <v>266</v>
      </c>
      <c r="R1070">
        <v>-75.728399999999993</v>
      </c>
    </row>
    <row r="1071" spans="8:18" x14ac:dyDescent="0.35">
      <c r="H1071">
        <v>-33.212400000000002</v>
      </c>
      <c r="I1071" s="310">
        <v>478.125</v>
      </c>
      <c r="J1071" s="31">
        <v>-69.953000000000003</v>
      </c>
      <c r="L1071" s="185">
        <f t="shared" si="19"/>
        <v>717.1875</v>
      </c>
      <c r="P1071">
        <v>23.967199999999998</v>
      </c>
      <c r="Q1071">
        <v>266</v>
      </c>
      <c r="R1071">
        <v>-76.864199999999997</v>
      </c>
    </row>
    <row r="1072" spans="8:18" x14ac:dyDescent="0.35">
      <c r="H1072">
        <v>-27.708400000000001</v>
      </c>
      <c r="I1072" s="310">
        <v>478.125</v>
      </c>
      <c r="J1072" s="31">
        <v>-79.212400000000002</v>
      </c>
      <c r="L1072" s="185">
        <f t="shared" si="19"/>
        <v>717.1875</v>
      </c>
      <c r="P1072">
        <v>20.032699999999998</v>
      </c>
      <c r="Q1072">
        <v>266</v>
      </c>
      <c r="R1072">
        <v>-76.864199999999997</v>
      </c>
    </row>
    <row r="1073" spans="8:18" x14ac:dyDescent="0.35">
      <c r="H1073">
        <v>-23.952999999999999</v>
      </c>
      <c r="I1073" s="310">
        <v>478.125</v>
      </c>
      <c r="J1073" s="31">
        <v>-79.212400000000002</v>
      </c>
      <c r="L1073" s="185">
        <f t="shared" si="19"/>
        <v>717.1875</v>
      </c>
      <c r="P1073">
        <v>29.5456</v>
      </c>
      <c r="Q1073">
        <v>264.39999999999998</v>
      </c>
      <c r="R1073">
        <v>78</v>
      </c>
    </row>
    <row r="1074" spans="8:18" x14ac:dyDescent="0.35">
      <c r="H1074">
        <v>-27.708400000000001</v>
      </c>
      <c r="I1074" s="310">
        <v>478.125</v>
      </c>
      <c r="J1074" s="31">
        <v>-76.787599999999998</v>
      </c>
      <c r="L1074" s="185">
        <f t="shared" si="19"/>
        <v>717.1875</v>
      </c>
      <c r="P1074">
        <v>23.952999999999999</v>
      </c>
      <c r="Q1074">
        <v>264.39999999999998</v>
      </c>
      <c r="R1074">
        <v>78</v>
      </c>
    </row>
    <row r="1075" spans="8:18" x14ac:dyDescent="0.35">
      <c r="H1075">
        <v>-23.952999999999999</v>
      </c>
      <c r="I1075" s="310">
        <v>478.125</v>
      </c>
      <c r="J1075" s="31">
        <v>-76.787599999999998</v>
      </c>
      <c r="L1075" s="185">
        <f t="shared" si="19"/>
        <v>717.1875</v>
      </c>
      <c r="P1075">
        <v>32</v>
      </c>
      <c r="Q1075">
        <v>264.39999999999998</v>
      </c>
      <c r="R1075">
        <v>86.046999999999997</v>
      </c>
    </row>
    <row r="1076" spans="8:18" x14ac:dyDescent="0.35">
      <c r="H1076">
        <v>-33.212400000000002</v>
      </c>
      <c r="I1076" s="310">
        <v>478.125</v>
      </c>
      <c r="J1076" s="31">
        <v>-82.291600000000003</v>
      </c>
      <c r="L1076" s="185">
        <f t="shared" si="19"/>
        <v>717.1875</v>
      </c>
      <c r="P1076">
        <v>32</v>
      </c>
      <c r="Q1076">
        <v>264.39999999999998</v>
      </c>
      <c r="R1076">
        <v>80.454499999999996</v>
      </c>
    </row>
    <row r="1077" spans="8:18" x14ac:dyDescent="0.35">
      <c r="H1077">
        <v>-33.212400000000002</v>
      </c>
      <c r="I1077" s="310">
        <v>478.125</v>
      </c>
      <c r="J1077" s="31">
        <v>-86.046999999999997</v>
      </c>
      <c r="L1077" s="185">
        <f t="shared" si="19"/>
        <v>717.1875</v>
      </c>
      <c r="P1077">
        <v>34.454500000000003</v>
      </c>
      <c r="Q1077">
        <v>264.39999999999998</v>
      </c>
      <c r="R1077">
        <v>78</v>
      </c>
    </row>
    <row r="1078" spans="8:18" x14ac:dyDescent="0.35">
      <c r="H1078">
        <v>-30.787600000000001</v>
      </c>
      <c r="I1078" s="310">
        <v>478.125</v>
      </c>
      <c r="J1078" s="31">
        <v>-82.291600000000003</v>
      </c>
      <c r="L1078" s="185">
        <f t="shared" si="19"/>
        <v>717.1875</v>
      </c>
      <c r="P1078">
        <v>40.046999999999997</v>
      </c>
      <c r="Q1078">
        <v>264.39999999999998</v>
      </c>
      <c r="R1078">
        <v>78</v>
      </c>
    </row>
    <row r="1079" spans="8:18" x14ac:dyDescent="0.35">
      <c r="H1079">
        <v>-30.787600000000001</v>
      </c>
      <c r="I1079" s="310">
        <v>478.125</v>
      </c>
      <c r="J1079" s="31">
        <v>-86.046999999999997</v>
      </c>
      <c r="L1079" s="185">
        <f t="shared" si="19"/>
        <v>717.1875</v>
      </c>
      <c r="P1079">
        <v>32</v>
      </c>
      <c r="Q1079">
        <v>264.39999999999998</v>
      </c>
      <c r="R1079">
        <v>69.953000000000003</v>
      </c>
    </row>
    <row r="1080" spans="8:18" x14ac:dyDescent="0.35">
      <c r="H1080">
        <v>27.708400000000001</v>
      </c>
      <c r="I1080" s="310">
        <v>478.125</v>
      </c>
      <c r="J1080" s="31">
        <v>-76.787599999999998</v>
      </c>
      <c r="L1080" s="185">
        <f t="shared" si="19"/>
        <v>717.1875</v>
      </c>
      <c r="P1080">
        <v>32</v>
      </c>
      <c r="Q1080">
        <v>264.39999999999998</v>
      </c>
      <c r="R1080">
        <v>75.545500000000004</v>
      </c>
    </row>
    <row r="1081" spans="8:18" x14ac:dyDescent="0.35">
      <c r="H1081">
        <v>23.952999999999999</v>
      </c>
      <c r="I1081" s="310">
        <v>478.125</v>
      </c>
      <c r="J1081" s="31">
        <v>-76.787599999999998</v>
      </c>
      <c r="L1081" s="185">
        <f t="shared" si="19"/>
        <v>717.1875</v>
      </c>
      <c r="P1081">
        <v>-34.454500000000003</v>
      </c>
      <c r="Q1081">
        <v>264.39999999999998</v>
      </c>
      <c r="R1081">
        <v>78</v>
      </c>
    </row>
    <row r="1082" spans="8:18" x14ac:dyDescent="0.35">
      <c r="H1082">
        <v>27.708400000000001</v>
      </c>
      <c r="I1082" s="310">
        <v>478.125</v>
      </c>
      <c r="J1082" s="31">
        <v>-79.212400000000002</v>
      </c>
      <c r="L1082" s="185">
        <f t="shared" si="19"/>
        <v>717.1875</v>
      </c>
      <c r="P1082">
        <v>-40.046999999999997</v>
      </c>
      <c r="Q1082">
        <v>264.39999999999998</v>
      </c>
      <c r="R1082">
        <v>78</v>
      </c>
    </row>
    <row r="1083" spans="8:18" x14ac:dyDescent="0.35">
      <c r="H1083">
        <v>23.952999999999999</v>
      </c>
      <c r="I1083" s="310">
        <v>478.125</v>
      </c>
      <c r="J1083" s="31">
        <v>-79.212400000000002</v>
      </c>
      <c r="L1083" s="185">
        <f t="shared" si="19"/>
        <v>717.1875</v>
      </c>
      <c r="P1083">
        <v>-32</v>
      </c>
      <c r="Q1083">
        <v>264.39999999999998</v>
      </c>
      <c r="R1083">
        <v>86.046999999999997</v>
      </c>
    </row>
    <row r="1084" spans="8:18" x14ac:dyDescent="0.35">
      <c r="H1084">
        <v>33.212400000000002</v>
      </c>
      <c r="I1084" s="310">
        <v>478.125</v>
      </c>
      <c r="J1084" s="31">
        <v>-73.708399999999997</v>
      </c>
      <c r="L1084" s="185">
        <f t="shared" si="19"/>
        <v>717.1875</v>
      </c>
      <c r="P1084">
        <v>-32</v>
      </c>
      <c r="Q1084">
        <v>264.39999999999998</v>
      </c>
      <c r="R1084">
        <v>80.454499999999996</v>
      </c>
    </row>
    <row r="1085" spans="8:18" x14ac:dyDescent="0.35">
      <c r="H1085">
        <v>33.212400000000002</v>
      </c>
      <c r="I1085" s="310">
        <v>478.125</v>
      </c>
      <c r="J1085" s="31">
        <v>-69.953000000000003</v>
      </c>
      <c r="L1085" s="185">
        <f t="shared" si="19"/>
        <v>717.1875</v>
      </c>
      <c r="P1085">
        <v>-29.545500000000001</v>
      </c>
      <c r="Q1085">
        <v>264.39999999999998</v>
      </c>
      <c r="R1085">
        <v>78</v>
      </c>
    </row>
    <row r="1086" spans="8:18" x14ac:dyDescent="0.35">
      <c r="H1086">
        <v>30.787600000000001</v>
      </c>
      <c r="I1086" s="310">
        <v>478.125</v>
      </c>
      <c r="J1086" s="31">
        <v>-73.708399999999997</v>
      </c>
      <c r="L1086" s="185">
        <f t="shared" si="19"/>
        <v>717.1875</v>
      </c>
      <c r="P1086">
        <v>-23.952999999999999</v>
      </c>
      <c r="Q1086">
        <v>264.39999999999998</v>
      </c>
      <c r="R1086">
        <v>78</v>
      </c>
    </row>
    <row r="1087" spans="8:18" x14ac:dyDescent="0.35">
      <c r="H1087">
        <v>30.787600000000001</v>
      </c>
      <c r="I1087" s="310">
        <v>478.125</v>
      </c>
      <c r="J1087" s="31">
        <v>-69.953000000000003</v>
      </c>
      <c r="L1087" s="185">
        <f t="shared" si="19"/>
        <v>717.1875</v>
      </c>
      <c r="P1087">
        <v>-32</v>
      </c>
      <c r="Q1087">
        <v>264.39999999999998</v>
      </c>
      <c r="R1087">
        <v>69.953000000000003</v>
      </c>
    </row>
    <row r="1088" spans="8:18" x14ac:dyDescent="0.35">
      <c r="H1088">
        <v>36.291600000000003</v>
      </c>
      <c r="I1088" s="310">
        <v>478.125</v>
      </c>
      <c r="J1088" s="31">
        <v>-79.212400000000002</v>
      </c>
      <c r="L1088" s="185">
        <f t="shared" si="19"/>
        <v>717.1875</v>
      </c>
      <c r="P1088">
        <v>-32</v>
      </c>
      <c r="Q1088">
        <v>264.39999999999998</v>
      </c>
      <c r="R1088">
        <v>75.545500000000004</v>
      </c>
    </row>
    <row r="1089" spans="8:18" x14ac:dyDescent="0.35">
      <c r="H1089">
        <v>40.046999999999997</v>
      </c>
      <c r="I1089" s="310">
        <v>478.125</v>
      </c>
      <c r="J1089" s="31">
        <v>-79.212400000000002</v>
      </c>
      <c r="L1089" s="185">
        <f t="shared" si="19"/>
        <v>717.1875</v>
      </c>
      <c r="P1089">
        <v>-34.454500000000003</v>
      </c>
      <c r="Q1089">
        <v>264.39999999999998</v>
      </c>
      <c r="R1089">
        <v>-78</v>
      </c>
    </row>
    <row r="1090" spans="8:18" x14ac:dyDescent="0.35">
      <c r="H1090">
        <v>36.291600000000003</v>
      </c>
      <c r="I1090" s="310">
        <v>478.125</v>
      </c>
      <c r="J1090" s="31">
        <v>-76.787599999999998</v>
      </c>
      <c r="L1090" s="185">
        <f t="shared" si="19"/>
        <v>717.1875</v>
      </c>
      <c r="P1090">
        <v>-40.046999999999997</v>
      </c>
      <c r="Q1090">
        <v>264.39999999999998</v>
      </c>
      <c r="R1090">
        <v>-78</v>
      </c>
    </row>
    <row r="1091" spans="8:18" x14ac:dyDescent="0.35">
      <c r="H1091">
        <v>40.046999999999997</v>
      </c>
      <c r="I1091" s="310">
        <v>478.125</v>
      </c>
      <c r="J1091" s="31">
        <v>-76.787599999999998</v>
      </c>
      <c r="L1091" s="185">
        <f t="shared" si="19"/>
        <v>717.1875</v>
      </c>
      <c r="P1091">
        <v>-32</v>
      </c>
      <c r="Q1091">
        <v>264.39999999999998</v>
      </c>
      <c r="R1091">
        <v>-69.953000000000003</v>
      </c>
    </row>
    <row r="1092" spans="8:18" x14ac:dyDescent="0.35">
      <c r="H1092">
        <v>30.787600000000001</v>
      </c>
      <c r="I1092" s="310">
        <v>478.125</v>
      </c>
      <c r="J1092" s="31">
        <v>-82.291600000000003</v>
      </c>
      <c r="L1092" s="185">
        <f t="shared" si="19"/>
        <v>717.1875</v>
      </c>
      <c r="P1092">
        <v>-32</v>
      </c>
      <c r="Q1092">
        <v>264.39999999999998</v>
      </c>
      <c r="R1092">
        <v>-75.545500000000004</v>
      </c>
    </row>
    <row r="1093" spans="8:18" x14ac:dyDescent="0.35">
      <c r="H1093">
        <v>30.787600000000001</v>
      </c>
      <c r="I1093" s="310">
        <v>478.125</v>
      </c>
      <c r="J1093" s="31">
        <v>-86.046999999999997</v>
      </c>
      <c r="L1093" s="185">
        <f t="shared" si="19"/>
        <v>717.1875</v>
      </c>
      <c r="P1093">
        <v>-29.545500000000001</v>
      </c>
      <c r="Q1093">
        <v>264.39999999999998</v>
      </c>
      <c r="R1093">
        <v>-78</v>
      </c>
    </row>
    <row r="1094" spans="8:18" x14ac:dyDescent="0.35">
      <c r="H1094">
        <v>33.212400000000002</v>
      </c>
      <c r="I1094" s="310">
        <v>478.125</v>
      </c>
      <c r="J1094" s="31">
        <v>-82.291600000000003</v>
      </c>
      <c r="L1094" s="185">
        <f t="shared" si="19"/>
        <v>717.1875</v>
      </c>
      <c r="P1094">
        <v>-23.952999999999999</v>
      </c>
      <c r="Q1094">
        <v>264.39999999999998</v>
      </c>
      <c r="R1094">
        <v>-78</v>
      </c>
    </row>
    <row r="1095" spans="8:18" x14ac:dyDescent="0.35">
      <c r="H1095">
        <v>33.212400000000002</v>
      </c>
      <c r="I1095" s="310">
        <v>478.125</v>
      </c>
      <c r="J1095" s="31">
        <v>-86.046999999999997</v>
      </c>
      <c r="L1095" s="185">
        <f t="shared" si="19"/>
        <v>713.25</v>
      </c>
      <c r="P1095">
        <v>-32</v>
      </c>
      <c r="Q1095">
        <v>264.39999999999998</v>
      </c>
      <c r="R1095">
        <v>-86.046999999999997</v>
      </c>
    </row>
    <row r="1096" spans="8:18" x14ac:dyDescent="0.35">
      <c r="H1096">
        <v>27.708400000000001</v>
      </c>
      <c r="I1096" s="310">
        <v>475.5</v>
      </c>
      <c r="J1096" s="31">
        <v>78</v>
      </c>
      <c r="L1096" s="185">
        <f t="shared" si="19"/>
        <v>713.25</v>
      </c>
      <c r="P1096">
        <v>-32</v>
      </c>
      <c r="Q1096">
        <v>264.39999999999998</v>
      </c>
      <c r="R1096">
        <v>-80.454499999999996</v>
      </c>
    </row>
    <row r="1097" spans="8:18" x14ac:dyDescent="0.35">
      <c r="H1097">
        <v>23.952999999999999</v>
      </c>
      <c r="I1097" s="310">
        <v>475.5</v>
      </c>
      <c r="J1097" s="31">
        <v>78</v>
      </c>
      <c r="L1097" s="185">
        <f t="shared" si="19"/>
        <v>713.25</v>
      </c>
      <c r="P1097">
        <v>29.5456</v>
      </c>
      <c r="Q1097">
        <v>264.39999999999998</v>
      </c>
      <c r="R1097">
        <v>-78</v>
      </c>
    </row>
    <row r="1098" spans="8:18" x14ac:dyDescent="0.35">
      <c r="H1098">
        <v>32</v>
      </c>
      <c r="I1098" s="310">
        <v>475.5</v>
      </c>
      <c r="J1098" s="31">
        <v>82.291600000000003</v>
      </c>
      <c r="L1098" s="185">
        <f t="shared" si="19"/>
        <v>713.25</v>
      </c>
      <c r="P1098">
        <v>23.952999999999999</v>
      </c>
      <c r="Q1098">
        <v>264.39999999999998</v>
      </c>
      <c r="R1098">
        <v>-78</v>
      </c>
    </row>
    <row r="1099" spans="8:18" x14ac:dyDescent="0.35">
      <c r="H1099">
        <v>32</v>
      </c>
      <c r="I1099" s="310">
        <v>475.5</v>
      </c>
      <c r="J1099" s="31">
        <v>86.046999999999997</v>
      </c>
      <c r="L1099" s="185">
        <f t="shared" si="19"/>
        <v>713.25</v>
      </c>
      <c r="P1099">
        <v>32</v>
      </c>
      <c r="Q1099">
        <v>264.39999999999998</v>
      </c>
      <c r="R1099">
        <v>-69.953000000000003</v>
      </c>
    </row>
    <row r="1100" spans="8:18" x14ac:dyDescent="0.35">
      <c r="H1100">
        <v>36.291600000000003</v>
      </c>
      <c r="I1100" s="310">
        <v>475.5</v>
      </c>
      <c r="J1100" s="31">
        <v>78</v>
      </c>
      <c r="L1100" s="185">
        <f t="shared" si="19"/>
        <v>713.25</v>
      </c>
      <c r="P1100">
        <v>32</v>
      </c>
      <c r="Q1100">
        <v>264.39999999999998</v>
      </c>
      <c r="R1100">
        <v>-75.545500000000004</v>
      </c>
    </row>
    <row r="1101" spans="8:18" x14ac:dyDescent="0.35">
      <c r="H1101">
        <v>40.046999999999997</v>
      </c>
      <c r="I1101" s="310">
        <v>475.5</v>
      </c>
      <c r="J1101" s="31">
        <v>78</v>
      </c>
      <c r="L1101" s="185">
        <f t="shared" si="19"/>
        <v>713.25</v>
      </c>
      <c r="P1101">
        <v>34.454500000000003</v>
      </c>
      <c r="Q1101">
        <v>264.39999999999998</v>
      </c>
      <c r="R1101">
        <v>-78</v>
      </c>
    </row>
    <row r="1102" spans="8:18" x14ac:dyDescent="0.35">
      <c r="H1102">
        <v>32</v>
      </c>
      <c r="I1102" s="310">
        <v>475.5</v>
      </c>
      <c r="J1102" s="31">
        <v>73.708399999999997</v>
      </c>
      <c r="L1102" s="185">
        <f t="shared" si="19"/>
        <v>713.25</v>
      </c>
      <c r="P1102">
        <v>40.046999999999997</v>
      </c>
      <c r="Q1102">
        <v>264.39999999999998</v>
      </c>
      <c r="R1102">
        <v>-78</v>
      </c>
    </row>
    <row r="1103" spans="8:18" x14ac:dyDescent="0.35">
      <c r="H1103">
        <v>32</v>
      </c>
      <c r="I1103" s="310">
        <v>475.5</v>
      </c>
      <c r="J1103" s="31">
        <v>69.953000000000003</v>
      </c>
      <c r="L1103" s="185">
        <f t="shared" si="19"/>
        <v>713.25</v>
      </c>
      <c r="P1103">
        <v>32</v>
      </c>
      <c r="Q1103">
        <v>264.39999999999998</v>
      </c>
      <c r="R1103">
        <v>-86.046999999999997</v>
      </c>
    </row>
    <row r="1104" spans="8:18" x14ac:dyDescent="0.35">
      <c r="H1104">
        <v>-36.291600000000003</v>
      </c>
      <c r="I1104" s="310">
        <v>475.5</v>
      </c>
      <c r="J1104" s="31">
        <v>78</v>
      </c>
      <c r="L1104" s="185">
        <f t="shared" si="19"/>
        <v>713.25</v>
      </c>
      <c r="P1104">
        <v>32</v>
      </c>
      <c r="Q1104">
        <v>264.39999999999998</v>
      </c>
      <c r="R1104">
        <v>-80.454499999999996</v>
      </c>
    </row>
    <row r="1105" spans="8:18" x14ac:dyDescent="0.35">
      <c r="H1105">
        <v>-40.046999999999997</v>
      </c>
      <c r="I1105" s="310">
        <v>475.5</v>
      </c>
      <c r="J1105" s="31">
        <v>78</v>
      </c>
      <c r="L1105" s="185">
        <f t="shared" si="19"/>
        <v>713.25</v>
      </c>
      <c r="P1105">
        <v>29.5456</v>
      </c>
      <c r="Q1105">
        <v>263</v>
      </c>
      <c r="R1105">
        <v>76.787599999999998</v>
      </c>
    </row>
    <row r="1106" spans="8:18" x14ac:dyDescent="0.35">
      <c r="H1106">
        <v>-32</v>
      </c>
      <c r="I1106" s="310">
        <v>475.5</v>
      </c>
      <c r="J1106" s="31">
        <v>82.291600000000003</v>
      </c>
      <c r="L1106" s="185">
        <f t="shared" si="19"/>
        <v>713.25</v>
      </c>
      <c r="P1106">
        <v>23.952999999999999</v>
      </c>
      <c r="Q1106">
        <v>263</v>
      </c>
      <c r="R1106">
        <v>76.787599999999998</v>
      </c>
    </row>
    <row r="1107" spans="8:18" x14ac:dyDescent="0.35">
      <c r="H1107">
        <v>-32</v>
      </c>
      <c r="I1107" s="310">
        <v>475.5</v>
      </c>
      <c r="J1107" s="31">
        <v>86.046999999999997</v>
      </c>
      <c r="L1107" s="185">
        <f t="shared" si="19"/>
        <v>713.25</v>
      </c>
      <c r="P1107">
        <v>29.5456</v>
      </c>
      <c r="Q1107">
        <v>263</v>
      </c>
      <c r="R1107">
        <v>79.212400000000002</v>
      </c>
    </row>
    <row r="1108" spans="8:18" x14ac:dyDescent="0.35">
      <c r="H1108">
        <v>-27.708400000000001</v>
      </c>
      <c r="I1108" s="310">
        <v>475.5</v>
      </c>
      <c r="J1108" s="31">
        <v>78</v>
      </c>
      <c r="L1108" s="185">
        <f t="shared" si="19"/>
        <v>713.25</v>
      </c>
      <c r="P1108">
        <v>23.952999999999999</v>
      </c>
      <c r="Q1108">
        <v>263</v>
      </c>
      <c r="R1108">
        <v>79.212400000000002</v>
      </c>
    </row>
    <row r="1109" spans="8:18" x14ac:dyDescent="0.35">
      <c r="H1109">
        <v>-23.952999999999999</v>
      </c>
      <c r="I1109" s="310">
        <v>475.5</v>
      </c>
      <c r="J1109" s="31">
        <v>78</v>
      </c>
      <c r="L1109" s="185">
        <f t="shared" si="19"/>
        <v>713.25</v>
      </c>
      <c r="P1109">
        <v>30.787600000000001</v>
      </c>
      <c r="Q1109">
        <v>263</v>
      </c>
      <c r="R1109">
        <v>80.454499999999996</v>
      </c>
    </row>
    <row r="1110" spans="8:18" x14ac:dyDescent="0.35">
      <c r="H1110">
        <v>-32</v>
      </c>
      <c r="I1110" s="310">
        <v>475.5</v>
      </c>
      <c r="J1110" s="31">
        <v>73.708399999999997</v>
      </c>
      <c r="L1110" s="185">
        <f t="shared" si="19"/>
        <v>713.25</v>
      </c>
      <c r="P1110">
        <v>30.787600000000001</v>
      </c>
      <c r="Q1110">
        <v>263</v>
      </c>
      <c r="R1110">
        <v>86.046999999999997</v>
      </c>
    </row>
    <row r="1111" spans="8:18" x14ac:dyDescent="0.35">
      <c r="H1111">
        <v>-32</v>
      </c>
      <c r="I1111" s="310">
        <v>475.5</v>
      </c>
      <c r="J1111" s="31">
        <v>69.953000000000003</v>
      </c>
      <c r="L1111" s="185">
        <f t="shared" si="19"/>
        <v>713.25</v>
      </c>
      <c r="P1111">
        <v>33.212400000000002</v>
      </c>
      <c r="Q1111">
        <v>263</v>
      </c>
      <c r="R1111">
        <v>80.454499999999996</v>
      </c>
    </row>
    <row r="1112" spans="8:18" x14ac:dyDescent="0.35">
      <c r="H1112">
        <v>-36.291600000000003</v>
      </c>
      <c r="I1112" s="310">
        <v>475.5</v>
      </c>
      <c r="J1112" s="31">
        <v>-78</v>
      </c>
      <c r="L1112" s="185">
        <f t="shared" si="19"/>
        <v>713.25</v>
      </c>
      <c r="P1112">
        <v>33.212400000000002</v>
      </c>
      <c r="Q1112">
        <v>263</v>
      </c>
      <c r="R1112">
        <v>86.046999999999997</v>
      </c>
    </row>
    <row r="1113" spans="8:18" x14ac:dyDescent="0.35">
      <c r="H1113">
        <v>-40.046999999999997</v>
      </c>
      <c r="I1113" s="310">
        <v>475.5</v>
      </c>
      <c r="J1113" s="31">
        <v>-78</v>
      </c>
      <c r="L1113" s="185">
        <f t="shared" si="19"/>
        <v>713.25</v>
      </c>
      <c r="P1113">
        <v>34.454500000000003</v>
      </c>
      <c r="Q1113">
        <v>263</v>
      </c>
      <c r="R1113">
        <v>79.212400000000002</v>
      </c>
    </row>
    <row r="1114" spans="8:18" x14ac:dyDescent="0.35">
      <c r="H1114">
        <v>-32</v>
      </c>
      <c r="I1114" s="310">
        <v>475.5</v>
      </c>
      <c r="J1114" s="31">
        <v>-73.708399999999997</v>
      </c>
      <c r="L1114" s="185">
        <f t="shared" si="19"/>
        <v>713.25</v>
      </c>
      <c r="P1114">
        <v>40.046999999999997</v>
      </c>
      <c r="Q1114">
        <v>263</v>
      </c>
      <c r="R1114">
        <v>79.212400000000002</v>
      </c>
    </row>
    <row r="1115" spans="8:18" x14ac:dyDescent="0.35">
      <c r="H1115">
        <v>-32</v>
      </c>
      <c r="I1115" s="310">
        <v>475.5</v>
      </c>
      <c r="J1115" s="31">
        <v>-69.953000000000003</v>
      </c>
      <c r="L1115" s="185">
        <f t="shared" si="19"/>
        <v>713.25</v>
      </c>
      <c r="P1115">
        <v>34.454500000000003</v>
      </c>
      <c r="Q1115">
        <v>263</v>
      </c>
      <c r="R1115">
        <v>76.787599999999998</v>
      </c>
    </row>
    <row r="1116" spans="8:18" x14ac:dyDescent="0.35">
      <c r="H1116">
        <v>-27.708400000000001</v>
      </c>
      <c r="I1116" s="310">
        <v>475.5</v>
      </c>
      <c r="J1116" s="31">
        <v>-78</v>
      </c>
      <c r="L1116" s="185">
        <f t="shared" si="19"/>
        <v>713.25</v>
      </c>
      <c r="P1116">
        <v>40.046999999999997</v>
      </c>
      <c r="Q1116">
        <v>263</v>
      </c>
      <c r="R1116">
        <v>76.787599999999998</v>
      </c>
    </row>
    <row r="1117" spans="8:18" x14ac:dyDescent="0.35">
      <c r="H1117">
        <v>-23.952999999999999</v>
      </c>
      <c r="I1117" s="310">
        <v>475.5</v>
      </c>
      <c r="J1117" s="31">
        <v>-78</v>
      </c>
      <c r="L1117" s="185">
        <f t="shared" si="19"/>
        <v>713.25</v>
      </c>
      <c r="P1117">
        <v>33.212400000000002</v>
      </c>
      <c r="Q1117">
        <v>263</v>
      </c>
      <c r="R1117">
        <v>75.545500000000004</v>
      </c>
    </row>
    <row r="1118" spans="8:18" x14ac:dyDescent="0.35">
      <c r="H1118">
        <v>-32</v>
      </c>
      <c r="I1118" s="310">
        <v>475.5</v>
      </c>
      <c r="J1118" s="31">
        <v>-82.291600000000003</v>
      </c>
      <c r="L1118" s="185">
        <f t="shared" si="19"/>
        <v>713.25</v>
      </c>
      <c r="P1118">
        <v>33.212400000000002</v>
      </c>
      <c r="Q1118">
        <v>263</v>
      </c>
      <c r="R1118">
        <v>69.953000000000003</v>
      </c>
    </row>
    <row r="1119" spans="8:18" x14ac:dyDescent="0.35">
      <c r="H1119">
        <v>-32</v>
      </c>
      <c r="I1119" s="310">
        <v>475.5</v>
      </c>
      <c r="J1119" s="31">
        <v>-86.046999999999997</v>
      </c>
      <c r="L1119" s="185">
        <f t="shared" si="19"/>
        <v>713.25</v>
      </c>
      <c r="P1119">
        <v>30.787600000000001</v>
      </c>
      <c r="Q1119">
        <v>263</v>
      </c>
      <c r="R1119">
        <v>75.545500000000004</v>
      </c>
    </row>
    <row r="1120" spans="8:18" x14ac:dyDescent="0.35">
      <c r="H1120">
        <v>27.708400000000001</v>
      </c>
      <c r="I1120" s="310">
        <v>475.5</v>
      </c>
      <c r="J1120" s="31">
        <v>-78</v>
      </c>
      <c r="L1120" s="185">
        <f t="shared" si="19"/>
        <v>713.25</v>
      </c>
      <c r="P1120">
        <v>30.787600000000001</v>
      </c>
      <c r="Q1120">
        <v>263</v>
      </c>
      <c r="R1120">
        <v>69.953000000000003</v>
      </c>
    </row>
    <row r="1121" spans="8:18" x14ac:dyDescent="0.35">
      <c r="H1121">
        <v>23.952999999999999</v>
      </c>
      <c r="I1121" s="310">
        <v>475.5</v>
      </c>
      <c r="J1121" s="31">
        <v>-78</v>
      </c>
      <c r="L1121" s="185">
        <f t="shared" si="19"/>
        <v>713.25</v>
      </c>
      <c r="P1121">
        <v>-34.454500000000003</v>
      </c>
      <c r="Q1121">
        <v>263</v>
      </c>
      <c r="R1121">
        <v>76.787599999999998</v>
      </c>
    </row>
    <row r="1122" spans="8:18" x14ac:dyDescent="0.35">
      <c r="H1122">
        <v>32</v>
      </c>
      <c r="I1122" s="310">
        <v>475.5</v>
      </c>
      <c r="J1122" s="31">
        <v>-73.708399999999997</v>
      </c>
      <c r="L1122" s="185">
        <f t="shared" si="19"/>
        <v>713.25</v>
      </c>
      <c r="P1122">
        <v>-40.046999999999997</v>
      </c>
      <c r="Q1122">
        <v>263</v>
      </c>
      <c r="R1122">
        <v>76.787599999999998</v>
      </c>
    </row>
    <row r="1123" spans="8:18" x14ac:dyDescent="0.35">
      <c r="H1123">
        <v>32</v>
      </c>
      <c r="I1123" s="310">
        <v>475.5</v>
      </c>
      <c r="J1123" s="31">
        <v>-69.953000000000003</v>
      </c>
      <c r="L1123" s="185">
        <f t="shared" ref="L1123:L1186" si="20">I1124*1.5</f>
        <v>713.25</v>
      </c>
      <c r="P1123">
        <v>-34.454500000000003</v>
      </c>
      <c r="Q1123">
        <v>263</v>
      </c>
      <c r="R1123">
        <v>79.212400000000002</v>
      </c>
    </row>
    <row r="1124" spans="8:18" x14ac:dyDescent="0.35">
      <c r="H1124">
        <v>36.291600000000003</v>
      </c>
      <c r="I1124" s="310">
        <v>475.5</v>
      </c>
      <c r="J1124" s="31">
        <v>-78</v>
      </c>
      <c r="L1124" s="185">
        <f t="shared" si="20"/>
        <v>713.25</v>
      </c>
      <c r="P1124">
        <v>-40.046999999999997</v>
      </c>
      <c r="Q1124">
        <v>263</v>
      </c>
      <c r="R1124">
        <v>79.212400000000002</v>
      </c>
    </row>
    <row r="1125" spans="8:18" x14ac:dyDescent="0.35">
      <c r="H1125">
        <v>40.046999999999997</v>
      </c>
      <c r="I1125" s="310">
        <v>475.5</v>
      </c>
      <c r="J1125" s="31">
        <v>-78</v>
      </c>
      <c r="L1125" s="185">
        <f t="shared" si="20"/>
        <v>713.25</v>
      </c>
      <c r="P1125">
        <v>-33.212400000000002</v>
      </c>
      <c r="Q1125">
        <v>263</v>
      </c>
      <c r="R1125">
        <v>80.454499999999996</v>
      </c>
    </row>
    <row r="1126" spans="8:18" x14ac:dyDescent="0.35">
      <c r="H1126">
        <v>32</v>
      </c>
      <c r="I1126" s="310">
        <v>475.5</v>
      </c>
      <c r="J1126" s="31">
        <v>-82.291600000000003</v>
      </c>
      <c r="L1126" s="185">
        <f t="shared" si="20"/>
        <v>713.25</v>
      </c>
      <c r="P1126">
        <v>-33.212400000000002</v>
      </c>
      <c r="Q1126">
        <v>263</v>
      </c>
      <c r="R1126">
        <v>86.046999999999997</v>
      </c>
    </row>
    <row r="1127" spans="8:18" x14ac:dyDescent="0.35">
      <c r="H1127">
        <v>32</v>
      </c>
      <c r="I1127" s="310">
        <v>475.5</v>
      </c>
      <c r="J1127" s="31">
        <v>-86.046999999999997</v>
      </c>
      <c r="L1127" s="185">
        <f t="shared" si="20"/>
        <v>677.8125</v>
      </c>
      <c r="P1127">
        <v>-30.787600000000001</v>
      </c>
      <c r="Q1127">
        <v>263</v>
      </c>
      <c r="R1127">
        <v>80.454499999999996</v>
      </c>
    </row>
    <row r="1128" spans="8:18" x14ac:dyDescent="0.35">
      <c r="H1128">
        <v>32</v>
      </c>
      <c r="I1128" s="310">
        <v>451.875</v>
      </c>
      <c r="J1128" s="31">
        <v>73.2</v>
      </c>
      <c r="L1128" s="185">
        <f t="shared" si="20"/>
        <v>677.8125</v>
      </c>
      <c r="P1128">
        <v>-30.787600000000001</v>
      </c>
      <c r="Q1128">
        <v>263</v>
      </c>
      <c r="R1128">
        <v>86.046999999999997</v>
      </c>
    </row>
    <row r="1129" spans="8:18" x14ac:dyDescent="0.35">
      <c r="H1129">
        <v>35.394100000000002</v>
      </c>
      <c r="I1129" s="310">
        <v>451.875</v>
      </c>
      <c r="J1129" s="31">
        <v>81.394099999999995</v>
      </c>
      <c r="L1129" s="185">
        <f t="shared" si="20"/>
        <v>677.8125</v>
      </c>
      <c r="P1129">
        <v>-29.545500000000001</v>
      </c>
      <c r="Q1129">
        <v>263</v>
      </c>
      <c r="R1129">
        <v>79.212400000000002</v>
      </c>
    </row>
    <row r="1130" spans="8:18" x14ac:dyDescent="0.35">
      <c r="H1130">
        <v>27.2</v>
      </c>
      <c r="I1130" s="310">
        <v>451.875</v>
      </c>
      <c r="J1130" s="31">
        <v>78</v>
      </c>
      <c r="L1130" s="185">
        <f t="shared" si="20"/>
        <v>677.8125</v>
      </c>
      <c r="P1130">
        <v>-23.952999999999999</v>
      </c>
      <c r="Q1130">
        <v>263</v>
      </c>
      <c r="R1130">
        <v>79.212400000000002</v>
      </c>
    </row>
    <row r="1131" spans="8:18" x14ac:dyDescent="0.35">
      <c r="H1131">
        <v>35.394100000000002</v>
      </c>
      <c r="I1131" s="310">
        <v>451.875</v>
      </c>
      <c r="J1131" s="31">
        <v>74.605900000000005</v>
      </c>
      <c r="L1131" s="185">
        <f t="shared" si="20"/>
        <v>677.8125</v>
      </c>
      <c r="P1131">
        <v>-29.545500000000001</v>
      </c>
      <c r="Q1131">
        <v>263</v>
      </c>
      <c r="R1131">
        <v>76.787599999999998</v>
      </c>
    </row>
    <row r="1132" spans="8:18" x14ac:dyDescent="0.35">
      <c r="H1132">
        <v>28.605899999999998</v>
      </c>
      <c r="I1132" s="310">
        <v>451.875</v>
      </c>
      <c r="J1132" s="31">
        <v>81.394099999999995</v>
      </c>
      <c r="L1132" s="185">
        <f t="shared" si="20"/>
        <v>677.8125</v>
      </c>
      <c r="P1132">
        <v>-23.952999999999999</v>
      </c>
      <c r="Q1132">
        <v>263</v>
      </c>
      <c r="R1132">
        <v>76.787599999999998</v>
      </c>
    </row>
    <row r="1133" spans="8:18" x14ac:dyDescent="0.35">
      <c r="H1133">
        <v>32</v>
      </c>
      <c r="I1133" s="310">
        <v>451.875</v>
      </c>
      <c r="J1133" s="31">
        <v>82.8</v>
      </c>
      <c r="L1133" s="185">
        <f t="shared" si="20"/>
        <v>677.8125</v>
      </c>
      <c r="P1133">
        <v>-30.787600000000001</v>
      </c>
      <c r="Q1133">
        <v>263</v>
      </c>
      <c r="R1133">
        <v>75.545500000000004</v>
      </c>
    </row>
    <row r="1134" spans="8:18" x14ac:dyDescent="0.35">
      <c r="H1134">
        <v>36.799999999999997</v>
      </c>
      <c r="I1134" s="310">
        <v>451.875</v>
      </c>
      <c r="J1134" s="31">
        <v>78</v>
      </c>
      <c r="L1134" s="185">
        <f t="shared" si="20"/>
        <v>677.8125</v>
      </c>
      <c r="P1134">
        <v>-30.787600000000001</v>
      </c>
      <c r="Q1134">
        <v>263</v>
      </c>
      <c r="R1134">
        <v>69.953000000000003</v>
      </c>
    </row>
    <row r="1135" spans="8:18" x14ac:dyDescent="0.35">
      <c r="H1135">
        <v>28.605899999999998</v>
      </c>
      <c r="I1135" s="310">
        <v>451.875</v>
      </c>
      <c r="J1135" s="31">
        <v>74.605900000000005</v>
      </c>
      <c r="L1135" s="185">
        <f t="shared" si="20"/>
        <v>677.8125</v>
      </c>
      <c r="P1135">
        <v>-33.212400000000002</v>
      </c>
      <c r="Q1135">
        <v>263</v>
      </c>
      <c r="R1135">
        <v>75.545500000000004</v>
      </c>
    </row>
    <row r="1136" spans="8:18" x14ac:dyDescent="0.35">
      <c r="H1136">
        <v>-32</v>
      </c>
      <c r="I1136" s="310">
        <v>451.875</v>
      </c>
      <c r="J1136" s="31">
        <v>73.2</v>
      </c>
      <c r="L1136" s="185">
        <f t="shared" si="20"/>
        <v>677.8125</v>
      </c>
      <c r="P1136">
        <v>-33.212400000000002</v>
      </c>
      <c r="Q1136">
        <v>263</v>
      </c>
      <c r="R1136">
        <v>69.953000000000003</v>
      </c>
    </row>
    <row r="1137" spans="8:18" x14ac:dyDescent="0.35">
      <c r="H1137">
        <v>-28.605899999999998</v>
      </c>
      <c r="I1137" s="310">
        <v>451.875</v>
      </c>
      <c r="J1137" s="31">
        <v>81.394099999999995</v>
      </c>
      <c r="L1137" s="185">
        <f t="shared" si="20"/>
        <v>677.8125</v>
      </c>
      <c r="P1137">
        <v>-34.454500000000003</v>
      </c>
      <c r="Q1137">
        <v>263</v>
      </c>
      <c r="R1137">
        <v>-79.212400000000002</v>
      </c>
    </row>
    <row r="1138" spans="8:18" x14ac:dyDescent="0.35">
      <c r="H1138">
        <v>-36.799999999999997</v>
      </c>
      <c r="I1138" s="310">
        <v>451.875</v>
      </c>
      <c r="J1138" s="31">
        <v>78</v>
      </c>
      <c r="L1138" s="185">
        <f t="shared" si="20"/>
        <v>677.8125</v>
      </c>
      <c r="P1138">
        <v>-40.046999999999997</v>
      </c>
      <c r="Q1138">
        <v>263</v>
      </c>
      <c r="R1138">
        <v>-79.212400000000002</v>
      </c>
    </row>
    <row r="1139" spans="8:18" x14ac:dyDescent="0.35">
      <c r="H1139">
        <v>-28.605899999999998</v>
      </c>
      <c r="I1139" s="310">
        <v>451.875</v>
      </c>
      <c r="J1139" s="31">
        <v>74.605900000000005</v>
      </c>
      <c r="L1139" s="185">
        <f t="shared" si="20"/>
        <v>677.8125</v>
      </c>
      <c r="P1139">
        <v>-34.454500000000003</v>
      </c>
      <c r="Q1139">
        <v>263</v>
      </c>
      <c r="R1139">
        <v>-76.787599999999998</v>
      </c>
    </row>
    <row r="1140" spans="8:18" x14ac:dyDescent="0.35">
      <c r="H1140">
        <v>-35.394100000000002</v>
      </c>
      <c r="I1140" s="310">
        <v>451.875</v>
      </c>
      <c r="J1140" s="31">
        <v>81.394099999999995</v>
      </c>
      <c r="L1140" s="185">
        <f t="shared" si="20"/>
        <v>677.8125</v>
      </c>
      <c r="P1140">
        <v>-40.046999999999997</v>
      </c>
      <c r="Q1140">
        <v>263</v>
      </c>
      <c r="R1140">
        <v>-76.787599999999998</v>
      </c>
    </row>
    <row r="1141" spans="8:18" x14ac:dyDescent="0.35">
      <c r="H1141">
        <v>-32</v>
      </c>
      <c r="I1141" s="310">
        <v>451.875</v>
      </c>
      <c r="J1141" s="31">
        <v>82.8</v>
      </c>
      <c r="L1141" s="185">
        <f t="shared" si="20"/>
        <v>677.8125</v>
      </c>
      <c r="P1141">
        <v>-33.212400000000002</v>
      </c>
      <c r="Q1141">
        <v>263</v>
      </c>
      <c r="R1141">
        <v>-75.545500000000004</v>
      </c>
    </row>
    <row r="1142" spans="8:18" x14ac:dyDescent="0.35">
      <c r="H1142">
        <v>-27.2</v>
      </c>
      <c r="I1142" s="310">
        <v>451.875</v>
      </c>
      <c r="J1142" s="31">
        <v>78</v>
      </c>
      <c r="L1142" s="185">
        <f t="shared" si="20"/>
        <v>677.8125</v>
      </c>
      <c r="P1142">
        <v>-33.212400000000002</v>
      </c>
      <c r="Q1142">
        <v>263</v>
      </c>
      <c r="R1142">
        <v>-69.953000000000003</v>
      </c>
    </row>
    <row r="1143" spans="8:18" x14ac:dyDescent="0.35">
      <c r="H1143">
        <v>-35.394100000000002</v>
      </c>
      <c r="I1143" s="310">
        <v>451.875</v>
      </c>
      <c r="J1143" s="31">
        <v>74.605900000000005</v>
      </c>
      <c r="L1143" s="185">
        <f t="shared" si="20"/>
        <v>677.8125</v>
      </c>
      <c r="P1143">
        <v>-30.787600000000001</v>
      </c>
      <c r="Q1143">
        <v>263</v>
      </c>
      <c r="R1143">
        <v>-75.545500000000004</v>
      </c>
    </row>
    <row r="1144" spans="8:18" x14ac:dyDescent="0.35">
      <c r="H1144">
        <v>-32</v>
      </c>
      <c r="I1144" s="310">
        <v>451.875</v>
      </c>
      <c r="J1144" s="31">
        <v>-82.8</v>
      </c>
      <c r="L1144" s="185">
        <f t="shared" si="20"/>
        <v>677.8125</v>
      </c>
      <c r="P1144">
        <v>-30.787600000000001</v>
      </c>
      <c r="Q1144">
        <v>263</v>
      </c>
      <c r="R1144">
        <v>-69.953000000000003</v>
      </c>
    </row>
    <row r="1145" spans="8:18" x14ac:dyDescent="0.35">
      <c r="H1145">
        <v>-28.605899999999998</v>
      </c>
      <c r="I1145" s="310">
        <v>451.875</v>
      </c>
      <c r="J1145" s="31">
        <v>-74.605900000000005</v>
      </c>
      <c r="L1145" s="185">
        <f t="shared" si="20"/>
        <v>677.8125</v>
      </c>
      <c r="P1145">
        <v>-29.545500000000001</v>
      </c>
      <c r="Q1145">
        <v>263</v>
      </c>
      <c r="R1145">
        <v>-76.787599999999998</v>
      </c>
    </row>
    <row r="1146" spans="8:18" x14ac:dyDescent="0.35">
      <c r="H1146">
        <v>-36.799999999999997</v>
      </c>
      <c r="I1146" s="310">
        <v>451.875</v>
      </c>
      <c r="J1146" s="31">
        <v>-78</v>
      </c>
      <c r="L1146" s="185">
        <f t="shared" si="20"/>
        <v>677.8125</v>
      </c>
      <c r="P1146">
        <v>-23.952999999999999</v>
      </c>
      <c r="Q1146">
        <v>263</v>
      </c>
      <c r="R1146">
        <v>-76.787599999999998</v>
      </c>
    </row>
    <row r="1147" spans="8:18" x14ac:dyDescent="0.35">
      <c r="H1147">
        <v>-28.605899999999998</v>
      </c>
      <c r="I1147" s="310">
        <v>451.875</v>
      </c>
      <c r="J1147" s="31">
        <v>-81.394099999999995</v>
      </c>
      <c r="L1147" s="185">
        <f t="shared" si="20"/>
        <v>677.8125</v>
      </c>
      <c r="P1147">
        <v>-29.545500000000001</v>
      </c>
      <c r="Q1147">
        <v>263</v>
      </c>
      <c r="R1147">
        <v>-79.212400000000002</v>
      </c>
    </row>
    <row r="1148" spans="8:18" x14ac:dyDescent="0.35">
      <c r="H1148">
        <v>-35.394100000000002</v>
      </c>
      <c r="I1148" s="310">
        <v>451.875</v>
      </c>
      <c r="J1148" s="31">
        <v>-74.605900000000005</v>
      </c>
      <c r="L1148" s="185">
        <f t="shared" si="20"/>
        <v>677.8125</v>
      </c>
      <c r="P1148">
        <v>-23.952999999999999</v>
      </c>
      <c r="Q1148">
        <v>263</v>
      </c>
      <c r="R1148">
        <v>-79.212400000000002</v>
      </c>
    </row>
    <row r="1149" spans="8:18" x14ac:dyDescent="0.35">
      <c r="H1149">
        <v>-32</v>
      </c>
      <c r="I1149" s="310">
        <v>451.875</v>
      </c>
      <c r="J1149" s="31">
        <v>-73.2</v>
      </c>
      <c r="L1149" s="185">
        <f t="shared" si="20"/>
        <v>677.8125</v>
      </c>
      <c r="P1149">
        <v>-30.787600000000001</v>
      </c>
      <c r="Q1149">
        <v>263</v>
      </c>
      <c r="R1149">
        <v>-80.454499999999996</v>
      </c>
    </row>
    <row r="1150" spans="8:18" x14ac:dyDescent="0.35">
      <c r="H1150">
        <v>-35.394100000000002</v>
      </c>
      <c r="I1150" s="310">
        <v>451.875</v>
      </c>
      <c r="J1150" s="31">
        <v>-81.394099999999995</v>
      </c>
      <c r="L1150" s="185">
        <f t="shared" si="20"/>
        <v>677.8125</v>
      </c>
      <c r="P1150">
        <v>-30.787600000000001</v>
      </c>
      <c r="Q1150">
        <v>263</v>
      </c>
      <c r="R1150">
        <v>-86.046999999999997</v>
      </c>
    </row>
    <row r="1151" spans="8:18" x14ac:dyDescent="0.35">
      <c r="H1151">
        <v>32</v>
      </c>
      <c r="I1151" s="310">
        <v>451.875</v>
      </c>
      <c r="J1151" s="31">
        <v>-82.8</v>
      </c>
      <c r="L1151" s="185">
        <f t="shared" si="20"/>
        <v>677.8125</v>
      </c>
      <c r="P1151">
        <v>-33.212400000000002</v>
      </c>
      <c r="Q1151">
        <v>263</v>
      </c>
      <c r="R1151">
        <v>-80.454499999999996</v>
      </c>
    </row>
    <row r="1152" spans="8:18" x14ac:dyDescent="0.35">
      <c r="H1152">
        <v>35.394100000000002</v>
      </c>
      <c r="I1152" s="310">
        <v>451.875</v>
      </c>
      <c r="J1152" s="31">
        <v>-74.605900000000005</v>
      </c>
      <c r="L1152" s="185">
        <f t="shared" si="20"/>
        <v>677.8125</v>
      </c>
      <c r="P1152">
        <v>-33.212400000000002</v>
      </c>
      <c r="Q1152">
        <v>263</v>
      </c>
      <c r="R1152">
        <v>-86.046999999999997</v>
      </c>
    </row>
    <row r="1153" spans="8:18" x14ac:dyDescent="0.35">
      <c r="H1153">
        <v>27.2</v>
      </c>
      <c r="I1153" s="310">
        <v>451.875</v>
      </c>
      <c r="J1153" s="31">
        <v>-78</v>
      </c>
      <c r="L1153" s="185">
        <f t="shared" si="20"/>
        <v>677.8125</v>
      </c>
      <c r="P1153">
        <v>29.5456</v>
      </c>
      <c r="Q1153">
        <v>263</v>
      </c>
      <c r="R1153">
        <v>-79.212400000000002</v>
      </c>
    </row>
    <row r="1154" spans="8:18" x14ac:dyDescent="0.35">
      <c r="H1154">
        <v>35.394100000000002</v>
      </c>
      <c r="I1154" s="310">
        <v>451.875</v>
      </c>
      <c r="J1154" s="31">
        <v>-81.394099999999995</v>
      </c>
      <c r="L1154" s="185">
        <f t="shared" si="20"/>
        <v>677.8125</v>
      </c>
      <c r="P1154">
        <v>23.952999999999999</v>
      </c>
      <c r="Q1154">
        <v>263</v>
      </c>
      <c r="R1154">
        <v>-79.212400000000002</v>
      </c>
    </row>
    <row r="1155" spans="8:18" x14ac:dyDescent="0.35">
      <c r="H1155">
        <v>28.605899999999998</v>
      </c>
      <c r="I1155" s="310">
        <v>451.875</v>
      </c>
      <c r="J1155" s="31">
        <v>-74.605900000000005</v>
      </c>
      <c r="L1155" s="185">
        <f t="shared" si="20"/>
        <v>677.8125</v>
      </c>
      <c r="P1155">
        <v>29.5456</v>
      </c>
      <c r="Q1155">
        <v>263</v>
      </c>
      <c r="R1155">
        <v>-76.787599999999998</v>
      </c>
    </row>
    <row r="1156" spans="8:18" x14ac:dyDescent="0.35">
      <c r="H1156">
        <v>32</v>
      </c>
      <c r="I1156" s="310">
        <v>451.875</v>
      </c>
      <c r="J1156" s="31">
        <v>-73.2</v>
      </c>
      <c r="L1156" s="185">
        <f t="shared" si="20"/>
        <v>677.8125</v>
      </c>
      <c r="P1156">
        <v>23.952999999999999</v>
      </c>
      <c r="Q1156">
        <v>263</v>
      </c>
      <c r="R1156">
        <v>-76.787599999999998</v>
      </c>
    </row>
    <row r="1157" spans="8:18" x14ac:dyDescent="0.35">
      <c r="H1157">
        <v>28.605899999999998</v>
      </c>
      <c r="I1157" s="310">
        <v>451.875</v>
      </c>
      <c r="J1157" s="31">
        <v>-81.394099999999995</v>
      </c>
      <c r="L1157" s="185">
        <f t="shared" si="20"/>
        <v>677.8125</v>
      </c>
      <c r="P1157">
        <v>30.787600000000001</v>
      </c>
      <c r="Q1157">
        <v>263</v>
      </c>
      <c r="R1157">
        <v>-75.545500000000004</v>
      </c>
    </row>
    <row r="1158" spans="8:18" x14ac:dyDescent="0.35">
      <c r="H1158">
        <v>-27.2</v>
      </c>
      <c r="I1158" s="310">
        <v>451.875</v>
      </c>
      <c r="J1158" s="31">
        <v>-78</v>
      </c>
      <c r="L1158" s="185">
        <f t="shared" si="20"/>
        <v>677.8125</v>
      </c>
      <c r="P1158">
        <v>30.787600000000001</v>
      </c>
      <c r="Q1158">
        <v>263</v>
      </c>
      <c r="R1158">
        <v>-69.953000000000003</v>
      </c>
    </row>
    <row r="1159" spans="8:18" x14ac:dyDescent="0.35">
      <c r="H1159">
        <v>36.799999999999997</v>
      </c>
      <c r="I1159" s="310">
        <v>451.875</v>
      </c>
      <c r="J1159" s="31">
        <v>-78</v>
      </c>
      <c r="L1159" s="185">
        <f t="shared" si="20"/>
        <v>675</v>
      </c>
      <c r="P1159">
        <v>33.212400000000002</v>
      </c>
      <c r="Q1159">
        <v>263</v>
      </c>
      <c r="R1159">
        <v>-75.545500000000004</v>
      </c>
    </row>
    <row r="1160" spans="8:18" x14ac:dyDescent="0.35">
      <c r="H1160">
        <v>20.722300000000001</v>
      </c>
      <c r="I1160" s="310">
        <v>450</v>
      </c>
      <c r="J1160" s="31">
        <v>9.9793299999999991</v>
      </c>
      <c r="L1160" s="185">
        <f t="shared" si="20"/>
        <v>675</v>
      </c>
      <c r="P1160">
        <v>33.212400000000002</v>
      </c>
      <c r="Q1160">
        <v>263</v>
      </c>
      <c r="R1160">
        <v>-69.953000000000003</v>
      </c>
    </row>
    <row r="1161" spans="8:18" x14ac:dyDescent="0.35">
      <c r="H1161">
        <v>14.340299999999999</v>
      </c>
      <c r="I1161" s="310">
        <v>450</v>
      </c>
      <c r="J1161" s="31">
        <v>17.982099999999999</v>
      </c>
      <c r="L1161" s="185">
        <f t="shared" si="20"/>
        <v>675</v>
      </c>
      <c r="P1161">
        <v>34.454500000000003</v>
      </c>
      <c r="Q1161">
        <v>263</v>
      </c>
      <c r="R1161">
        <v>-76.787599999999998</v>
      </c>
    </row>
    <row r="1162" spans="8:18" x14ac:dyDescent="0.35">
      <c r="H1162">
        <v>5.1179699999999997</v>
      </c>
      <c r="I1162" s="310">
        <v>450</v>
      </c>
      <c r="J1162" s="31">
        <v>22.423300000000001</v>
      </c>
      <c r="L1162" s="185">
        <f t="shared" si="20"/>
        <v>675</v>
      </c>
      <c r="P1162">
        <v>40.046999999999997</v>
      </c>
      <c r="Q1162">
        <v>263</v>
      </c>
      <c r="R1162">
        <v>-76.787599999999998</v>
      </c>
    </row>
    <row r="1163" spans="8:18" x14ac:dyDescent="0.35">
      <c r="H1163">
        <v>-5.1180000000000003</v>
      </c>
      <c r="I1163" s="310">
        <v>450</v>
      </c>
      <c r="J1163" s="31">
        <v>22.423300000000001</v>
      </c>
      <c r="L1163" s="185">
        <f t="shared" si="20"/>
        <v>675</v>
      </c>
      <c r="P1163">
        <v>34.454500000000003</v>
      </c>
      <c r="Q1163">
        <v>263</v>
      </c>
      <c r="R1163">
        <v>-79.212400000000002</v>
      </c>
    </row>
    <row r="1164" spans="8:18" x14ac:dyDescent="0.35">
      <c r="H1164">
        <v>-14.340299999999999</v>
      </c>
      <c r="I1164" s="310">
        <v>450</v>
      </c>
      <c r="J1164" s="31">
        <v>17.982099999999999</v>
      </c>
      <c r="L1164" s="185">
        <f t="shared" si="20"/>
        <v>675</v>
      </c>
      <c r="P1164">
        <v>40.046999999999997</v>
      </c>
      <c r="Q1164">
        <v>263</v>
      </c>
      <c r="R1164">
        <v>-79.212400000000002</v>
      </c>
    </row>
    <row r="1165" spans="8:18" x14ac:dyDescent="0.35">
      <c r="H1165">
        <v>-20.722300000000001</v>
      </c>
      <c r="I1165" s="310">
        <v>450</v>
      </c>
      <c r="J1165" s="31">
        <v>9.9793000000000003</v>
      </c>
      <c r="L1165" s="185">
        <f t="shared" si="20"/>
        <v>675</v>
      </c>
      <c r="P1165">
        <v>33.212400000000002</v>
      </c>
      <c r="Q1165">
        <v>263</v>
      </c>
      <c r="R1165">
        <v>-80.454499999999996</v>
      </c>
    </row>
    <row r="1166" spans="8:18" x14ac:dyDescent="0.35">
      <c r="H1166">
        <v>-23</v>
      </c>
      <c r="I1166" s="310">
        <v>450</v>
      </c>
      <c r="J1166" s="31">
        <v>-3.0000000000000001E-5</v>
      </c>
      <c r="L1166" s="185">
        <f t="shared" si="20"/>
        <v>675</v>
      </c>
      <c r="P1166">
        <v>33.212400000000002</v>
      </c>
      <c r="Q1166">
        <v>263</v>
      </c>
      <c r="R1166">
        <v>-86.046999999999997</v>
      </c>
    </row>
    <row r="1167" spans="8:18" x14ac:dyDescent="0.35">
      <c r="H1167">
        <v>-20.722300000000001</v>
      </c>
      <c r="I1167" s="310">
        <v>450</v>
      </c>
      <c r="J1167" s="31">
        <v>-9.9793599999999998</v>
      </c>
      <c r="L1167" s="185">
        <f t="shared" si="20"/>
        <v>675</v>
      </c>
      <c r="P1167">
        <v>30.787600000000001</v>
      </c>
      <c r="Q1167">
        <v>263</v>
      </c>
      <c r="R1167">
        <v>-80.454499999999996</v>
      </c>
    </row>
    <row r="1168" spans="8:18" x14ac:dyDescent="0.35">
      <c r="H1168">
        <v>-14.340199999999999</v>
      </c>
      <c r="I1168" s="310">
        <v>450</v>
      </c>
      <c r="J1168" s="31">
        <v>-17.982199999999999</v>
      </c>
      <c r="L1168" s="185">
        <f t="shared" si="20"/>
        <v>675</v>
      </c>
      <c r="P1168">
        <v>30.787600000000001</v>
      </c>
      <c r="Q1168">
        <v>263</v>
      </c>
      <c r="R1168">
        <v>-86.046999999999997</v>
      </c>
    </row>
    <row r="1169" spans="8:18" x14ac:dyDescent="0.35">
      <c r="H1169">
        <v>-5.1179399999999999</v>
      </c>
      <c r="I1169" s="310">
        <v>450</v>
      </c>
      <c r="J1169" s="31">
        <v>-22.423400000000001</v>
      </c>
      <c r="L1169" s="185">
        <f t="shared" si="20"/>
        <v>675</v>
      </c>
      <c r="P1169">
        <v>29.5456</v>
      </c>
      <c r="Q1169">
        <v>261.60000000000002</v>
      </c>
      <c r="R1169">
        <v>78</v>
      </c>
    </row>
    <row r="1170" spans="8:18" x14ac:dyDescent="0.35">
      <c r="H1170">
        <v>5.1180300000000001</v>
      </c>
      <c r="I1170" s="310">
        <v>450</v>
      </c>
      <c r="J1170" s="31">
        <v>-22.423300000000001</v>
      </c>
      <c r="L1170" s="185">
        <f t="shared" si="20"/>
        <v>675</v>
      </c>
      <c r="P1170">
        <v>23.952999999999999</v>
      </c>
      <c r="Q1170">
        <v>261.60000000000002</v>
      </c>
      <c r="R1170">
        <v>78</v>
      </c>
    </row>
    <row r="1171" spans="8:18" x14ac:dyDescent="0.35">
      <c r="H1171">
        <v>14.340299999999999</v>
      </c>
      <c r="I1171" s="310">
        <v>450</v>
      </c>
      <c r="J1171" s="31">
        <v>-17.982099999999999</v>
      </c>
      <c r="L1171" s="185">
        <f t="shared" si="20"/>
        <v>675</v>
      </c>
      <c r="P1171">
        <v>32</v>
      </c>
      <c r="Q1171">
        <v>261.60000000000002</v>
      </c>
      <c r="R1171">
        <v>80.454499999999996</v>
      </c>
    </row>
    <row r="1172" spans="8:18" x14ac:dyDescent="0.35">
      <c r="H1172">
        <v>20.722300000000001</v>
      </c>
      <c r="I1172" s="310">
        <v>450</v>
      </c>
      <c r="J1172" s="31">
        <v>-9.9792799999999993</v>
      </c>
      <c r="L1172" s="185">
        <f t="shared" si="20"/>
        <v>675</v>
      </c>
      <c r="P1172">
        <v>32</v>
      </c>
      <c r="Q1172">
        <v>261.60000000000002</v>
      </c>
      <c r="R1172">
        <v>86.046999999999997</v>
      </c>
    </row>
    <row r="1173" spans="8:18" x14ac:dyDescent="0.35">
      <c r="H1173">
        <v>23</v>
      </c>
      <c r="I1173" s="310">
        <v>450</v>
      </c>
      <c r="J1173" s="31">
        <v>6.0000000000000002E-5</v>
      </c>
      <c r="L1173" s="185">
        <f t="shared" si="20"/>
        <v>675</v>
      </c>
      <c r="P1173">
        <v>34.454500000000003</v>
      </c>
      <c r="Q1173">
        <v>261.60000000000002</v>
      </c>
      <c r="R1173">
        <v>78</v>
      </c>
    </row>
    <row r="1174" spans="8:18" x14ac:dyDescent="0.35">
      <c r="H1174">
        <v>0</v>
      </c>
      <c r="I1174" s="310">
        <v>450</v>
      </c>
      <c r="J1174" s="31">
        <v>0</v>
      </c>
      <c r="L1174" s="185">
        <f t="shared" si="20"/>
        <v>675</v>
      </c>
      <c r="P1174">
        <v>40.046999999999997</v>
      </c>
      <c r="Q1174">
        <v>261.60000000000002</v>
      </c>
      <c r="R1174">
        <v>78</v>
      </c>
    </row>
    <row r="1175" spans="8:18" x14ac:dyDescent="0.35">
      <c r="H1175">
        <v>32</v>
      </c>
      <c r="I1175" s="310">
        <v>450</v>
      </c>
      <c r="J1175" s="31">
        <v>81</v>
      </c>
      <c r="L1175" s="185">
        <f t="shared" si="20"/>
        <v>675</v>
      </c>
      <c r="P1175">
        <v>32</v>
      </c>
      <c r="Q1175">
        <v>261.60000000000002</v>
      </c>
      <c r="R1175">
        <v>75.545500000000004</v>
      </c>
    </row>
    <row r="1176" spans="8:18" x14ac:dyDescent="0.35">
      <c r="H1176">
        <v>34.121299999999998</v>
      </c>
      <c r="I1176" s="310">
        <v>450</v>
      </c>
      <c r="J1176" s="31">
        <v>80.121300000000005</v>
      </c>
      <c r="L1176" s="185">
        <f t="shared" si="20"/>
        <v>675</v>
      </c>
      <c r="P1176">
        <v>32</v>
      </c>
      <c r="Q1176">
        <v>261.60000000000002</v>
      </c>
      <c r="R1176">
        <v>69.953000000000003</v>
      </c>
    </row>
    <row r="1177" spans="8:18" x14ac:dyDescent="0.35">
      <c r="H1177">
        <v>35</v>
      </c>
      <c r="I1177" s="310">
        <v>450</v>
      </c>
      <c r="J1177" s="31">
        <v>78</v>
      </c>
      <c r="L1177" s="185">
        <f t="shared" si="20"/>
        <v>675</v>
      </c>
      <c r="P1177">
        <v>-34.454500000000003</v>
      </c>
      <c r="Q1177">
        <v>261.60000000000002</v>
      </c>
      <c r="R1177">
        <v>78</v>
      </c>
    </row>
    <row r="1178" spans="8:18" x14ac:dyDescent="0.35">
      <c r="H1178">
        <v>34.121299999999998</v>
      </c>
      <c r="I1178" s="310">
        <v>450</v>
      </c>
      <c r="J1178" s="31">
        <v>75.878699999999995</v>
      </c>
      <c r="L1178" s="185">
        <f t="shared" si="20"/>
        <v>675</v>
      </c>
      <c r="P1178">
        <v>-40.046999999999997</v>
      </c>
      <c r="Q1178">
        <v>261.60000000000002</v>
      </c>
      <c r="R1178">
        <v>78</v>
      </c>
    </row>
    <row r="1179" spans="8:18" x14ac:dyDescent="0.35">
      <c r="H1179">
        <v>32</v>
      </c>
      <c r="I1179" s="310">
        <v>450</v>
      </c>
      <c r="J1179" s="31">
        <v>75</v>
      </c>
      <c r="L1179" s="185">
        <f t="shared" si="20"/>
        <v>675</v>
      </c>
      <c r="P1179">
        <v>-32</v>
      </c>
      <c r="Q1179">
        <v>261.60000000000002</v>
      </c>
      <c r="R1179">
        <v>80.454499999999996</v>
      </c>
    </row>
    <row r="1180" spans="8:18" x14ac:dyDescent="0.35">
      <c r="H1180">
        <v>29.878699999999998</v>
      </c>
      <c r="I1180" s="310">
        <v>450</v>
      </c>
      <c r="J1180" s="31">
        <v>75.878699999999995</v>
      </c>
      <c r="L1180" s="185">
        <f t="shared" si="20"/>
        <v>675</v>
      </c>
      <c r="P1180">
        <v>-32</v>
      </c>
      <c r="Q1180">
        <v>261.60000000000002</v>
      </c>
      <c r="R1180">
        <v>86.046999999999997</v>
      </c>
    </row>
    <row r="1181" spans="8:18" x14ac:dyDescent="0.35">
      <c r="H1181">
        <v>29</v>
      </c>
      <c r="I1181" s="310">
        <v>450</v>
      </c>
      <c r="J1181" s="31">
        <v>78</v>
      </c>
      <c r="L1181" s="185">
        <f t="shared" si="20"/>
        <v>675</v>
      </c>
      <c r="P1181">
        <v>-29.545500000000001</v>
      </c>
      <c r="Q1181">
        <v>261.60000000000002</v>
      </c>
      <c r="R1181">
        <v>78</v>
      </c>
    </row>
    <row r="1182" spans="8:18" x14ac:dyDescent="0.35">
      <c r="H1182">
        <v>29.878699999999998</v>
      </c>
      <c r="I1182" s="310">
        <v>450</v>
      </c>
      <c r="J1182" s="31">
        <v>80.121300000000005</v>
      </c>
      <c r="L1182" s="185">
        <f t="shared" si="20"/>
        <v>675</v>
      </c>
      <c r="P1182">
        <v>-23.952999999999999</v>
      </c>
      <c r="Q1182">
        <v>261.60000000000002</v>
      </c>
      <c r="R1182">
        <v>78</v>
      </c>
    </row>
    <row r="1183" spans="8:18" x14ac:dyDescent="0.35">
      <c r="H1183">
        <v>-32</v>
      </c>
      <c r="I1183" s="310">
        <v>450</v>
      </c>
      <c r="J1183" s="31">
        <v>81</v>
      </c>
      <c r="L1183" s="185">
        <f t="shared" si="20"/>
        <v>675</v>
      </c>
      <c r="P1183">
        <v>-32</v>
      </c>
      <c r="Q1183">
        <v>261.60000000000002</v>
      </c>
      <c r="R1183">
        <v>75.545500000000004</v>
      </c>
    </row>
    <row r="1184" spans="8:18" x14ac:dyDescent="0.35">
      <c r="H1184">
        <v>-29.878699999999998</v>
      </c>
      <c r="I1184" s="310">
        <v>450</v>
      </c>
      <c r="J1184" s="31">
        <v>80.121300000000005</v>
      </c>
      <c r="L1184" s="185">
        <f t="shared" si="20"/>
        <v>675</v>
      </c>
      <c r="P1184">
        <v>-32</v>
      </c>
      <c r="Q1184">
        <v>261.60000000000002</v>
      </c>
      <c r="R1184">
        <v>69.953000000000003</v>
      </c>
    </row>
    <row r="1185" spans="8:18" x14ac:dyDescent="0.35">
      <c r="H1185">
        <v>-29</v>
      </c>
      <c r="I1185" s="310">
        <v>450</v>
      </c>
      <c r="J1185" s="31">
        <v>78</v>
      </c>
      <c r="L1185" s="185">
        <f t="shared" si="20"/>
        <v>675</v>
      </c>
      <c r="P1185">
        <v>-34.454500000000003</v>
      </c>
      <c r="Q1185">
        <v>261.60000000000002</v>
      </c>
      <c r="R1185">
        <v>-78</v>
      </c>
    </row>
    <row r="1186" spans="8:18" x14ac:dyDescent="0.35">
      <c r="H1186">
        <v>-29.878699999999998</v>
      </c>
      <c r="I1186" s="310">
        <v>450</v>
      </c>
      <c r="J1186" s="31">
        <v>75.878699999999995</v>
      </c>
      <c r="L1186" s="185">
        <f t="shared" si="20"/>
        <v>675</v>
      </c>
      <c r="P1186">
        <v>-40.046999999999997</v>
      </c>
      <c r="Q1186">
        <v>261.60000000000002</v>
      </c>
      <c r="R1186">
        <v>-78</v>
      </c>
    </row>
    <row r="1187" spans="8:18" x14ac:dyDescent="0.35">
      <c r="H1187">
        <v>-32</v>
      </c>
      <c r="I1187" s="310">
        <v>450</v>
      </c>
      <c r="J1187" s="31">
        <v>75</v>
      </c>
      <c r="L1187" s="185">
        <f t="shared" ref="L1187:L1250" si="21">I1188*1.5</f>
        <v>675</v>
      </c>
      <c r="P1187">
        <v>-32</v>
      </c>
      <c r="Q1187">
        <v>261.60000000000002</v>
      </c>
      <c r="R1187">
        <v>-75.545500000000004</v>
      </c>
    </row>
    <row r="1188" spans="8:18" x14ac:dyDescent="0.35">
      <c r="H1188">
        <v>-34.121299999999998</v>
      </c>
      <c r="I1188" s="310">
        <v>450</v>
      </c>
      <c r="J1188" s="31">
        <v>75.878699999999995</v>
      </c>
      <c r="L1188" s="185">
        <f t="shared" si="21"/>
        <v>675</v>
      </c>
      <c r="P1188">
        <v>-32</v>
      </c>
      <c r="Q1188">
        <v>261.60000000000002</v>
      </c>
      <c r="R1188">
        <v>-69.953000000000003</v>
      </c>
    </row>
    <row r="1189" spans="8:18" x14ac:dyDescent="0.35">
      <c r="H1189">
        <v>-35</v>
      </c>
      <c r="I1189" s="310">
        <v>450</v>
      </c>
      <c r="J1189" s="31">
        <v>78</v>
      </c>
      <c r="L1189" s="185">
        <f t="shared" si="21"/>
        <v>675</v>
      </c>
      <c r="P1189">
        <v>-29.545500000000001</v>
      </c>
      <c r="Q1189">
        <v>261.60000000000002</v>
      </c>
      <c r="R1189">
        <v>-78</v>
      </c>
    </row>
    <row r="1190" spans="8:18" x14ac:dyDescent="0.35">
      <c r="H1190">
        <v>-34.121299999999998</v>
      </c>
      <c r="I1190" s="310">
        <v>450</v>
      </c>
      <c r="J1190" s="31">
        <v>80.121300000000005</v>
      </c>
      <c r="L1190" s="185">
        <f t="shared" si="21"/>
        <v>675</v>
      </c>
      <c r="P1190">
        <v>-23.952999999999999</v>
      </c>
      <c r="Q1190">
        <v>261.60000000000002</v>
      </c>
      <c r="R1190">
        <v>-78</v>
      </c>
    </row>
    <row r="1191" spans="8:18" x14ac:dyDescent="0.35">
      <c r="H1191">
        <v>-32</v>
      </c>
      <c r="I1191" s="310">
        <v>450</v>
      </c>
      <c r="J1191" s="31">
        <v>-75</v>
      </c>
      <c r="L1191" s="185">
        <f t="shared" si="21"/>
        <v>675</v>
      </c>
      <c r="P1191">
        <v>-32</v>
      </c>
      <c r="Q1191">
        <v>261.60000000000002</v>
      </c>
      <c r="R1191">
        <v>-80.454499999999996</v>
      </c>
    </row>
    <row r="1192" spans="8:18" x14ac:dyDescent="0.35">
      <c r="H1192">
        <v>-29.878699999999998</v>
      </c>
      <c r="I1192" s="310">
        <v>450</v>
      </c>
      <c r="J1192" s="31">
        <v>-75.878699999999995</v>
      </c>
      <c r="L1192" s="185">
        <f t="shared" si="21"/>
        <v>675</v>
      </c>
      <c r="P1192">
        <v>-32</v>
      </c>
      <c r="Q1192">
        <v>261.60000000000002</v>
      </c>
      <c r="R1192">
        <v>-86.046999999999997</v>
      </c>
    </row>
    <row r="1193" spans="8:18" x14ac:dyDescent="0.35">
      <c r="H1193">
        <v>-29</v>
      </c>
      <c r="I1193" s="310">
        <v>450</v>
      </c>
      <c r="J1193" s="31">
        <v>-78</v>
      </c>
      <c r="L1193" s="185">
        <f t="shared" si="21"/>
        <v>675</v>
      </c>
      <c r="P1193">
        <v>29.5456</v>
      </c>
      <c r="Q1193">
        <v>261.60000000000002</v>
      </c>
      <c r="R1193">
        <v>-78</v>
      </c>
    </row>
    <row r="1194" spans="8:18" x14ac:dyDescent="0.35">
      <c r="H1194">
        <v>-29.878699999999998</v>
      </c>
      <c r="I1194" s="310">
        <v>450</v>
      </c>
      <c r="J1194" s="31">
        <v>-80.121300000000005</v>
      </c>
      <c r="L1194" s="185">
        <f t="shared" si="21"/>
        <v>675</v>
      </c>
      <c r="P1194">
        <v>23.952999999999999</v>
      </c>
      <c r="Q1194">
        <v>261.60000000000002</v>
      </c>
      <c r="R1194">
        <v>-78</v>
      </c>
    </row>
    <row r="1195" spans="8:18" x14ac:dyDescent="0.35">
      <c r="H1195">
        <v>-32</v>
      </c>
      <c r="I1195" s="310">
        <v>450</v>
      </c>
      <c r="J1195" s="31">
        <v>-81</v>
      </c>
      <c r="L1195" s="185">
        <f t="shared" si="21"/>
        <v>675</v>
      </c>
      <c r="P1195">
        <v>32</v>
      </c>
      <c r="Q1195">
        <v>261.60000000000002</v>
      </c>
      <c r="R1195">
        <v>-75.545500000000004</v>
      </c>
    </row>
    <row r="1196" spans="8:18" x14ac:dyDescent="0.35">
      <c r="H1196">
        <v>-34.121299999999998</v>
      </c>
      <c r="I1196" s="310">
        <v>450</v>
      </c>
      <c r="J1196" s="31">
        <v>-80.121300000000005</v>
      </c>
      <c r="L1196" s="185">
        <f t="shared" si="21"/>
        <v>675</v>
      </c>
      <c r="P1196">
        <v>32</v>
      </c>
      <c r="Q1196">
        <v>261.60000000000002</v>
      </c>
      <c r="R1196">
        <v>-69.953000000000003</v>
      </c>
    </row>
    <row r="1197" spans="8:18" x14ac:dyDescent="0.35">
      <c r="H1197">
        <v>-35</v>
      </c>
      <c r="I1197" s="310">
        <v>450</v>
      </c>
      <c r="J1197" s="31">
        <v>-78</v>
      </c>
      <c r="L1197" s="185">
        <f t="shared" si="21"/>
        <v>675</v>
      </c>
      <c r="P1197">
        <v>34.454500000000003</v>
      </c>
      <c r="Q1197">
        <v>261.60000000000002</v>
      </c>
      <c r="R1197">
        <v>-78</v>
      </c>
    </row>
    <row r="1198" spans="8:18" x14ac:dyDescent="0.35">
      <c r="H1198">
        <v>-34.121299999999998</v>
      </c>
      <c r="I1198" s="310">
        <v>450</v>
      </c>
      <c r="J1198" s="31">
        <v>-75.878699999999995</v>
      </c>
      <c r="L1198" s="185">
        <f t="shared" si="21"/>
        <v>675</v>
      </c>
      <c r="P1198">
        <v>40.046999999999997</v>
      </c>
      <c r="Q1198">
        <v>261.60000000000002</v>
      </c>
      <c r="R1198">
        <v>-78</v>
      </c>
    </row>
    <row r="1199" spans="8:18" x14ac:dyDescent="0.35">
      <c r="H1199">
        <v>32</v>
      </c>
      <c r="I1199" s="310">
        <v>450</v>
      </c>
      <c r="J1199" s="31">
        <v>-75</v>
      </c>
      <c r="L1199" s="185">
        <f t="shared" si="21"/>
        <v>675</v>
      </c>
      <c r="P1199">
        <v>32</v>
      </c>
      <c r="Q1199">
        <v>261.60000000000002</v>
      </c>
      <c r="R1199">
        <v>-80.454499999999996</v>
      </c>
    </row>
    <row r="1200" spans="8:18" x14ac:dyDescent="0.35">
      <c r="H1200">
        <v>34.121299999999998</v>
      </c>
      <c r="I1200" s="310">
        <v>450</v>
      </c>
      <c r="J1200" s="31">
        <v>-75.878699999999995</v>
      </c>
      <c r="L1200" s="185">
        <f t="shared" si="21"/>
        <v>675</v>
      </c>
      <c r="P1200">
        <v>32</v>
      </c>
      <c r="Q1200">
        <v>261.60000000000002</v>
      </c>
      <c r="R1200">
        <v>-86.046999999999997</v>
      </c>
    </row>
    <row r="1201" spans="8:18" x14ac:dyDescent="0.35">
      <c r="H1201">
        <v>35</v>
      </c>
      <c r="I1201" s="310">
        <v>450</v>
      </c>
      <c r="J1201" s="31">
        <v>-78</v>
      </c>
      <c r="L1201" s="185">
        <f t="shared" si="21"/>
        <v>675</v>
      </c>
      <c r="P1201">
        <v>29</v>
      </c>
      <c r="Q1201">
        <v>260</v>
      </c>
      <c r="R1201">
        <v>78</v>
      </c>
    </row>
    <row r="1202" spans="8:18" x14ac:dyDescent="0.35">
      <c r="H1202">
        <v>34.121299999999998</v>
      </c>
      <c r="I1202" s="310">
        <v>450</v>
      </c>
      <c r="J1202" s="31">
        <v>-80.121300000000005</v>
      </c>
      <c r="L1202" s="185">
        <f t="shared" si="21"/>
        <v>675</v>
      </c>
      <c r="P1202">
        <v>34.121299999999998</v>
      </c>
      <c r="Q1202">
        <v>260</v>
      </c>
      <c r="R1202">
        <v>75.878699999999995</v>
      </c>
    </row>
    <row r="1203" spans="8:18" x14ac:dyDescent="0.35">
      <c r="H1203">
        <v>32</v>
      </c>
      <c r="I1203" s="310">
        <v>450</v>
      </c>
      <c r="J1203" s="31">
        <v>-81</v>
      </c>
      <c r="L1203" s="185">
        <f t="shared" si="21"/>
        <v>675</v>
      </c>
      <c r="P1203">
        <v>32</v>
      </c>
      <c r="Q1203">
        <v>260</v>
      </c>
      <c r="R1203">
        <v>81</v>
      </c>
    </row>
    <row r="1204" spans="8:18" x14ac:dyDescent="0.35">
      <c r="H1204">
        <v>29.878699999999998</v>
      </c>
      <c r="I1204" s="310">
        <v>450</v>
      </c>
      <c r="J1204" s="31">
        <v>-80.121300000000005</v>
      </c>
      <c r="L1204" s="185">
        <f t="shared" si="21"/>
        <v>675</v>
      </c>
      <c r="P1204">
        <v>34.121299999999998</v>
      </c>
      <c r="Q1204">
        <v>260</v>
      </c>
      <c r="R1204">
        <v>80.121300000000005</v>
      </c>
    </row>
    <row r="1205" spans="8:18" x14ac:dyDescent="0.35">
      <c r="H1205">
        <v>29</v>
      </c>
      <c r="I1205" s="310">
        <v>450</v>
      </c>
      <c r="J1205" s="31">
        <v>-78</v>
      </c>
      <c r="L1205" s="185">
        <f t="shared" si="21"/>
        <v>675</v>
      </c>
      <c r="P1205">
        <v>29.878699999999998</v>
      </c>
      <c r="Q1205">
        <v>260</v>
      </c>
      <c r="R1205">
        <v>80.121300000000005</v>
      </c>
    </row>
    <row r="1206" spans="8:18" x14ac:dyDescent="0.35">
      <c r="H1206">
        <v>29.878699999999998</v>
      </c>
      <c r="I1206" s="310">
        <v>450</v>
      </c>
      <c r="J1206" s="31">
        <v>-75.878699999999995</v>
      </c>
      <c r="L1206" s="185">
        <f t="shared" si="21"/>
        <v>669.375</v>
      </c>
      <c r="P1206">
        <v>29.878699999999998</v>
      </c>
      <c r="Q1206">
        <v>260</v>
      </c>
      <c r="R1206">
        <v>75.878699999999995</v>
      </c>
    </row>
    <row r="1207" spans="8:18" x14ac:dyDescent="0.35">
      <c r="H1207">
        <v>32.889200000000002</v>
      </c>
      <c r="I1207" s="310">
        <v>446.25</v>
      </c>
      <c r="J1207" s="31">
        <v>11.970700000000001</v>
      </c>
      <c r="L1207" s="185">
        <f t="shared" si="21"/>
        <v>669.375</v>
      </c>
      <c r="P1207">
        <v>32</v>
      </c>
      <c r="Q1207">
        <v>260</v>
      </c>
      <c r="R1207">
        <v>75</v>
      </c>
    </row>
    <row r="1208" spans="8:18" x14ac:dyDescent="0.35">
      <c r="H1208">
        <v>26.811599999999999</v>
      </c>
      <c r="I1208" s="310">
        <v>446.25</v>
      </c>
      <c r="J1208" s="31">
        <v>22.497599999999998</v>
      </c>
      <c r="L1208" s="185">
        <f t="shared" si="21"/>
        <v>669.375</v>
      </c>
      <c r="P1208">
        <v>35</v>
      </c>
      <c r="Q1208">
        <v>260</v>
      </c>
      <c r="R1208">
        <v>78</v>
      </c>
    </row>
    <row r="1209" spans="8:18" x14ac:dyDescent="0.35">
      <c r="H1209">
        <v>28.547899999999998</v>
      </c>
      <c r="I1209" s="310">
        <v>446.25</v>
      </c>
      <c r="J1209" s="31">
        <v>10.390599999999999</v>
      </c>
      <c r="L1209" s="185">
        <f t="shared" si="21"/>
        <v>669.375</v>
      </c>
      <c r="P1209">
        <v>-35</v>
      </c>
      <c r="Q1209">
        <v>260</v>
      </c>
      <c r="R1209">
        <v>78</v>
      </c>
    </row>
    <row r="1210" spans="8:18" x14ac:dyDescent="0.35">
      <c r="H1210">
        <v>23.272400000000001</v>
      </c>
      <c r="I1210" s="310">
        <v>446.25</v>
      </c>
      <c r="J1210" s="31">
        <v>19.527899999999999</v>
      </c>
      <c r="L1210" s="185">
        <f t="shared" si="21"/>
        <v>669.375</v>
      </c>
      <c r="P1210">
        <v>-29.878699999999998</v>
      </c>
      <c r="Q1210">
        <v>260</v>
      </c>
      <c r="R1210">
        <v>75.878699999999995</v>
      </c>
    </row>
    <row r="1211" spans="8:18" x14ac:dyDescent="0.35">
      <c r="H1211">
        <v>15.19</v>
      </c>
      <c r="I1211" s="310">
        <v>446.25</v>
      </c>
      <c r="J1211" s="31">
        <v>26.309899999999999</v>
      </c>
      <c r="L1211" s="185">
        <f t="shared" si="21"/>
        <v>669.375</v>
      </c>
      <c r="P1211">
        <v>-32</v>
      </c>
      <c r="Q1211">
        <v>260</v>
      </c>
      <c r="R1211">
        <v>81</v>
      </c>
    </row>
    <row r="1212" spans="8:18" x14ac:dyDescent="0.35">
      <c r="H1212">
        <v>17.5</v>
      </c>
      <c r="I1212" s="310">
        <v>446.25</v>
      </c>
      <c r="J1212" s="31">
        <v>30.3109</v>
      </c>
      <c r="L1212" s="185">
        <f t="shared" si="21"/>
        <v>669.375</v>
      </c>
      <c r="P1212">
        <v>-29.878699999999998</v>
      </c>
      <c r="Q1212">
        <v>260</v>
      </c>
      <c r="R1212">
        <v>80.121300000000005</v>
      </c>
    </row>
    <row r="1213" spans="8:18" x14ac:dyDescent="0.35">
      <c r="H1213">
        <v>6.0776700000000003</v>
      </c>
      <c r="I1213" s="310">
        <v>446.25</v>
      </c>
      <c r="J1213" s="31">
        <v>34.468299999999999</v>
      </c>
      <c r="L1213" s="185">
        <f t="shared" si="21"/>
        <v>669.375</v>
      </c>
      <c r="P1213">
        <v>-34.121299999999998</v>
      </c>
      <c r="Q1213">
        <v>260</v>
      </c>
      <c r="R1213">
        <v>80.121300000000005</v>
      </c>
    </row>
    <row r="1214" spans="8:18" x14ac:dyDescent="0.35">
      <c r="H1214">
        <v>5.2754200000000004</v>
      </c>
      <c r="I1214" s="310">
        <v>446.25</v>
      </c>
      <c r="J1214" s="31">
        <v>29.918500000000002</v>
      </c>
      <c r="L1214" s="185">
        <f t="shared" si="21"/>
        <v>669.375</v>
      </c>
      <c r="P1214">
        <v>-34.121299999999998</v>
      </c>
      <c r="Q1214">
        <v>260</v>
      </c>
      <c r="R1214">
        <v>75.878699999999995</v>
      </c>
    </row>
    <row r="1215" spans="8:18" x14ac:dyDescent="0.35">
      <c r="H1215">
        <v>-6.0777099999999997</v>
      </c>
      <c r="I1215" s="310">
        <v>446.25</v>
      </c>
      <c r="J1215" s="31">
        <v>34.468299999999999</v>
      </c>
      <c r="L1215" s="185">
        <f t="shared" si="21"/>
        <v>669.375</v>
      </c>
      <c r="P1215">
        <v>-32</v>
      </c>
      <c r="Q1215">
        <v>260</v>
      </c>
      <c r="R1215">
        <v>75</v>
      </c>
    </row>
    <row r="1216" spans="8:18" x14ac:dyDescent="0.35">
      <c r="H1216">
        <v>-5.2754500000000002</v>
      </c>
      <c r="I1216" s="310">
        <v>446.25</v>
      </c>
      <c r="J1216" s="31">
        <v>29.918500000000002</v>
      </c>
      <c r="L1216" s="185">
        <f t="shared" si="21"/>
        <v>669.375</v>
      </c>
      <c r="P1216">
        <v>-29</v>
      </c>
      <c r="Q1216">
        <v>260</v>
      </c>
      <c r="R1216">
        <v>78</v>
      </c>
    </row>
    <row r="1217" spans="8:18" x14ac:dyDescent="0.35">
      <c r="H1217">
        <v>-17.5</v>
      </c>
      <c r="I1217" s="310">
        <v>446.25</v>
      </c>
      <c r="J1217" s="31">
        <v>30.3109</v>
      </c>
      <c r="L1217" s="185">
        <f t="shared" si="21"/>
        <v>669.375</v>
      </c>
      <c r="P1217">
        <v>-35</v>
      </c>
      <c r="Q1217">
        <v>260</v>
      </c>
      <c r="R1217">
        <v>-78</v>
      </c>
    </row>
    <row r="1218" spans="8:18" x14ac:dyDescent="0.35">
      <c r="H1218">
        <v>-15.19</v>
      </c>
      <c r="I1218" s="310">
        <v>446.25</v>
      </c>
      <c r="J1218" s="31">
        <v>26.309799999999999</v>
      </c>
      <c r="L1218" s="185">
        <f t="shared" si="21"/>
        <v>669.375</v>
      </c>
      <c r="P1218">
        <v>-29.878699999999998</v>
      </c>
      <c r="Q1218">
        <v>260</v>
      </c>
      <c r="R1218">
        <v>-80.121300000000005</v>
      </c>
    </row>
    <row r="1219" spans="8:18" x14ac:dyDescent="0.35">
      <c r="H1219">
        <v>-26.811599999999999</v>
      </c>
      <c r="I1219" s="310">
        <v>446.25</v>
      </c>
      <c r="J1219" s="31">
        <v>22.497499999999999</v>
      </c>
      <c r="L1219" s="185">
        <f t="shared" si="21"/>
        <v>669.375</v>
      </c>
      <c r="P1219">
        <v>-32</v>
      </c>
      <c r="Q1219">
        <v>260</v>
      </c>
      <c r="R1219">
        <v>-75</v>
      </c>
    </row>
    <row r="1220" spans="8:18" x14ac:dyDescent="0.35">
      <c r="H1220">
        <v>-23.272400000000001</v>
      </c>
      <c r="I1220" s="310">
        <v>446.25</v>
      </c>
      <c r="J1220" s="31">
        <v>19.527899999999999</v>
      </c>
      <c r="L1220" s="185">
        <f t="shared" si="21"/>
        <v>669.375</v>
      </c>
      <c r="P1220">
        <v>-29.878699999999998</v>
      </c>
      <c r="Q1220">
        <v>260</v>
      </c>
      <c r="R1220">
        <v>-75.878699999999995</v>
      </c>
    </row>
    <row r="1221" spans="8:18" x14ac:dyDescent="0.35">
      <c r="H1221">
        <v>-28.547899999999998</v>
      </c>
      <c r="I1221" s="310">
        <v>446.25</v>
      </c>
      <c r="J1221" s="31">
        <v>10.390499999999999</v>
      </c>
      <c r="L1221" s="185">
        <f t="shared" si="21"/>
        <v>669.375</v>
      </c>
      <c r="P1221">
        <v>-34.121299999999998</v>
      </c>
      <c r="Q1221">
        <v>260</v>
      </c>
      <c r="R1221">
        <v>-75.878699999999995</v>
      </c>
    </row>
    <row r="1222" spans="8:18" x14ac:dyDescent="0.35">
      <c r="H1222">
        <v>-32.889200000000002</v>
      </c>
      <c r="I1222" s="310">
        <v>446.25</v>
      </c>
      <c r="J1222" s="31">
        <v>11.970700000000001</v>
      </c>
      <c r="L1222" s="185">
        <f t="shared" si="21"/>
        <v>669.375</v>
      </c>
      <c r="P1222">
        <v>-34.121299999999998</v>
      </c>
      <c r="Q1222">
        <v>260</v>
      </c>
      <c r="R1222">
        <v>-80.121300000000005</v>
      </c>
    </row>
    <row r="1223" spans="8:18" x14ac:dyDescent="0.35">
      <c r="H1223">
        <v>-35</v>
      </c>
      <c r="I1223" s="310">
        <v>446.25</v>
      </c>
      <c r="J1223" s="31">
        <v>-5.0000000000000002E-5</v>
      </c>
      <c r="L1223" s="185">
        <f t="shared" si="21"/>
        <v>669.375</v>
      </c>
      <c r="P1223">
        <v>-32</v>
      </c>
      <c r="Q1223">
        <v>260</v>
      </c>
      <c r="R1223">
        <v>-81</v>
      </c>
    </row>
    <row r="1224" spans="8:18" x14ac:dyDescent="0.35">
      <c r="H1224">
        <v>-30.38</v>
      </c>
      <c r="I1224" s="310">
        <v>446.25</v>
      </c>
      <c r="J1224" s="31">
        <v>-4.0000000000000003E-5</v>
      </c>
      <c r="L1224" s="185">
        <f t="shared" si="21"/>
        <v>669.375</v>
      </c>
      <c r="P1224">
        <v>-29</v>
      </c>
      <c r="Q1224">
        <v>260</v>
      </c>
      <c r="R1224">
        <v>-78</v>
      </c>
    </row>
    <row r="1225" spans="8:18" x14ac:dyDescent="0.35">
      <c r="H1225">
        <v>-32.889200000000002</v>
      </c>
      <c r="I1225" s="310">
        <v>446.25</v>
      </c>
      <c r="J1225" s="31">
        <v>-11.970700000000001</v>
      </c>
      <c r="L1225" s="185">
        <f t="shared" si="21"/>
        <v>669.375</v>
      </c>
      <c r="P1225">
        <v>29</v>
      </c>
      <c r="Q1225">
        <v>260</v>
      </c>
      <c r="R1225">
        <v>-78</v>
      </c>
    </row>
    <row r="1226" spans="8:18" x14ac:dyDescent="0.35">
      <c r="H1226">
        <v>-28.547799999999999</v>
      </c>
      <c r="I1226" s="310">
        <v>446.25</v>
      </c>
      <c r="J1226" s="31">
        <v>-10.390599999999999</v>
      </c>
      <c r="L1226" s="185">
        <f t="shared" si="21"/>
        <v>669.375</v>
      </c>
      <c r="P1226">
        <v>34.121299999999998</v>
      </c>
      <c r="Q1226">
        <v>260</v>
      </c>
      <c r="R1226">
        <v>-80.121300000000005</v>
      </c>
    </row>
    <row r="1227" spans="8:18" x14ac:dyDescent="0.35">
      <c r="H1227">
        <v>-26.811499999999999</v>
      </c>
      <c r="I1227" s="310">
        <v>446.25</v>
      </c>
      <c r="J1227" s="31">
        <v>-22.497599999999998</v>
      </c>
      <c r="L1227" s="185">
        <f t="shared" si="21"/>
        <v>669.375</v>
      </c>
      <c r="P1227">
        <v>32</v>
      </c>
      <c r="Q1227">
        <v>260</v>
      </c>
      <c r="R1227">
        <v>-75</v>
      </c>
    </row>
    <row r="1228" spans="8:18" x14ac:dyDescent="0.35">
      <c r="H1228">
        <v>-23.272400000000001</v>
      </c>
      <c r="I1228" s="310">
        <v>446.25</v>
      </c>
      <c r="J1228" s="31">
        <v>-19.527899999999999</v>
      </c>
      <c r="L1228" s="185">
        <f t="shared" si="21"/>
        <v>669.375</v>
      </c>
      <c r="P1228">
        <v>34.121299999999998</v>
      </c>
      <c r="Q1228">
        <v>260</v>
      </c>
      <c r="R1228">
        <v>-75.878699999999995</v>
      </c>
    </row>
    <row r="1229" spans="8:18" x14ac:dyDescent="0.35">
      <c r="H1229">
        <v>-17.5</v>
      </c>
      <c r="I1229" s="310">
        <v>446.25</v>
      </c>
      <c r="J1229" s="31">
        <v>-30.3109</v>
      </c>
      <c r="L1229" s="185">
        <f t="shared" si="21"/>
        <v>669.375</v>
      </c>
      <c r="P1229">
        <v>29.878699999999998</v>
      </c>
      <c r="Q1229">
        <v>260</v>
      </c>
      <c r="R1229">
        <v>-75.878699999999995</v>
      </c>
    </row>
    <row r="1230" spans="8:18" x14ac:dyDescent="0.35">
      <c r="H1230">
        <v>-15.19</v>
      </c>
      <c r="I1230" s="310">
        <v>446.25</v>
      </c>
      <c r="J1230" s="31">
        <v>-26.309899999999999</v>
      </c>
      <c r="L1230" s="185">
        <f t="shared" si="21"/>
        <v>669.375</v>
      </c>
      <c r="P1230">
        <v>29.878699999999998</v>
      </c>
      <c r="Q1230">
        <v>260</v>
      </c>
      <c r="R1230">
        <v>-80.121300000000005</v>
      </c>
    </row>
    <row r="1231" spans="8:18" x14ac:dyDescent="0.35">
      <c r="H1231">
        <v>-5.2753699999999997</v>
      </c>
      <c r="I1231" s="310">
        <v>446.25</v>
      </c>
      <c r="J1231" s="31">
        <v>-29.918500000000002</v>
      </c>
      <c r="L1231" s="185">
        <f t="shared" si="21"/>
        <v>669.375</v>
      </c>
      <c r="P1231">
        <v>32</v>
      </c>
      <c r="Q1231">
        <v>260</v>
      </c>
      <c r="R1231">
        <v>-81</v>
      </c>
    </row>
    <row r="1232" spans="8:18" x14ac:dyDescent="0.35">
      <c r="H1232">
        <v>-6.0776199999999996</v>
      </c>
      <c r="I1232" s="310">
        <v>446.25</v>
      </c>
      <c r="J1232" s="31">
        <v>-34.468299999999999</v>
      </c>
      <c r="L1232" s="185">
        <f t="shared" si="21"/>
        <v>669.375</v>
      </c>
      <c r="P1232">
        <v>35</v>
      </c>
      <c r="Q1232">
        <v>260</v>
      </c>
      <c r="R1232">
        <v>-78</v>
      </c>
    </row>
    <row r="1233" spans="8:18" x14ac:dyDescent="0.35">
      <c r="H1233">
        <v>6.07775</v>
      </c>
      <c r="I1233" s="310">
        <v>446.25</v>
      </c>
      <c r="J1233" s="31">
        <v>-34.468299999999999</v>
      </c>
      <c r="L1233" s="185">
        <f t="shared" si="21"/>
        <v>669.375</v>
      </c>
      <c r="P1233">
        <v>27.2</v>
      </c>
      <c r="Q1233">
        <v>259</v>
      </c>
      <c r="R1233">
        <v>78</v>
      </c>
    </row>
    <row r="1234" spans="8:18" x14ac:dyDescent="0.35">
      <c r="H1234">
        <v>5.2754899999999996</v>
      </c>
      <c r="I1234" s="310">
        <v>446.25</v>
      </c>
      <c r="J1234" s="31">
        <v>-29.918399999999998</v>
      </c>
      <c r="L1234" s="185">
        <f t="shared" si="21"/>
        <v>669.375</v>
      </c>
      <c r="P1234">
        <v>28.605899999999998</v>
      </c>
      <c r="Q1234">
        <v>259</v>
      </c>
      <c r="R1234">
        <v>81.394099999999995</v>
      </c>
    </row>
    <row r="1235" spans="8:18" x14ac:dyDescent="0.35">
      <c r="H1235">
        <v>17.5001</v>
      </c>
      <c r="I1235" s="310">
        <v>446.25</v>
      </c>
      <c r="J1235" s="31">
        <v>-30.3109</v>
      </c>
      <c r="L1235" s="185">
        <f t="shared" si="21"/>
        <v>669.375</v>
      </c>
      <c r="P1235">
        <v>35.394100000000002</v>
      </c>
      <c r="Q1235">
        <v>259</v>
      </c>
      <c r="R1235">
        <v>74.605900000000005</v>
      </c>
    </row>
    <row r="1236" spans="8:18" x14ac:dyDescent="0.35">
      <c r="H1236">
        <v>15.19</v>
      </c>
      <c r="I1236" s="310">
        <v>446.25</v>
      </c>
      <c r="J1236" s="31">
        <v>-26.309799999999999</v>
      </c>
      <c r="L1236" s="185">
        <f t="shared" si="21"/>
        <v>669.375</v>
      </c>
      <c r="P1236">
        <v>32</v>
      </c>
      <c r="Q1236">
        <v>259</v>
      </c>
      <c r="R1236">
        <v>73.2</v>
      </c>
    </row>
    <row r="1237" spans="8:18" x14ac:dyDescent="0.35">
      <c r="H1237">
        <v>26.811599999999999</v>
      </c>
      <c r="I1237" s="310">
        <v>446.25</v>
      </c>
      <c r="J1237" s="31">
        <v>-22.497499999999999</v>
      </c>
      <c r="L1237" s="185">
        <f t="shared" si="21"/>
        <v>669.375</v>
      </c>
      <c r="P1237">
        <v>32</v>
      </c>
      <c r="Q1237">
        <v>259</v>
      </c>
      <c r="R1237">
        <v>82.8</v>
      </c>
    </row>
    <row r="1238" spans="8:18" x14ac:dyDescent="0.35">
      <c r="H1238">
        <v>23.272500000000001</v>
      </c>
      <c r="I1238" s="310">
        <v>446.25</v>
      </c>
      <c r="J1238" s="31">
        <v>-19.527799999999999</v>
      </c>
      <c r="L1238" s="185">
        <f t="shared" si="21"/>
        <v>669.375</v>
      </c>
      <c r="P1238">
        <v>28.605899999999998</v>
      </c>
      <c r="Q1238">
        <v>259</v>
      </c>
      <c r="R1238">
        <v>74.605900000000005</v>
      </c>
    </row>
    <row r="1239" spans="8:18" x14ac:dyDescent="0.35">
      <c r="H1239">
        <v>32.889299999999999</v>
      </c>
      <c r="I1239" s="310">
        <v>446.25</v>
      </c>
      <c r="J1239" s="31">
        <v>-11.970599999999999</v>
      </c>
      <c r="L1239" s="185">
        <f t="shared" si="21"/>
        <v>669.375</v>
      </c>
      <c r="P1239">
        <v>36.799999999999997</v>
      </c>
      <c r="Q1239">
        <v>259</v>
      </c>
      <c r="R1239">
        <v>78</v>
      </c>
    </row>
    <row r="1240" spans="8:18" x14ac:dyDescent="0.35">
      <c r="H1240">
        <v>28.547899999999998</v>
      </c>
      <c r="I1240" s="310">
        <v>446.25</v>
      </c>
      <c r="J1240" s="31">
        <v>-10.390499999999999</v>
      </c>
      <c r="L1240" s="185">
        <f t="shared" si="21"/>
        <v>669.375</v>
      </c>
      <c r="P1240">
        <v>35.394100000000002</v>
      </c>
      <c r="Q1240">
        <v>259</v>
      </c>
      <c r="R1240">
        <v>81.394099999999995</v>
      </c>
    </row>
    <row r="1241" spans="8:18" x14ac:dyDescent="0.35">
      <c r="H1241">
        <v>30.38</v>
      </c>
      <c r="I1241" s="310">
        <v>446.25</v>
      </c>
      <c r="J1241" s="31">
        <v>8.0000000000000007E-5</v>
      </c>
      <c r="L1241" s="185">
        <f t="shared" si="21"/>
        <v>669.375</v>
      </c>
      <c r="P1241">
        <v>-36.799999999999997</v>
      </c>
      <c r="Q1241">
        <v>259</v>
      </c>
      <c r="R1241">
        <v>78</v>
      </c>
    </row>
    <row r="1242" spans="8:18" x14ac:dyDescent="0.35">
      <c r="H1242">
        <v>35</v>
      </c>
      <c r="I1242" s="310">
        <v>446.25</v>
      </c>
      <c r="J1242" s="31">
        <v>9.0000000000000006E-5</v>
      </c>
      <c r="L1242" s="185">
        <f t="shared" si="21"/>
        <v>666.5625</v>
      </c>
      <c r="P1242">
        <v>-35.394100000000002</v>
      </c>
      <c r="Q1242">
        <v>259</v>
      </c>
      <c r="R1242">
        <v>81.394099999999995</v>
      </c>
    </row>
    <row r="1243" spans="8:18" x14ac:dyDescent="0.35">
      <c r="H1243">
        <v>-10</v>
      </c>
      <c r="I1243" s="310">
        <v>444.375</v>
      </c>
      <c r="J1243" s="31">
        <v>-65</v>
      </c>
      <c r="L1243" s="185">
        <f t="shared" si="21"/>
        <v>666.5625</v>
      </c>
      <c r="P1243">
        <v>-28.605899999999998</v>
      </c>
      <c r="Q1243">
        <v>259</v>
      </c>
      <c r="R1243">
        <v>74.605900000000005</v>
      </c>
    </row>
    <row r="1244" spans="8:18" x14ac:dyDescent="0.35">
      <c r="H1244">
        <v>-10</v>
      </c>
      <c r="I1244" s="310">
        <v>444.375</v>
      </c>
      <c r="J1244" s="31">
        <v>-33.666200000000003</v>
      </c>
      <c r="L1244" s="185">
        <f t="shared" si="21"/>
        <v>666.5625</v>
      </c>
      <c r="P1244">
        <v>-32</v>
      </c>
      <c r="Q1244">
        <v>259</v>
      </c>
      <c r="R1244">
        <v>73.2</v>
      </c>
    </row>
    <row r="1245" spans="8:18" x14ac:dyDescent="0.35">
      <c r="H1245">
        <v>10</v>
      </c>
      <c r="I1245" s="310">
        <v>444.375</v>
      </c>
      <c r="J1245" s="31">
        <v>-65</v>
      </c>
      <c r="L1245" s="185">
        <f t="shared" si="21"/>
        <v>666.5625</v>
      </c>
      <c r="P1245">
        <v>-32</v>
      </c>
      <c r="Q1245">
        <v>259</v>
      </c>
      <c r="R1245">
        <v>82.8</v>
      </c>
    </row>
    <row r="1246" spans="8:18" x14ac:dyDescent="0.35">
      <c r="H1246">
        <v>4</v>
      </c>
      <c r="I1246" s="310">
        <v>444.375</v>
      </c>
      <c r="J1246" s="31">
        <v>-65</v>
      </c>
      <c r="L1246" s="185">
        <f t="shared" si="21"/>
        <v>666.5625</v>
      </c>
      <c r="P1246">
        <v>-35.394100000000002</v>
      </c>
      <c r="Q1246">
        <v>259</v>
      </c>
      <c r="R1246">
        <v>74.605900000000005</v>
      </c>
    </row>
    <row r="1247" spans="8:18" x14ac:dyDescent="0.35">
      <c r="H1247">
        <v>10</v>
      </c>
      <c r="I1247" s="310">
        <v>444.375</v>
      </c>
      <c r="J1247" s="31">
        <v>-33.666200000000003</v>
      </c>
      <c r="L1247" s="185">
        <f t="shared" si="21"/>
        <v>666.5625</v>
      </c>
      <c r="P1247">
        <v>-27.2</v>
      </c>
      <c r="Q1247">
        <v>259</v>
      </c>
      <c r="R1247">
        <v>78</v>
      </c>
    </row>
    <row r="1248" spans="8:18" x14ac:dyDescent="0.35">
      <c r="H1248">
        <v>-4</v>
      </c>
      <c r="I1248" s="310">
        <v>444.375</v>
      </c>
      <c r="J1248" s="31">
        <v>-65</v>
      </c>
      <c r="L1248" s="185">
        <f t="shared" si="21"/>
        <v>666.5625</v>
      </c>
      <c r="P1248">
        <v>-28.605899999999998</v>
      </c>
      <c r="Q1248">
        <v>259</v>
      </c>
      <c r="R1248">
        <v>81.394099999999995</v>
      </c>
    </row>
    <row r="1249" spans="8:18" x14ac:dyDescent="0.35">
      <c r="H1249">
        <v>4</v>
      </c>
      <c r="I1249" s="310">
        <v>444.375</v>
      </c>
      <c r="J1249" s="31">
        <v>-35.0015</v>
      </c>
      <c r="L1249" s="185">
        <f t="shared" si="21"/>
        <v>666.5625</v>
      </c>
      <c r="P1249">
        <v>-36.799999999999997</v>
      </c>
      <c r="Q1249">
        <v>259</v>
      </c>
      <c r="R1249">
        <v>-78</v>
      </c>
    </row>
    <row r="1250" spans="8:18" x14ac:dyDescent="0.35">
      <c r="H1250">
        <v>-4</v>
      </c>
      <c r="I1250" s="310">
        <v>444.375</v>
      </c>
      <c r="J1250" s="31">
        <v>-35.0015</v>
      </c>
      <c r="L1250" s="185">
        <f t="shared" si="21"/>
        <v>660.94031250000012</v>
      </c>
      <c r="P1250">
        <v>-35.394100000000002</v>
      </c>
      <c r="Q1250">
        <v>259</v>
      </c>
      <c r="R1250">
        <v>-74.605900000000005</v>
      </c>
    </row>
    <row r="1251" spans="8:18" x14ac:dyDescent="0.35">
      <c r="H1251">
        <v>25</v>
      </c>
      <c r="I1251" s="310">
        <v>440.62687500000004</v>
      </c>
      <c r="J1251" s="31">
        <v>78</v>
      </c>
      <c r="L1251" s="185">
        <f t="shared" ref="L1251:L1314" si="22">I1252*1.5</f>
        <v>660.94031250000012</v>
      </c>
      <c r="P1251">
        <v>-28.605899999999998</v>
      </c>
      <c r="Q1251">
        <v>259</v>
      </c>
      <c r="R1251">
        <v>-81.394099999999995</v>
      </c>
    </row>
    <row r="1252" spans="8:18" x14ac:dyDescent="0.35">
      <c r="H1252">
        <v>-39</v>
      </c>
      <c r="I1252" s="310">
        <v>440.62687500000004</v>
      </c>
      <c r="J1252" s="31">
        <v>78</v>
      </c>
      <c r="L1252" s="185">
        <f t="shared" si="22"/>
        <v>660.94031250000012</v>
      </c>
      <c r="P1252">
        <v>-32</v>
      </c>
      <c r="Q1252">
        <v>259</v>
      </c>
      <c r="R1252">
        <v>-82.8</v>
      </c>
    </row>
    <row r="1253" spans="8:18" x14ac:dyDescent="0.35">
      <c r="H1253">
        <v>-39</v>
      </c>
      <c r="I1253" s="310">
        <v>440.62687500000004</v>
      </c>
      <c r="J1253" s="31">
        <v>-78</v>
      </c>
      <c r="L1253" s="185">
        <f t="shared" si="22"/>
        <v>660.94031250000012</v>
      </c>
      <c r="P1253">
        <v>-32</v>
      </c>
      <c r="Q1253">
        <v>259</v>
      </c>
      <c r="R1253">
        <v>-73.2</v>
      </c>
    </row>
    <row r="1254" spans="8:18" x14ac:dyDescent="0.35">
      <c r="H1254">
        <v>25</v>
      </c>
      <c r="I1254" s="310">
        <v>440.62687500000004</v>
      </c>
      <c r="J1254" s="31">
        <v>-78</v>
      </c>
      <c r="L1254" s="185">
        <f t="shared" si="22"/>
        <v>660.9375</v>
      </c>
      <c r="P1254">
        <v>-35.394100000000002</v>
      </c>
      <c r="Q1254">
        <v>259</v>
      </c>
      <c r="R1254">
        <v>-81.394099999999995</v>
      </c>
    </row>
    <row r="1255" spans="8:18" x14ac:dyDescent="0.35">
      <c r="H1255">
        <v>34.768599999999999</v>
      </c>
      <c r="I1255" s="310">
        <v>440.625</v>
      </c>
      <c r="J1255" s="31">
        <v>12.6548</v>
      </c>
      <c r="L1255" s="185">
        <f t="shared" si="22"/>
        <v>660.9375</v>
      </c>
      <c r="P1255">
        <v>-27.2</v>
      </c>
      <c r="Q1255">
        <v>259</v>
      </c>
      <c r="R1255">
        <v>-78</v>
      </c>
    </row>
    <row r="1256" spans="8:18" x14ac:dyDescent="0.35">
      <c r="H1256">
        <v>50.743400000000001</v>
      </c>
      <c r="I1256" s="310">
        <v>440.625</v>
      </c>
      <c r="J1256" s="31">
        <v>18.469100000000001</v>
      </c>
      <c r="L1256" s="185">
        <f t="shared" si="22"/>
        <v>660.9375</v>
      </c>
      <c r="P1256">
        <v>-28.605899999999998</v>
      </c>
      <c r="Q1256">
        <v>259</v>
      </c>
      <c r="R1256">
        <v>-74.605900000000005</v>
      </c>
    </row>
    <row r="1257" spans="8:18" x14ac:dyDescent="0.35">
      <c r="H1257">
        <v>41.366399999999999</v>
      </c>
      <c r="I1257" s="310">
        <v>440.625</v>
      </c>
      <c r="J1257" s="31">
        <v>34.710500000000003</v>
      </c>
      <c r="L1257" s="185">
        <f t="shared" si="22"/>
        <v>660.9375</v>
      </c>
      <c r="P1257">
        <v>27.2</v>
      </c>
      <c r="Q1257">
        <v>259</v>
      </c>
      <c r="R1257">
        <v>-78</v>
      </c>
    </row>
    <row r="1258" spans="8:18" x14ac:dyDescent="0.35">
      <c r="H1258">
        <v>28.343599999999999</v>
      </c>
      <c r="I1258" s="310">
        <v>440.625</v>
      </c>
      <c r="J1258" s="31">
        <v>23.783100000000001</v>
      </c>
      <c r="L1258" s="185">
        <f t="shared" si="22"/>
        <v>660.9375</v>
      </c>
      <c r="P1258">
        <v>28.605899999999998</v>
      </c>
      <c r="Q1258">
        <v>259</v>
      </c>
      <c r="R1258">
        <v>-74.605900000000005</v>
      </c>
    </row>
    <row r="1259" spans="8:18" x14ac:dyDescent="0.35">
      <c r="H1259">
        <v>27</v>
      </c>
      <c r="I1259" s="310">
        <v>440.625</v>
      </c>
      <c r="J1259" s="31">
        <v>46.7654</v>
      </c>
      <c r="L1259" s="185">
        <f t="shared" si="22"/>
        <v>660.9375</v>
      </c>
      <c r="P1259">
        <v>35.394100000000002</v>
      </c>
      <c r="Q1259">
        <v>259</v>
      </c>
      <c r="R1259">
        <v>-81.394099999999995</v>
      </c>
    </row>
    <row r="1260" spans="8:18" x14ac:dyDescent="0.35">
      <c r="H1260">
        <v>18.5</v>
      </c>
      <c r="I1260" s="310">
        <v>440.625</v>
      </c>
      <c r="J1260" s="31">
        <v>32.042900000000003</v>
      </c>
      <c r="L1260" s="185">
        <f t="shared" si="22"/>
        <v>660.9375</v>
      </c>
      <c r="P1260">
        <v>32</v>
      </c>
      <c r="Q1260">
        <v>259</v>
      </c>
      <c r="R1260">
        <v>-82.8</v>
      </c>
    </row>
    <row r="1261" spans="8:18" x14ac:dyDescent="0.35">
      <c r="H1261">
        <v>9.37697</v>
      </c>
      <c r="I1261" s="310">
        <v>440.625</v>
      </c>
      <c r="J1261" s="31">
        <v>53.179600000000001</v>
      </c>
      <c r="L1261" s="185">
        <f t="shared" si="22"/>
        <v>660.9375</v>
      </c>
      <c r="P1261">
        <v>32</v>
      </c>
      <c r="Q1261">
        <v>259</v>
      </c>
      <c r="R1261">
        <v>-73.2</v>
      </c>
    </row>
    <row r="1262" spans="8:18" x14ac:dyDescent="0.35">
      <c r="H1262">
        <v>6.4249599999999996</v>
      </c>
      <c r="I1262" s="310">
        <v>440.625</v>
      </c>
      <c r="J1262" s="31">
        <v>36.437899999999999</v>
      </c>
      <c r="L1262" s="185">
        <f t="shared" si="22"/>
        <v>660.9375</v>
      </c>
      <c r="P1262">
        <v>28.605899999999998</v>
      </c>
      <c r="Q1262">
        <v>259</v>
      </c>
      <c r="R1262">
        <v>-81.394099999999995</v>
      </c>
    </row>
    <row r="1263" spans="8:18" x14ac:dyDescent="0.35">
      <c r="H1263">
        <v>-9.3770399999999992</v>
      </c>
      <c r="I1263" s="310">
        <v>440.625</v>
      </c>
      <c r="J1263" s="31">
        <v>53.179600000000001</v>
      </c>
      <c r="L1263" s="185">
        <f t="shared" si="22"/>
        <v>660.9375</v>
      </c>
      <c r="P1263">
        <v>36.799999999999997</v>
      </c>
      <c r="Q1263">
        <v>259</v>
      </c>
      <c r="R1263">
        <v>-78</v>
      </c>
    </row>
    <row r="1264" spans="8:18" x14ac:dyDescent="0.35">
      <c r="H1264">
        <v>-6.4250100000000003</v>
      </c>
      <c r="I1264" s="310">
        <v>440.625</v>
      </c>
      <c r="J1264" s="31">
        <v>36.437899999999999</v>
      </c>
      <c r="L1264" s="185">
        <f t="shared" si="22"/>
        <v>660.9375</v>
      </c>
      <c r="P1264">
        <v>35.394100000000002</v>
      </c>
      <c r="Q1264">
        <v>259</v>
      </c>
      <c r="R1264">
        <v>-74.605900000000005</v>
      </c>
    </row>
    <row r="1265" spans="8:18" x14ac:dyDescent="0.35">
      <c r="H1265">
        <v>-18.5</v>
      </c>
      <c r="I1265" s="310">
        <v>440.625</v>
      </c>
      <c r="J1265" s="31">
        <v>32.042900000000003</v>
      </c>
      <c r="L1265" s="185">
        <f t="shared" si="22"/>
        <v>660.9375</v>
      </c>
      <c r="P1265">
        <v>27.708400000000001</v>
      </c>
      <c r="Q1265">
        <v>256.39999999999998</v>
      </c>
      <c r="R1265">
        <v>78</v>
      </c>
    </row>
    <row r="1266" spans="8:18" x14ac:dyDescent="0.35">
      <c r="H1266">
        <v>-27</v>
      </c>
      <c r="I1266" s="310">
        <v>440.625</v>
      </c>
      <c r="J1266" s="31">
        <v>46.7654</v>
      </c>
      <c r="L1266" s="185">
        <f t="shared" si="22"/>
        <v>660.9375</v>
      </c>
      <c r="P1266">
        <v>23.952999999999999</v>
      </c>
      <c r="Q1266">
        <v>256.39999999999998</v>
      </c>
      <c r="R1266">
        <v>78</v>
      </c>
    </row>
    <row r="1267" spans="8:18" x14ac:dyDescent="0.35">
      <c r="H1267">
        <v>-41.366399999999999</v>
      </c>
      <c r="I1267" s="310">
        <v>440.625</v>
      </c>
      <c r="J1267" s="31">
        <v>34.710500000000003</v>
      </c>
      <c r="L1267" s="185">
        <f t="shared" si="22"/>
        <v>660.9375</v>
      </c>
      <c r="P1267">
        <v>32</v>
      </c>
      <c r="Q1267">
        <v>256.39999999999998</v>
      </c>
      <c r="R1267">
        <v>82.291600000000003</v>
      </c>
    </row>
    <row r="1268" spans="8:18" x14ac:dyDescent="0.35">
      <c r="H1268">
        <v>-28.343699999999998</v>
      </c>
      <c r="I1268" s="310">
        <v>440.625</v>
      </c>
      <c r="J1268" s="31">
        <v>23.783100000000001</v>
      </c>
      <c r="L1268" s="185">
        <f t="shared" si="22"/>
        <v>660.9375</v>
      </c>
      <c r="P1268">
        <v>32</v>
      </c>
      <c r="Q1268">
        <v>256.39999999999998</v>
      </c>
      <c r="R1268">
        <v>86.046999999999997</v>
      </c>
    </row>
    <row r="1269" spans="8:18" x14ac:dyDescent="0.35">
      <c r="H1269">
        <v>-50.743400000000001</v>
      </c>
      <c r="I1269" s="310">
        <v>440.625</v>
      </c>
      <c r="J1269" s="31">
        <v>18.469000000000001</v>
      </c>
      <c r="L1269" s="185">
        <f t="shared" si="22"/>
        <v>660.9375</v>
      </c>
      <c r="P1269">
        <v>36.291600000000003</v>
      </c>
      <c r="Q1269">
        <v>256.39999999999998</v>
      </c>
      <c r="R1269">
        <v>78</v>
      </c>
    </row>
    <row r="1270" spans="8:18" x14ac:dyDescent="0.35">
      <c r="H1270">
        <v>-34.768599999999999</v>
      </c>
      <c r="I1270" s="310">
        <v>440.625</v>
      </c>
      <c r="J1270" s="31">
        <v>12.6547</v>
      </c>
      <c r="L1270" s="185">
        <f t="shared" si="22"/>
        <v>660.9375</v>
      </c>
      <c r="P1270">
        <v>40.046999999999997</v>
      </c>
      <c r="Q1270">
        <v>256.39999999999998</v>
      </c>
      <c r="R1270">
        <v>78</v>
      </c>
    </row>
    <row r="1271" spans="8:18" x14ac:dyDescent="0.35">
      <c r="H1271">
        <v>-54</v>
      </c>
      <c r="I1271" s="310">
        <v>440.625</v>
      </c>
      <c r="J1271" s="31">
        <v>-6.9999999999999994E-5</v>
      </c>
      <c r="L1271" s="185">
        <f t="shared" si="22"/>
        <v>660.9375</v>
      </c>
      <c r="P1271">
        <v>32</v>
      </c>
      <c r="Q1271">
        <v>256.39999999999998</v>
      </c>
      <c r="R1271">
        <v>73.708399999999997</v>
      </c>
    </row>
    <row r="1272" spans="8:18" x14ac:dyDescent="0.35">
      <c r="H1272">
        <v>-37</v>
      </c>
      <c r="I1272" s="310">
        <v>440.625</v>
      </c>
      <c r="J1272" s="31">
        <v>-5.0000000000000002E-5</v>
      </c>
      <c r="L1272" s="185">
        <f t="shared" si="22"/>
        <v>660.9375</v>
      </c>
      <c r="P1272">
        <v>32</v>
      </c>
      <c r="Q1272">
        <v>256.39999999999998</v>
      </c>
      <c r="R1272">
        <v>69.953000000000003</v>
      </c>
    </row>
    <row r="1273" spans="8:18" x14ac:dyDescent="0.35">
      <c r="H1273">
        <v>-50.743400000000001</v>
      </c>
      <c r="I1273" s="310">
        <v>440.625</v>
      </c>
      <c r="J1273" s="31">
        <v>-18.469200000000001</v>
      </c>
      <c r="L1273" s="185">
        <f t="shared" si="22"/>
        <v>660.9375</v>
      </c>
      <c r="P1273">
        <v>-36.291600000000003</v>
      </c>
      <c r="Q1273">
        <v>256.39999999999998</v>
      </c>
      <c r="R1273">
        <v>78</v>
      </c>
    </row>
    <row r="1274" spans="8:18" x14ac:dyDescent="0.35">
      <c r="H1274">
        <v>-34.768599999999999</v>
      </c>
      <c r="I1274" s="310">
        <v>440.625</v>
      </c>
      <c r="J1274" s="31">
        <v>-12.6548</v>
      </c>
      <c r="L1274" s="185">
        <f t="shared" si="22"/>
        <v>660.9375</v>
      </c>
      <c r="P1274">
        <v>-40.046999999999997</v>
      </c>
      <c r="Q1274">
        <v>256.39999999999998</v>
      </c>
      <c r="R1274">
        <v>78</v>
      </c>
    </row>
    <row r="1275" spans="8:18" x14ac:dyDescent="0.35">
      <c r="H1275">
        <v>-28.343599999999999</v>
      </c>
      <c r="I1275" s="310">
        <v>440.625</v>
      </c>
      <c r="J1275" s="31">
        <v>-23.783200000000001</v>
      </c>
      <c r="L1275" s="185">
        <f t="shared" si="22"/>
        <v>660.9375</v>
      </c>
      <c r="P1275">
        <v>-32</v>
      </c>
      <c r="Q1275">
        <v>256.39999999999998</v>
      </c>
      <c r="R1275">
        <v>82.291600000000003</v>
      </c>
    </row>
    <row r="1276" spans="8:18" x14ac:dyDescent="0.35">
      <c r="H1276">
        <v>-41.366300000000003</v>
      </c>
      <c r="I1276" s="310">
        <v>440.625</v>
      </c>
      <c r="J1276" s="31">
        <v>-34.710599999999999</v>
      </c>
      <c r="L1276" s="185">
        <f t="shared" si="22"/>
        <v>660.9375</v>
      </c>
      <c r="P1276">
        <v>-32</v>
      </c>
      <c r="Q1276">
        <v>256.39999999999998</v>
      </c>
      <c r="R1276">
        <v>86.046999999999997</v>
      </c>
    </row>
    <row r="1277" spans="8:18" x14ac:dyDescent="0.35">
      <c r="H1277">
        <v>-26.9999</v>
      </c>
      <c r="I1277" s="310">
        <v>440.625</v>
      </c>
      <c r="J1277" s="31">
        <v>-46.7654</v>
      </c>
      <c r="L1277" s="185">
        <f t="shared" si="22"/>
        <v>660.9375</v>
      </c>
      <c r="P1277">
        <v>-27.708400000000001</v>
      </c>
      <c r="Q1277">
        <v>256.39999999999998</v>
      </c>
      <c r="R1277">
        <v>78</v>
      </c>
    </row>
    <row r="1278" spans="8:18" x14ac:dyDescent="0.35">
      <c r="H1278">
        <v>-18.4999</v>
      </c>
      <c r="I1278" s="310">
        <v>440.625</v>
      </c>
      <c r="J1278" s="31">
        <v>-32.042999999999999</v>
      </c>
      <c r="L1278" s="185">
        <f t="shared" si="22"/>
        <v>660.9375</v>
      </c>
      <c r="P1278">
        <v>-23.952999999999999</v>
      </c>
      <c r="Q1278">
        <v>256.39999999999998</v>
      </c>
      <c r="R1278">
        <v>78</v>
      </c>
    </row>
    <row r="1279" spans="8:18" x14ac:dyDescent="0.35">
      <c r="H1279">
        <v>-9.3768999999999991</v>
      </c>
      <c r="I1279" s="310">
        <v>440.625</v>
      </c>
      <c r="J1279" s="31">
        <v>-53.179600000000001</v>
      </c>
      <c r="L1279" s="185">
        <f t="shared" si="22"/>
        <v>660.9375</v>
      </c>
      <c r="P1279">
        <v>-32</v>
      </c>
      <c r="Q1279">
        <v>256.39999999999998</v>
      </c>
      <c r="R1279">
        <v>73.708399999999997</v>
      </c>
    </row>
    <row r="1280" spans="8:18" x14ac:dyDescent="0.35">
      <c r="H1280">
        <v>-6.4249099999999997</v>
      </c>
      <c r="I1280" s="310">
        <v>440.625</v>
      </c>
      <c r="J1280" s="31">
        <v>-36.437899999999999</v>
      </c>
      <c r="L1280" s="185">
        <f t="shared" si="22"/>
        <v>660.9375</v>
      </c>
      <c r="P1280">
        <v>-32</v>
      </c>
      <c r="Q1280">
        <v>256.39999999999998</v>
      </c>
      <c r="R1280">
        <v>69.953000000000003</v>
      </c>
    </row>
    <row r="1281" spans="8:18" x14ac:dyDescent="0.35">
      <c r="H1281">
        <v>9.3771100000000001</v>
      </c>
      <c r="I1281" s="310">
        <v>440.625</v>
      </c>
      <c r="J1281" s="31">
        <v>-53.179600000000001</v>
      </c>
      <c r="L1281" s="185">
        <f t="shared" si="22"/>
        <v>660.9375</v>
      </c>
      <c r="P1281">
        <v>-36.291600000000003</v>
      </c>
      <c r="Q1281">
        <v>256.39999999999998</v>
      </c>
      <c r="R1281">
        <v>-78</v>
      </c>
    </row>
    <row r="1282" spans="8:18" x14ac:dyDescent="0.35">
      <c r="H1282">
        <v>6.4250600000000002</v>
      </c>
      <c r="I1282" s="310">
        <v>440.625</v>
      </c>
      <c r="J1282" s="31">
        <v>-36.437899999999999</v>
      </c>
      <c r="L1282" s="185">
        <f t="shared" si="22"/>
        <v>660.9375</v>
      </c>
      <c r="P1282">
        <v>-40.046999999999997</v>
      </c>
      <c r="Q1282">
        <v>256.39999999999998</v>
      </c>
      <c r="R1282">
        <v>-78</v>
      </c>
    </row>
    <row r="1283" spans="8:18" x14ac:dyDescent="0.35">
      <c r="H1283">
        <v>27.0001</v>
      </c>
      <c r="I1283" s="310">
        <v>440.625</v>
      </c>
      <c r="J1283" s="31">
        <v>-46.765300000000003</v>
      </c>
      <c r="L1283" s="185">
        <f t="shared" si="22"/>
        <v>660.9375</v>
      </c>
      <c r="P1283">
        <v>-32</v>
      </c>
      <c r="Q1283">
        <v>256.39999999999998</v>
      </c>
      <c r="R1283">
        <v>-73.708399999999997</v>
      </c>
    </row>
    <row r="1284" spans="8:18" x14ac:dyDescent="0.35">
      <c r="H1284">
        <v>18.5001</v>
      </c>
      <c r="I1284" s="310">
        <v>440.625</v>
      </c>
      <c r="J1284" s="31">
        <v>-32.042900000000003</v>
      </c>
      <c r="L1284" s="185">
        <f t="shared" si="22"/>
        <v>660.9375</v>
      </c>
      <c r="P1284">
        <v>-32</v>
      </c>
      <c r="Q1284">
        <v>256.39999999999998</v>
      </c>
      <c r="R1284">
        <v>-69.953000000000003</v>
      </c>
    </row>
    <row r="1285" spans="8:18" x14ac:dyDescent="0.35">
      <c r="H1285">
        <v>28.343699999999998</v>
      </c>
      <c r="I1285" s="310">
        <v>440.625</v>
      </c>
      <c r="J1285" s="31">
        <v>-23.783100000000001</v>
      </c>
      <c r="L1285" s="185">
        <f t="shared" si="22"/>
        <v>660.9375</v>
      </c>
      <c r="P1285">
        <v>-27.708400000000001</v>
      </c>
      <c r="Q1285">
        <v>256.39999999999998</v>
      </c>
      <c r="R1285">
        <v>-78</v>
      </c>
    </row>
    <row r="1286" spans="8:18" x14ac:dyDescent="0.35">
      <c r="H1286">
        <v>41.366500000000002</v>
      </c>
      <c r="I1286" s="310">
        <v>440.625</v>
      </c>
      <c r="J1286" s="31">
        <v>-34.7104</v>
      </c>
      <c r="L1286" s="185">
        <f t="shared" si="22"/>
        <v>660.9375</v>
      </c>
      <c r="P1286">
        <v>-23.952999999999999</v>
      </c>
      <c r="Q1286">
        <v>256.39999999999998</v>
      </c>
      <c r="R1286">
        <v>-78</v>
      </c>
    </row>
    <row r="1287" spans="8:18" x14ac:dyDescent="0.35">
      <c r="H1287">
        <v>34.768700000000003</v>
      </c>
      <c r="I1287" s="310">
        <v>440.625</v>
      </c>
      <c r="J1287" s="31">
        <v>-12.6546</v>
      </c>
      <c r="L1287" s="185">
        <f t="shared" si="22"/>
        <v>660.9375</v>
      </c>
      <c r="P1287">
        <v>-32</v>
      </c>
      <c r="Q1287">
        <v>256.39999999999998</v>
      </c>
      <c r="R1287">
        <v>-82.291600000000003</v>
      </c>
    </row>
    <row r="1288" spans="8:18" x14ac:dyDescent="0.35">
      <c r="H1288">
        <v>50.743400000000001</v>
      </c>
      <c r="I1288" s="310">
        <v>440.625</v>
      </c>
      <c r="J1288" s="31">
        <v>-18.469000000000001</v>
      </c>
      <c r="L1288" s="185">
        <f t="shared" si="22"/>
        <v>660.9375</v>
      </c>
      <c r="P1288">
        <v>-32</v>
      </c>
      <c r="Q1288">
        <v>256.39999999999998</v>
      </c>
      <c r="R1288">
        <v>-86.046999999999997</v>
      </c>
    </row>
    <row r="1289" spans="8:18" x14ac:dyDescent="0.35">
      <c r="H1289">
        <v>54</v>
      </c>
      <c r="I1289" s="310">
        <v>440.625</v>
      </c>
      <c r="J1289" s="31">
        <v>1.3999999999999999E-4</v>
      </c>
      <c r="L1289" s="185">
        <f t="shared" si="22"/>
        <v>660.9375</v>
      </c>
      <c r="P1289">
        <v>27.708400000000001</v>
      </c>
      <c r="Q1289">
        <v>256.39999999999998</v>
      </c>
      <c r="R1289">
        <v>-78</v>
      </c>
    </row>
    <row r="1290" spans="8:18" x14ac:dyDescent="0.35">
      <c r="H1290">
        <v>37</v>
      </c>
      <c r="I1290" s="310">
        <v>440.625</v>
      </c>
      <c r="J1290" s="31">
        <v>1E-4</v>
      </c>
      <c r="L1290" s="185">
        <f t="shared" si="22"/>
        <v>660.9375</v>
      </c>
      <c r="P1290">
        <v>23.952999999999999</v>
      </c>
      <c r="Q1290">
        <v>256.39999999999998</v>
      </c>
      <c r="R1290">
        <v>-78</v>
      </c>
    </row>
    <row r="1291" spans="8:18" x14ac:dyDescent="0.35">
      <c r="H1291">
        <v>36.949800000000003</v>
      </c>
      <c r="I1291" s="310">
        <v>440.625</v>
      </c>
      <c r="J1291" s="31">
        <v>82.949799999999996</v>
      </c>
      <c r="L1291" s="185">
        <f t="shared" si="22"/>
        <v>660.9375</v>
      </c>
      <c r="P1291">
        <v>32</v>
      </c>
      <c r="Q1291">
        <v>256.39999999999998</v>
      </c>
      <c r="R1291">
        <v>-73.708399999999997</v>
      </c>
    </row>
    <row r="1292" spans="8:18" x14ac:dyDescent="0.35">
      <c r="H1292">
        <v>32</v>
      </c>
      <c r="I1292" s="310">
        <v>440.625</v>
      </c>
      <c r="J1292" s="31">
        <v>85</v>
      </c>
      <c r="L1292" s="185">
        <f t="shared" si="22"/>
        <v>660.9375</v>
      </c>
      <c r="P1292">
        <v>32</v>
      </c>
      <c r="Q1292">
        <v>256.39999999999998</v>
      </c>
      <c r="R1292">
        <v>-69.953000000000003</v>
      </c>
    </row>
    <row r="1293" spans="8:18" x14ac:dyDescent="0.35">
      <c r="H1293">
        <v>27.0502</v>
      </c>
      <c r="I1293" s="310">
        <v>440.625</v>
      </c>
      <c r="J1293" s="31">
        <v>82.949799999999996</v>
      </c>
      <c r="L1293" s="185">
        <f t="shared" si="22"/>
        <v>660.9375</v>
      </c>
      <c r="P1293">
        <v>36.291600000000003</v>
      </c>
      <c r="Q1293">
        <v>256.39999999999998</v>
      </c>
      <c r="R1293">
        <v>-78</v>
      </c>
    </row>
    <row r="1294" spans="8:18" x14ac:dyDescent="0.35">
      <c r="H1294">
        <v>27.0502</v>
      </c>
      <c r="I1294" s="310">
        <v>440.625</v>
      </c>
      <c r="J1294" s="31">
        <v>73.050299999999993</v>
      </c>
      <c r="L1294" s="185">
        <f t="shared" si="22"/>
        <v>660.9375</v>
      </c>
      <c r="P1294">
        <v>40.046999999999997</v>
      </c>
      <c r="Q1294">
        <v>256.39999999999998</v>
      </c>
      <c r="R1294">
        <v>-78</v>
      </c>
    </row>
    <row r="1295" spans="8:18" x14ac:dyDescent="0.35">
      <c r="H1295">
        <v>39</v>
      </c>
      <c r="I1295" s="310">
        <v>440.625</v>
      </c>
      <c r="J1295" s="31">
        <v>78</v>
      </c>
      <c r="L1295" s="185">
        <f t="shared" si="22"/>
        <v>660.9375</v>
      </c>
      <c r="P1295">
        <v>32</v>
      </c>
      <c r="Q1295">
        <v>256.39999999999998</v>
      </c>
      <c r="R1295">
        <v>-82.291600000000003</v>
      </c>
    </row>
    <row r="1296" spans="8:18" x14ac:dyDescent="0.35">
      <c r="H1296">
        <v>36.949800000000003</v>
      </c>
      <c r="I1296" s="310">
        <v>440.625</v>
      </c>
      <c r="J1296" s="31">
        <v>73.050299999999993</v>
      </c>
      <c r="L1296" s="185">
        <f t="shared" si="22"/>
        <v>660.9375</v>
      </c>
      <c r="P1296">
        <v>32</v>
      </c>
      <c r="Q1296">
        <v>256.39999999999998</v>
      </c>
      <c r="R1296">
        <v>-86.046999999999997</v>
      </c>
    </row>
    <row r="1297" spans="8:18" x14ac:dyDescent="0.35">
      <c r="H1297">
        <v>29.878699999999998</v>
      </c>
      <c r="I1297" s="310">
        <v>440.625</v>
      </c>
      <c r="J1297" s="31">
        <v>80.121300000000005</v>
      </c>
      <c r="L1297" s="185">
        <f t="shared" si="22"/>
        <v>660.9375</v>
      </c>
      <c r="P1297">
        <v>27.708400000000001</v>
      </c>
      <c r="Q1297">
        <v>255</v>
      </c>
      <c r="R1297">
        <v>79.212400000000002</v>
      </c>
    </row>
    <row r="1298" spans="8:18" x14ac:dyDescent="0.35">
      <c r="H1298">
        <v>32</v>
      </c>
      <c r="I1298" s="310">
        <v>440.625</v>
      </c>
      <c r="J1298" s="31">
        <v>81</v>
      </c>
      <c r="L1298" s="185">
        <f t="shared" si="22"/>
        <v>660.9375</v>
      </c>
      <c r="P1298">
        <v>23.952999999999999</v>
      </c>
      <c r="Q1298">
        <v>255</v>
      </c>
      <c r="R1298">
        <v>79.212400000000002</v>
      </c>
    </row>
    <row r="1299" spans="8:18" x14ac:dyDescent="0.35">
      <c r="H1299">
        <v>32</v>
      </c>
      <c r="I1299" s="310">
        <v>440.625</v>
      </c>
      <c r="J1299" s="31">
        <v>75</v>
      </c>
      <c r="L1299" s="185">
        <f t="shared" si="22"/>
        <v>660.9375</v>
      </c>
      <c r="P1299">
        <v>27.708400000000001</v>
      </c>
      <c r="Q1299">
        <v>255</v>
      </c>
      <c r="R1299">
        <v>76.787599999999998</v>
      </c>
    </row>
    <row r="1300" spans="8:18" x14ac:dyDescent="0.35">
      <c r="H1300">
        <v>29.878699999999998</v>
      </c>
      <c r="I1300" s="310">
        <v>440.625</v>
      </c>
      <c r="J1300" s="31">
        <v>75.878699999999995</v>
      </c>
      <c r="L1300" s="185">
        <f t="shared" si="22"/>
        <v>660.9375</v>
      </c>
      <c r="P1300">
        <v>23.952999999999999</v>
      </c>
      <c r="Q1300">
        <v>255</v>
      </c>
      <c r="R1300">
        <v>76.787599999999998</v>
      </c>
    </row>
    <row r="1301" spans="8:18" x14ac:dyDescent="0.35">
      <c r="H1301">
        <v>34.121299999999998</v>
      </c>
      <c r="I1301" s="310">
        <v>440.625</v>
      </c>
      <c r="J1301" s="31">
        <v>80.121300000000005</v>
      </c>
      <c r="L1301" s="185">
        <f t="shared" si="22"/>
        <v>660.9375</v>
      </c>
      <c r="P1301">
        <v>33.212400000000002</v>
      </c>
      <c r="Q1301">
        <v>255</v>
      </c>
      <c r="R1301">
        <v>82.291600000000003</v>
      </c>
    </row>
    <row r="1302" spans="8:18" x14ac:dyDescent="0.35">
      <c r="H1302">
        <v>35</v>
      </c>
      <c r="I1302" s="310">
        <v>440.625</v>
      </c>
      <c r="J1302" s="31">
        <v>78</v>
      </c>
      <c r="L1302" s="185">
        <f t="shared" si="22"/>
        <v>660.9375</v>
      </c>
      <c r="P1302">
        <v>33.212400000000002</v>
      </c>
      <c r="Q1302">
        <v>255</v>
      </c>
      <c r="R1302">
        <v>86.046999999999997</v>
      </c>
    </row>
    <row r="1303" spans="8:18" x14ac:dyDescent="0.35">
      <c r="H1303">
        <v>29</v>
      </c>
      <c r="I1303" s="310">
        <v>440.625</v>
      </c>
      <c r="J1303" s="31">
        <v>78</v>
      </c>
      <c r="L1303" s="185">
        <f t="shared" si="22"/>
        <v>660.9375</v>
      </c>
      <c r="P1303">
        <v>30.787600000000001</v>
      </c>
      <c r="Q1303">
        <v>255</v>
      </c>
      <c r="R1303">
        <v>82.291600000000003</v>
      </c>
    </row>
    <row r="1304" spans="8:18" x14ac:dyDescent="0.35">
      <c r="H1304">
        <v>34.121299999999998</v>
      </c>
      <c r="I1304" s="310">
        <v>440.625</v>
      </c>
      <c r="J1304" s="31">
        <v>75.878699999999995</v>
      </c>
      <c r="L1304" s="185">
        <f t="shared" si="22"/>
        <v>660.9375</v>
      </c>
      <c r="P1304">
        <v>30.787600000000001</v>
      </c>
      <c r="Q1304">
        <v>255</v>
      </c>
      <c r="R1304">
        <v>86.046999999999997</v>
      </c>
    </row>
    <row r="1305" spans="8:18" x14ac:dyDescent="0.35">
      <c r="H1305">
        <v>-27.0502</v>
      </c>
      <c r="I1305" s="310">
        <v>440.625</v>
      </c>
      <c r="J1305" s="31">
        <v>82.949799999999996</v>
      </c>
      <c r="L1305" s="185">
        <f t="shared" si="22"/>
        <v>660.9375</v>
      </c>
      <c r="P1305">
        <v>36.291600000000003</v>
      </c>
      <c r="Q1305">
        <v>255</v>
      </c>
      <c r="R1305">
        <v>76.787599999999998</v>
      </c>
    </row>
    <row r="1306" spans="8:18" x14ac:dyDescent="0.35">
      <c r="H1306">
        <v>-32</v>
      </c>
      <c r="I1306" s="310">
        <v>440.625</v>
      </c>
      <c r="J1306" s="31">
        <v>85</v>
      </c>
      <c r="L1306" s="185">
        <f t="shared" si="22"/>
        <v>660.9375</v>
      </c>
      <c r="P1306">
        <v>40.046999999999997</v>
      </c>
      <c r="Q1306">
        <v>255</v>
      </c>
      <c r="R1306">
        <v>76.787599999999998</v>
      </c>
    </row>
    <row r="1307" spans="8:18" x14ac:dyDescent="0.35">
      <c r="H1307">
        <v>-36.9497</v>
      </c>
      <c r="I1307" s="310">
        <v>440.625</v>
      </c>
      <c r="J1307" s="31">
        <v>82.949799999999996</v>
      </c>
      <c r="L1307" s="185">
        <f t="shared" si="22"/>
        <v>660.9375</v>
      </c>
      <c r="P1307">
        <v>36.291600000000003</v>
      </c>
      <c r="Q1307">
        <v>255</v>
      </c>
      <c r="R1307">
        <v>79.212400000000002</v>
      </c>
    </row>
    <row r="1308" spans="8:18" x14ac:dyDescent="0.35">
      <c r="H1308">
        <v>-36.9497</v>
      </c>
      <c r="I1308" s="310">
        <v>440.625</v>
      </c>
      <c r="J1308" s="31">
        <v>73.050299999999993</v>
      </c>
      <c r="L1308" s="185">
        <f t="shared" si="22"/>
        <v>660.9375</v>
      </c>
      <c r="P1308">
        <v>40.046999999999997</v>
      </c>
      <c r="Q1308">
        <v>255</v>
      </c>
      <c r="R1308">
        <v>79.212400000000002</v>
      </c>
    </row>
    <row r="1309" spans="8:18" x14ac:dyDescent="0.35">
      <c r="H1309">
        <v>-25</v>
      </c>
      <c r="I1309" s="310">
        <v>440.625</v>
      </c>
      <c r="J1309" s="31">
        <v>78</v>
      </c>
      <c r="L1309" s="185">
        <f t="shared" si="22"/>
        <v>660.9375</v>
      </c>
      <c r="P1309">
        <v>30.787600000000001</v>
      </c>
      <c r="Q1309">
        <v>255</v>
      </c>
      <c r="R1309">
        <v>73.708399999999997</v>
      </c>
    </row>
    <row r="1310" spans="8:18" x14ac:dyDescent="0.35">
      <c r="H1310">
        <v>-27.0502</v>
      </c>
      <c r="I1310" s="310">
        <v>440.625</v>
      </c>
      <c r="J1310" s="31">
        <v>73.050299999999993</v>
      </c>
      <c r="L1310" s="185">
        <f t="shared" si="22"/>
        <v>660.9375</v>
      </c>
      <c r="P1310">
        <v>30.787600000000001</v>
      </c>
      <c r="Q1310">
        <v>255</v>
      </c>
      <c r="R1310">
        <v>69.953000000000003</v>
      </c>
    </row>
    <row r="1311" spans="8:18" x14ac:dyDescent="0.35">
      <c r="H1311">
        <v>-34.121299999999998</v>
      </c>
      <c r="I1311" s="310">
        <v>440.625</v>
      </c>
      <c r="J1311" s="31">
        <v>80.121300000000005</v>
      </c>
      <c r="L1311" s="185">
        <f t="shared" si="22"/>
        <v>660.9375</v>
      </c>
      <c r="P1311">
        <v>33.212400000000002</v>
      </c>
      <c r="Q1311">
        <v>255</v>
      </c>
      <c r="R1311">
        <v>73.708399999999997</v>
      </c>
    </row>
    <row r="1312" spans="8:18" x14ac:dyDescent="0.35">
      <c r="H1312">
        <v>-32</v>
      </c>
      <c r="I1312" s="310">
        <v>440.625</v>
      </c>
      <c r="J1312" s="31">
        <v>81</v>
      </c>
      <c r="L1312" s="185">
        <f t="shared" si="22"/>
        <v>660.9375</v>
      </c>
      <c r="P1312">
        <v>33.212400000000002</v>
      </c>
      <c r="Q1312">
        <v>255</v>
      </c>
      <c r="R1312">
        <v>69.953000000000003</v>
      </c>
    </row>
    <row r="1313" spans="8:18" x14ac:dyDescent="0.35">
      <c r="H1313">
        <v>-32</v>
      </c>
      <c r="I1313" s="310">
        <v>440.625</v>
      </c>
      <c r="J1313" s="31">
        <v>75</v>
      </c>
      <c r="L1313" s="185">
        <f t="shared" si="22"/>
        <v>660.9375</v>
      </c>
      <c r="P1313">
        <v>-36.291600000000003</v>
      </c>
      <c r="Q1313">
        <v>255</v>
      </c>
      <c r="R1313">
        <v>79.212400000000002</v>
      </c>
    </row>
    <row r="1314" spans="8:18" x14ac:dyDescent="0.35">
      <c r="H1314">
        <v>-34.121299999999998</v>
      </c>
      <c r="I1314" s="310">
        <v>440.625</v>
      </c>
      <c r="J1314" s="31">
        <v>75.878699999999995</v>
      </c>
      <c r="L1314" s="185">
        <f t="shared" si="22"/>
        <v>660.9375</v>
      </c>
      <c r="P1314">
        <v>-40.046999999999997</v>
      </c>
      <c r="Q1314">
        <v>255</v>
      </c>
      <c r="R1314">
        <v>79.212400000000002</v>
      </c>
    </row>
    <row r="1315" spans="8:18" x14ac:dyDescent="0.35">
      <c r="H1315">
        <v>-29.878699999999998</v>
      </c>
      <c r="I1315" s="310">
        <v>440.625</v>
      </c>
      <c r="J1315" s="31">
        <v>80.121300000000005</v>
      </c>
      <c r="L1315" s="185">
        <f t="shared" ref="L1315:L1378" si="23">I1316*1.5</f>
        <v>660.9375</v>
      </c>
      <c r="P1315">
        <v>-36.291600000000003</v>
      </c>
      <c r="Q1315">
        <v>255</v>
      </c>
      <c r="R1315">
        <v>76.787599999999998</v>
      </c>
    </row>
    <row r="1316" spans="8:18" x14ac:dyDescent="0.35">
      <c r="H1316">
        <v>-29</v>
      </c>
      <c r="I1316" s="310">
        <v>440.625</v>
      </c>
      <c r="J1316" s="31">
        <v>78</v>
      </c>
      <c r="L1316" s="185">
        <f t="shared" si="23"/>
        <v>660.9375</v>
      </c>
      <c r="P1316">
        <v>-40.046999999999997</v>
      </c>
      <c r="Q1316">
        <v>255</v>
      </c>
      <c r="R1316">
        <v>76.787599999999998</v>
      </c>
    </row>
    <row r="1317" spans="8:18" x14ac:dyDescent="0.35">
      <c r="H1317">
        <v>-35</v>
      </c>
      <c r="I1317" s="310">
        <v>440.625</v>
      </c>
      <c r="J1317" s="31">
        <v>78</v>
      </c>
      <c r="L1317" s="185">
        <f t="shared" si="23"/>
        <v>660.9375</v>
      </c>
      <c r="P1317">
        <v>-30.787600000000001</v>
      </c>
      <c r="Q1317">
        <v>255</v>
      </c>
      <c r="R1317">
        <v>82.291600000000003</v>
      </c>
    </row>
    <row r="1318" spans="8:18" x14ac:dyDescent="0.35">
      <c r="H1318">
        <v>-29.878699999999998</v>
      </c>
      <c r="I1318" s="310">
        <v>440.625</v>
      </c>
      <c r="J1318" s="31">
        <v>75.878699999999995</v>
      </c>
      <c r="L1318" s="185">
        <f t="shared" si="23"/>
        <v>660.9375</v>
      </c>
      <c r="P1318">
        <v>-30.787600000000001</v>
      </c>
      <c r="Q1318">
        <v>255</v>
      </c>
      <c r="R1318">
        <v>86.046999999999997</v>
      </c>
    </row>
    <row r="1319" spans="8:18" x14ac:dyDescent="0.35">
      <c r="H1319">
        <v>-27.0502</v>
      </c>
      <c r="I1319" s="310">
        <v>440.625</v>
      </c>
      <c r="J1319" s="31">
        <v>-73.050200000000004</v>
      </c>
      <c r="L1319" s="185">
        <f t="shared" si="23"/>
        <v>660.9375</v>
      </c>
      <c r="P1319">
        <v>-33.212400000000002</v>
      </c>
      <c r="Q1319">
        <v>255</v>
      </c>
      <c r="R1319">
        <v>82.291600000000003</v>
      </c>
    </row>
    <row r="1320" spans="8:18" x14ac:dyDescent="0.35">
      <c r="H1320">
        <v>-32</v>
      </c>
      <c r="I1320" s="310">
        <v>440.625</v>
      </c>
      <c r="J1320" s="31">
        <v>-71</v>
      </c>
      <c r="L1320" s="185">
        <f t="shared" si="23"/>
        <v>660.9375</v>
      </c>
      <c r="P1320">
        <v>-33.212400000000002</v>
      </c>
      <c r="Q1320">
        <v>255</v>
      </c>
      <c r="R1320">
        <v>86.046999999999997</v>
      </c>
    </row>
    <row r="1321" spans="8:18" x14ac:dyDescent="0.35">
      <c r="H1321">
        <v>-36.9497</v>
      </c>
      <c r="I1321" s="310">
        <v>440.625</v>
      </c>
      <c r="J1321" s="31">
        <v>-73.050200000000004</v>
      </c>
      <c r="L1321" s="185">
        <f t="shared" si="23"/>
        <v>660.9375</v>
      </c>
      <c r="P1321">
        <v>-27.708400000000001</v>
      </c>
      <c r="Q1321">
        <v>255</v>
      </c>
      <c r="R1321">
        <v>76.787599999999998</v>
      </c>
    </row>
    <row r="1322" spans="8:18" x14ac:dyDescent="0.35">
      <c r="H1322">
        <v>-36.9497</v>
      </c>
      <c r="I1322" s="310">
        <v>440.625</v>
      </c>
      <c r="J1322" s="31">
        <v>-82.949700000000007</v>
      </c>
      <c r="L1322" s="185">
        <f t="shared" si="23"/>
        <v>660.9375</v>
      </c>
      <c r="P1322">
        <v>-23.952999999999999</v>
      </c>
      <c r="Q1322">
        <v>255</v>
      </c>
      <c r="R1322">
        <v>76.787599999999998</v>
      </c>
    </row>
    <row r="1323" spans="8:18" x14ac:dyDescent="0.35">
      <c r="H1323">
        <v>-25</v>
      </c>
      <c r="I1323" s="310">
        <v>440.625</v>
      </c>
      <c r="J1323" s="31">
        <v>-78</v>
      </c>
      <c r="L1323" s="185">
        <f t="shared" si="23"/>
        <v>660.9375</v>
      </c>
      <c r="P1323">
        <v>-27.708400000000001</v>
      </c>
      <c r="Q1323">
        <v>255</v>
      </c>
      <c r="R1323">
        <v>79.212400000000002</v>
      </c>
    </row>
    <row r="1324" spans="8:18" x14ac:dyDescent="0.35">
      <c r="H1324">
        <v>-27.0502</v>
      </c>
      <c r="I1324" s="310">
        <v>440.625</v>
      </c>
      <c r="J1324" s="31">
        <v>-82.949700000000007</v>
      </c>
      <c r="L1324" s="185">
        <f t="shared" si="23"/>
        <v>660.9375</v>
      </c>
      <c r="P1324">
        <v>-23.952999999999999</v>
      </c>
      <c r="Q1324">
        <v>255</v>
      </c>
      <c r="R1324">
        <v>79.212400000000002</v>
      </c>
    </row>
    <row r="1325" spans="8:18" x14ac:dyDescent="0.35">
      <c r="H1325">
        <v>-34.121299999999998</v>
      </c>
      <c r="I1325" s="310">
        <v>440.625</v>
      </c>
      <c r="J1325" s="31">
        <v>-75.878699999999995</v>
      </c>
      <c r="L1325" s="185">
        <f t="shared" si="23"/>
        <v>660.9375</v>
      </c>
      <c r="P1325">
        <v>-33.212400000000002</v>
      </c>
      <c r="Q1325">
        <v>255</v>
      </c>
      <c r="R1325">
        <v>73.708399999999997</v>
      </c>
    </row>
    <row r="1326" spans="8:18" x14ac:dyDescent="0.35">
      <c r="H1326">
        <v>-32</v>
      </c>
      <c r="I1326" s="310">
        <v>440.625</v>
      </c>
      <c r="J1326" s="31">
        <v>-75</v>
      </c>
      <c r="L1326" s="185">
        <f t="shared" si="23"/>
        <v>660.9375</v>
      </c>
      <c r="P1326">
        <v>-33.212400000000002</v>
      </c>
      <c r="Q1326">
        <v>255</v>
      </c>
      <c r="R1326">
        <v>69.953000000000003</v>
      </c>
    </row>
    <row r="1327" spans="8:18" x14ac:dyDescent="0.35">
      <c r="H1327">
        <v>-32</v>
      </c>
      <c r="I1327" s="310">
        <v>440.625</v>
      </c>
      <c r="J1327" s="31">
        <v>-81</v>
      </c>
      <c r="L1327" s="185">
        <f t="shared" si="23"/>
        <v>660.9375</v>
      </c>
      <c r="P1327">
        <v>-30.787600000000001</v>
      </c>
      <c r="Q1327">
        <v>255</v>
      </c>
      <c r="R1327">
        <v>73.708399999999997</v>
      </c>
    </row>
    <row r="1328" spans="8:18" x14ac:dyDescent="0.35">
      <c r="H1328">
        <v>-34.121299999999998</v>
      </c>
      <c r="I1328" s="310">
        <v>440.625</v>
      </c>
      <c r="J1328" s="31">
        <v>-80.121300000000005</v>
      </c>
      <c r="L1328" s="185">
        <f t="shared" si="23"/>
        <v>660.9375</v>
      </c>
      <c r="P1328">
        <v>-30.787600000000001</v>
      </c>
      <c r="Q1328">
        <v>255</v>
      </c>
      <c r="R1328">
        <v>69.953000000000003</v>
      </c>
    </row>
    <row r="1329" spans="8:18" x14ac:dyDescent="0.35">
      <c r="H1329">
        <v>-29.878699999999998</v>
      </c>
      <c r="I1329" s="310">
        <v>440.625</v>
      </c>
      <c r="J1329" s="31">
        <v>-75.878699999999995</v>
      </c>
      <c r="L1329" s="185">
        <f t="shared" si="23"/>
        <v>660.9375</v>
      </c>
      <c r="P1329">
        <v>-36.291600000000003</v>
      </c>
      <c r="Q1329">
        <v>255</v>
      </c>
      <c r="R1329">
        <v>-76.787599999999998</v>
      </c>
    </row>
    <row r="1330" spans="8:18" x14ac:dyDescent="0.35">
      <c r="H1330">
        <v>-29</v>
      </c>
      <c r="I1330" s="310">
        <v>440.625</v>
      </c>
      <c r="J1330" s="31">
        <v>-78</v>
      </c>
      <c r="L1330" s="185">
        <f t="shared" si="23"/>
        <v>660.9375</v>
      </c>
      <c r="P1330">
        <v>-40.046999999999997</v>
      </c>
      <c r="Q1330">
        <v>255</v>
      </c>
      <c r="R1330">
        <v>-76.787599999999998</v>
      </c>
    </row>
    <row r="1331" spans="8:18" x14ac:dyDescent="0.35">
      <c r="H1331">
        <v>-35</v>
      </c>
      <c r="I1331" s="310">
        <v>440.625</v>
      </c>
      <c r="J1331" s="31">
        <v>-78</v>
      </c>
      <c r="L1331" s="185">
        <f t="shared" si="23"/>
        <v>660.9375</v>
      </c>
      <c r="P1331">
        <v>-36.291600000000003</v>
      </c>
      <c r="Q1331">
        <v>255</v>
      </c>
      <c r="R1331">
        <v>-79.212400000000002</v>
      </c>
    </row>
    <row r="1332" spans="8:18" x14ac:dyDescent="0.35">
      <c r="H1332">
        <v>-29.878699999999998</v>
      </c>
      <c r="I1332" s="310">
        <v>440.625</v>
      </c>
      <c r="J1332" s="31">
        <v>-80.121300000000005</v>
      </c>
      <c r="L1332" s="185">
        <f t="shared" si="23"/>
        <v>660.9375</v>
      </c>
      <c r="P1332">
        <v>-40.046999999999997</v>
      </c>
      <c r="Q1332">
        <v>255</v>
      </c>
      <c r="R1332">
        <v>-79.212400000000002</v>
      </c>
    </row>
    <row r="1333" spans="8:18" x14ac:dyDescent="0.35">
      <c r="H1333">
        <v>-32</v>
      </c>
      <c r="I1333" s="310">
        <v>440.625</v>
      </c>
      <c r="J1333" s="31">
        <v>-85</v>
      </c>
      <c r="L1333" s="185">
        <f t="shared" si="23"/>
        <v>660.9375</v>
      </c>
      <c r="P1333">
        <v>-30.787600000000001</v>
      </c>
      <c r="Q1333">
        <v>255</v>
      </c>
      <c r="R1333">
        <v>-73.708399999999997</v>
      </c>
    </row>
    <row r="1334" spans="8:18" x14ac:dyDescent="0.35">
      <c r="H1334">
        <v>36.949800000000003</v>
      </c>
      <c r="I1334" s="310">
        <v>440.625</v>
      </c>
      <c r="J1334" s="31">
        <v>-73.050200000000004</v>
      </c>
      <c r="L1334" s="185">
        <f t="shared" si="23"/>
        <v>660.9375</v>
      </c>
      <c r="P1334">
        <v>-30.787600000000001</v>
      </c>
      <c r="Q1334">
        <v>255</v>
      </c>
      <c r="R1334">
        <v>-69.953000000000003</v>
      </c>
    </row>
    <row r="1335" spans="8:18" x14ac:dyDescent="0.35">
      <c r="H1335">
        <v>32</v>
      </c>
      <c r="I1335" s="310">
        <v>440.625</v>
      </c>
      <c r="J1335" s="31">
        <v>-71</v>
      </c>
      <c r="L1335" s="185">
        <f t="shared" si="23"/>
        <v>660.9375</v>
      </c>
      <c r="P1335">
        <v>-33.212400000000002</v>
      </c>
      <c r="Q1335">
        <v>255</v>
      </c>
      <c r="R1335">
        <v>-73.708399999999997</v>
      </c>
    </row>
    <row r="1336" spans="8:18" x14ac:dyDescent="0.35">
      <c r="H1336">
        <v>27.0502</v>
      </c>
      <c r="I1336" s="310">
        <v>440.625</v>
      </c>
      <c r="J1336" s="31">
        <v>-73.050200000000004</v>
      </c>
      <c r="L1336" s="185">
        <f t="shared" si="23"/>
        <v>660.9375</v>
      </c>
      <c r="P1336">
        <v>-33.212400000000002</v>
      </c>
      <c r="Q1336">
        <v>255</v>
      </c>
      <c r="R1336">
        <v>-69.953000000000003</v>
      </c>
    </row>
    <row r="1337" spans="8:18" x14ac:dyDescent="0.35">
      <c r="H1337">
        <v>27.0502</v>
      </c>
      <c r="I1337" s="310">
        <v>440.625</v>
      </c>
      <c r="J1337" s="31">
        <v>-82.949700000000007</v>
      </c>
      <c r="L1337" s="185">
        <f t="shared" si="23"/>
        <v>660.9375</v>
      </c>
      <c r="P1337">
        <v>-27.708400000000001</v>
      </c>
      <c r="Q1337">
        <v>255</v>
      </c>
      <c r="R1337">
        <v>-79.212400000000002</v>
      </c>
    </row>
    <row r="1338" spans="8:18" x14ac:dyDescent="0.35">
      <c r="H1338">
        <v>39</v>
      </c>
      <c r="I1338" s="310">
        <v>440.625</v>
      </c>
      <c r="J1338" s="31">
        <v>-78</v>
      </c>
      <c r="L1338" s="185">
        <f t="shared" si="23"/>
        <v>660.9375</v>
      </c>
      <c r="P1338">
        <v>-23.952999999999999</v>
      </c>
      <c r="Q1338">
        <v>255</v>
      </c>
      <c r="R1338">
        <v>-79.212400000000002</v>
      </c>
    </row>
    <row r="1339" spans="8:18" x14ac:dyDescent="0.35">
      <c r="H1339">
        <v>36.949800000000003</v>
      </c>
      <c r="I1339" s="310">
        <v>440.625</v>
      </c>
      <c r="J1339" s="31">
        <v>-82.949700000000007</v>
      </c>
      <c r="L1339" s="185">
        <f t="shared" si="23"/>
        <v>660.9375</v>
      </c>
      <c r="P1339">
        <v>-27.708400000000001</v>
      </c>
      <c r="Q1339">
        <v>255</v>
      </c>
      <c r="R1339">
        <v>-76.787599999999998</v>
      </c>
    </row>
    <row r="1340" spans="8:18" x14ac:dyDescent="0.35">
      <c r="H1340">
        <v>29.878699999999998</v>
      </c>
      <c r="I1340" s="310">
        <v>440.625</v>
      </c>
      <c r="J1340" s="31">
        <v>-75.878699999999995</v>
      </c>
      <c r="L1340" s="185">
        <f t="shared" si="23"/>
        <v>660.9375</v>
      </c>
      <c r="P1340">
        <v>-23.952999999999999</v>
      </c>
      <c r="Q1340">
        <v>255</v>
      </c>
      <c r="R1340">
        <v>-76.787599999999998</v>
      </c>
    </row>
    <row r="1341" spans="8:18" x14ac:dyDescent="0.35">
      <c r="H1341">
        <v>32</v>
      </c>
      <c r="I1341" s="310">
        <v>440.625</v>
      </c>
      <c r="J1341" s="31">
        <v>-75</v>
      </c>
      <c r="L1341" s="185">
        <f t="shared" si="23"/>
        <v>660.9375</v>
      </c>
      <c r="P1341">
        <v>-33.212400000000002</v>
      </c>
      <c r="Q1341">
        <v>255</v>
      </c>
      <c r="R1341">
        <v>-82.291600000000003</v>
      </c>
    </row>
    <row r="1342" spans="8:18" x14ac:dyDescent="0.35">
      <c r="H1342">
        <v>32</v>
      </c>
      <c r="I1342" s="310">
        <v>440.625</v>
      </c>
      <c r="J1342" s="31">
        <v>-81</v>
      </c>
      <c r="L1342" s="185">
        <f t="shared" si="23"/>
        <v>660.9375</v>
      </c>
      <c r="P1342">
        <v>-33.212400000000002</v>
      </c>
      <c r="Q1342">
        <v>255</v>
      </c>
      <c r="R1342">
        <v>-86.046999999999997</v>
      </c>
    </row>
    <row r="1343" spans="8:18" x14ac:dyDescent="0.35">
      <c r="H1343">
        <v>29.878699999999998</v>
      </c>
      <c r="I1343" s="310">
        <v>440.625</v>
      </c>
      <c r="J1343" s="31">
        <v>-80.121300000000005</v>
      </c>
      <c r="L1343" s="185">
        <f t="shared" si="23"/>
        <v>660.9375</v>
      </c>
      <c r="P1343">
        <v>-30.787600000000001</v>
      </c>
      <c r="Q1343">
        <v>255</v>
      </c>
      <c r="R1343">
        <v>-82.291600000000003</v>
      </c>
    </row>
    <row r="1344" spans="8:18" x14ac:dyDescent="0.35">
      <c r="H1344">
        <v>34.121299999999998</v>
      </c>
      <c r="I1344" s="310">
        <v>440.625</v>
      </c>
      <c r="J1344" s="31">
        <v>-75.878699999999995</v>
      </c>
      <c r="L1344" s="185">
        <f t="shared" si="23"/>
        <v>660.9375</v>
      </c>
      <c r="P1344">
        <v>-30.787600000000001</v>
      </c>
      <c r="Q1344">
        <v>255</v>
      </c>
      <c r="R1344">
        <v>-86.046999999999997</v>
      </c>
    </row>
    <row r="1345" spans="8:18" x14ac:dyDescent="0.35">
      <c r="H1345">
        <v>35</v>
      </c>
      <c r="I1345" s="310">
        <v>440.625</v>
      </c>
      <c r="J1345" s="31">
        <v>-78</v>
      </c>
      <c r="L1345" s="185">
        <f t="shared" si="23"/>
        <v>660.9375</v>
      </c>
      <c r="P1345">
        <v>27.708400000000001</v>
      </c>
      <c r="Q1345">
        <v>255</v>
      </c>
      <c r="R1345">
        <v>-76.787599999999998</v>
      </c>
    </row>
    <row r="1346" spans="8:18" x14ac:dyDescent="0.35">
      <c r="H1346">
        <v>29</v>
      </c>
      <c r="I1346" s="310">
        <v>440.625</v>
      </c>
      <c r="J1346" s="31">
        <v>-78</v>
      </c>
      <c r="L1346" s="185">
        <f t="shared" si="23"/>
        <v>660.9375</v>
      </c>
      <c r="P1346">
        <v>23.952999999999999</v>
      </c>
      <c r="Q1346">
        <v>255</v>
      </c>
      <c r="R1346">
        <v>-76.787599999999998</v>
      </c>
    </row>
    <row r="1347" spans="8:18" x14ac:dyDescent="0.35">
      <c r="H1347">
        <v>34.121299999999998</v>
      </c>
      <c r="I1347" s="310">
        <v>440.625</v>
      </c>
      <c r="J1347" s="31">
        <v>-80.121300000000005</v>
      </c>
      <c r="L1347" s="185">
        <f t="shared" si="23"/>
        <v>660.9375</v>
      </c>
      <c r="P1347">
        <v>27.708400000000001</v>
      </c>
      <c r="Q1347">
        <v>255</v>
      </c>
      <c r="R1347">
        <v>-79.212400000000002</v>
      </c>
    </row>
    <row r="1348" spans="8:18" x14ac:dyDescent="0.35">
      <c r="H1348">
        <v>32</v>
      </c>
      <c r="I1348" s="310">
        <v>440.625</v>
      </c>
      <c r="J1348" s="31">
        <v>-85</v>
      </c>
      <c r="L1348" s="185">
        <f t="shared" si="23"/>
        <v>660.9375</v>
      </c>
      <c r="P1348">
        <v>23.952999999999999</v>
      </c>
      <c r="Q1348">
        <v>255</v>
      </c>
      <c r="R1348">
        <v>-79.212400000000002</v>
      </c>
    </row>
    <row r="1349" spans="8:18" x14ac:dyDescent="0.35">
      <c r="H1349">
        <v>32</v>
      </c>
      <c r="I1349" s="310">
        <v>440.625</v>
      </c>
      <c r="J1349" s="31">
        <v>71</v>
      </c>
      <c r="L1349" s="185">
        <f t="shared" si="23"/>
        <v>660.9375</v>
      </c>
      <c r="P1349">
        <v>33.212400000000002</v>
      </c>
      <c r="Q1349">
        <v>255</v>
      </c>
      <c r="R1349">
        <v>-73.708399999999997</v>
      </c>
    </row>
    <row r="1350" spans="8:18" x14ac:dyDescent="0.35">
      <c r="H1350">
        <v>-32</v>
      </c>
      <c r="I1350" s="310">
        <v>440.625</v>
      </c>
      <c r="J1350" s="31">
        <v>71</v>
      </c>
      <c r="L1350" s="185">
        <f t="shared" si="23"/>
        <v>652.5</v>
      </c>
      <c r="P1350">
        <v>33.212400000000002</v>
      </c>
      <c r="Q1350">
        <v>255</v>
      </c>
      <c r="R1350">
        <v>-69.953000000000003</v>
      </c>
    </row>
    <row r="1351" spans="8:18" x14ac:dyDescent="0.35">
      <c r="H1351">
        <v>27.251100000000001</v>
      </c>
      <c r="I1351" s="310">
        <v>435</v>
      </c>
      <c r="J1351" s="31">
        <v>9.91859</v>
      </c>
      <c r="L1351" s="185">
        <f t="shared" si="23"/>
        <v>652.5</v>
      </c>
      <c r="P1351">
        <v>30.787600000000001</v>
      </c>
      <c r="Q1351">
        <v>255</v>
      </c>
      <c r="R1351">
        <v>-73.708399999999997</v>
      </c>
    </row>
    <row r="1352" spans="8:18" x14ac:dyDescent="0.35">
      <c r="H1352">
        <v>22.215299999999999</v>
      </c>
      <c r="I1352" s="310">
        <v>435</v>
      </c>
      <c r="J1352" s="31">
        <v>18.640899999999998</v>
      </c>
      <c r="L1352" s="185">
        <f t="shared" si="23"/>
        <v>652.5</v>
      </c>
      <c r="P1352">
        <v>30.787600000000001</v>
      </c>
      <c r="Q1352">
        <v>255</v>
      </c>
      <c r="R1352">
        <v>-69.953000000000003</v>
      </c>
    </row>
    <row r="1353" spans="8:18" x14ac:dyDescent="0.35">
      <c r="H1353">
        <v>51.3628</v>
      </c>
      <c r="I1353" s="310">
        <v>435</v>
      </c>
      <c r="J1353" s="31">
        <v>18.694500000000001</v>
      </c>
      <c r="L1353" s="185">
        <f t="shared" si="23"/>
        <v>652.5</v>
      </c>
      <c r="P1353">
        <v>36.291600000000003</v>
      </c>
      <c r="Q1353">
        <v>255</v>
      </c>
      <c r="R1353">
        <v>-79.212400000000002</v>
      </c>
    </row>
    <row r="1354" spans="8:18" x14ac:dyDescent="0.35">
      <c r="H1354">
        <v>14.5</v>
      </c>
      <c r="I1354" s="310">
        <v>435</v>
      </c>
      <c r="J1354" s="31">
        <v>25.114699999999999</v>
      </c>
      <c r="L1354" s="185">
        <f t="shared" si="23"/>
        <v>652.5</v>
      </c>
      <c r="P1354">
        <v>40.046999999999997</v>
      </c>
      <c r="Q1354">
        <v>255</v>
      </c>
      <c r="R1354">
        <v>-79.212400000000002</v>
      </c>
    </row>
    <row r="1355" spans="8:18" x14ac:dyDescent="0.35">
      <c r="H1355">
        <v>41.871400000000001</v>
      </c>
      <c r="I1355" s="310">
        <v>435</v>
      </c>
      <c r="J1355" s="31">
        <v>35.134300000000003</v>
      </c>
      <c r="L1355" s="185">
        <f t="shared" si="23"/>
        <v>652.5</v>
      </c>
      <c r="P1355">
        <v>36.291600000000003</v>
      </c>
      <c r="Q1355">
        <v>255</v>
      </c>
      <c r="R1355">
        <v>-76.787599999999998</v>
      </c>
    </row>
    <row r="1356" spans="8:18" x14ac:dyDescent="0.35">
      <c r="H1356">
        <v>5.0357799999999999</v>
      </c>
      <c r="I1356" s="310">
        <v>435</v>
      </c>
      <c r="J1356" s="31">
        <v>28.5594</v>
      </c>
      <c r="L1356" s="185">
        <f t="shared" si="23"/>
        <v>652.5</v>
      </c>
      <c r="P1356">
        <v>40.046999999999997</v>
      </c>
      <c r="Q1356">
        <v>255</v>
      </c>
      <c r="R1356">
        <v>-76.787599999999998</v>
      </c>
    </row>
    <row r="1357" spans="8:18" x14ac:dyDescent="0.35">
      <c r="H1357">
        <v>27.329599999999999</v>
      </c>
      <c r="I1357" s="310">
        <v>435</v>
      </c>
      <c r="J1357" s="31">
        <v>47.336300000000001</v>
      </c>
      <c r="L1357" s="185">
        <f t="shared" si="23"/>
        <v>652.5</v>
      </c>
      <c r="P1357">
        <v>30.787600000000001</v>
      </c>
      <c r="Q1357">
        <v>255</v>
      </c>
      <c r="R1357">
        <v>-82.291600000000003</v>
      </c>
    </row>
    <row r="1358" spans="8:18" x14ac:dyDescent="0.35">
      <c r="H1358">
        <v>9.4914400000000008</v>
      </c>
      <c r="I1358" s="310">
        <v>435</v>
      </c>
      <c r="J1358" s="31">
        <v>53.828800000000001</v>
      </c>
      <c r="L1358" s="185">
        <f t="shared" si="23"/>
        <v>652.5</v>
      </c>
      <c r="P1358">
        <v>30.787600000000001</v>
      </c>
      <c r="Q1358">
        <v>255</v>
      </c>
      <c r="R1358">
        <v>-86.046999999999997</v>
      </c>
    </row>
    <row r="1359" spans="8:18" x14ac:dyDescent="0.35">
      <c r="H1359">
        <v>-5.0358200000000002</v>
      </c>
      <c r="I1359" s="310">
        <v>435</v>
      </c>
      <c r="J1359" s="31">
        <v>28.5594</v>
      </c>
      <c r="L1359" s="185">
        <f t="shared" si="23"/>
        <v>652.5</v>
      </c>
      <c r="P1359">
        <v>33.212400000000002</v>
      </c>
      <c r="Q1359">
        <v>255</v>
      </c>
      <c r="R1359">
        <v>-82.291600000000003</v>
      </c>
    </row>
    <row r="1360" spans="8:18" x14ac:dyDescent="0.35">
      <c r="H1360">
        <v>-14.5</v>
      </c>
      <c r="I1360" s="310">
        <v>435</v>
      </c>
      <c r="J1360" s="31">
        <v>25.114699999999999</v>
      </c>
      <c r="L1360" s="185">
        <f t="shared" si="23"/>
        <v>652.5</v>
      </c>
      <c r="P1360">
        <v>33.212400000000002</v>
      </c>
      <c r="Q1360">
        <v>255</v>
      </c>
      <c r="R1360">
        <v>-86.046999999999997</v>
      </c>
    </row>
    <row r="1361" spans="8:18" x14ac:dyDescent="0.35">
      <c r="H1361">
        <v>-9.4915099999999999</v>
      </c>
      <c r="I1361" s="310">
        <v>435</v>
      </c>
      <c r="J1361" s="31">
        <v>53.828800000000001</v>
      </c>
      <c r="L1361" s="185">
        <f t="shared" si="23"/>
        <v>652.5</v>
      </c>
      <c r="P1361">
        <v>27.708400000000001</v>
      </c>
      <c r="Q1361">
        <v>253.6</v>
      </c>
      <c r="R1361">
        <v>78</v>
      </c>
    </row>
    <row r="1362" spans="8:18" x14ac:dyDescent="0.35">
      <c r="H1362">
        <v>-22.215299999999999</v>
      </c>
      <c r="I1362" s="310">
        <v>435</v>
      </c>
      <c r="J1362" s="31">
        <v>18.640799999999999</v>
      </c>
      <c r="L1362" s="185">
        <f t="shared" si="23"/>
        <v>652.5</v>
      </c>
      <c r="P1362">
        <v>23.952999999999999</v>
      </c>
      <c r="Q1362">
        <v>253.6</v>
      </c>
      <c r="R1362">
        <v>78</v>
      </c>
    </row>
    <row r="1363" spans="8:18" x14ac:dyDescent="0.35">
      <c r="H1363">
        <v>-27.329599999999999</v>
      </c>
      <c r="I1363" s="310">
        <v>435</v>
      </c>
      <c r="J1363" s="31">
        <v>47.336199999999998</v>
      </c>
      <c r="L1363" s="185">
        <f t="shared" si="23"/>
        <v>652.5</v>
      </c>
      <c r="P1363">
        <v>32</v>
      </c>
      <c r="Q1363">
        <v>253.6</v>
      </c>
      <c r="R1363">
        <v>82.291600000000003</v>
      </c>
    </row>
    <row r="1364" spans="8:18" x14ac:dyDescent="0.35">
      <c r="H1364">
        <v>-27.251100000000001</v>
      </c>
      <c r="I1364" s="310">
        <v>435</v>
      </c>
      <c r="J1364" s="31">
        <v>9.9185499999999998</v>
      </c>
      <c r="L1364" s="185">
        <f t="shared" si="23"/>
        <v>652.5</v>
      </c>
      <c r="P1364">
        <v>32</v>
      </c>
      <c r="Q1364">
        <v>253.6</v>
      </c>
      <c r="R1364">
        <v>86.046999999999997</v>
      </c>
    </row>
    <row r="1365" spans="8:18" x14ac:dyDescent="0.35">
      <c r="H1365">
        <v>-41.871400000000001</v>
      </c>
      <c r="I1365" s="310">
        <v>435</v>
      </c>
      <c r="J1365" s="31">
        <v>35.1342</v>
      </c>
      <c r="L1365" s="185">
        <f t="shared" si="23"/>
        <v>652.5</v>
      </c>
      <c r="P1365">
        <v>36.291600000000003</v>
      </c>
      <c r="Q1365">
        <v>253.6</v>
      </c>
      <c r="R1365">
        <v>78</v>
      </c>
    </row>
    <row r="1366" spans="8:18" x14ac:dyDescent="0.35">
      <c r="H1366">
        <v>-29</v>
      </c>
      <c r="I1366" s="310">
        <v>435</v>
      </c>
      <c r="J1366" s="31">
        <v>-4.0000000000000003E-5</v>
      </c>
      <c r="L1366" s="185">
        <f t="shared" si="23"/>
        <v>652.5</v>
      </c>
      <c r="P1366">
        <v>40.046999999999997</v>
      </c>
      <c r="Q1366">
        <v>253.6</v>
      </c>
      <c r="R1366">
        <v>78</v>
      </c>
    </row>
    <row r="1367" spans="8:18" x14ac:dyDescent="0.35">
      <c r="H1367">
        <v>-51.362900000000003</v>
      </c>
      <c r="I1367" s="310">
        <v>435</v>
      </c>
      <c r="J1367" s="31">
        <v>18.694500000000001</v>
      </c>
      <c r="L1367" s="185">
        <f t="shared" si="23"/>
        <v>652.5</v>
      </c>
      <c r="P1367">
        <v>32</v>
      </c>
      <c r="Q1367">
        <v>253.6</v>
      </c>
      <c r="R1367">
        <v>73.708399999999997</v>
      </c>
    </row>
    <row r="1368" spans="8:18" x14ac:dyDescent="0.35">
      <c r="H1368">
        <v>-54.659199999999998</v>
      </c>
      <c r="I1368" s="310">
        <v>435</v>
      </c>
      <c r="J1368" s="31">
        <v>-6.9999999999999994E-5</v>
      </c>
      <c r="L1368" s="185">
        <f t="shared" si="23"/>
        <v>652.5</v>
      </c>
      <c r="P1368">
        <v>32</v>
      </c>
      <c r="Q1368">
        <v>253.6</v>
      </c>
      <c r="R1368">
        <v>69.953000000000003</v>
      </c>
    </row>
    <row r="1369" spans="8:18" x14ac:dyDescent="0.35">
      <c r="H1369">
        <v>-27.251100000000001</v>
      </c>
      <c r="I1369" s="310">
        <v>435</v>
      </c>
      <c r="J1369" s="31">
        <v>-9.9186200000000007</v>
      </c>
      <c r="L1369" s="185">
        <f t="shared" si="23"/>
        <v>652.5</v>
      </c>
      <c r="P1369">
        <v>-36.291600000000003</v>
      </c>
      <c r="Q1369">
        <v>253.6</v>
      </c>
      <c r="R1369">
        <v>78</v>
      </c>
    </row>
    <row r="1370" spans="8:18" x14ac:dyDescent="0.35">
      <c r="H1370">
        <v>-22.215299999999999</v>
      </c>
      <c r="I1370" s="310">
        <v>435</v>
      </c>
      <c r="J1370" s="31">
        <v>-18.640899999999998</v>
      </c>
      <c r="L1370" s="185">
        <f t="shared" si="23"/>
        <v>652.5</v>
      </c>
      <c r="P1370">
        <v>-40.046999999999997</v>
      </c>
      <c r="Q1370">
        <v>253.6</v>
      </c>
      <c r="R1370">
        <v>78</v>
      </c>
    </row>
    <row r="1371" spans="8:18" x14ac:dyDescent="0.35">
      <c r="H1371">
        <v>-51.3628</v>
      </c>
      <c r="I1371" s="310">
        <v>435</v>
      </c>
      <c r="J1371" s="31">
        <v>-18.694600000000001</v>
      </c>
      <c r="L1371" s="185">
        <f t="shared" si="23"/>
        <v>652.5</v>
      </c>
      <c r="P1371">
        <v>-32</v>
      </c>
      <c r="Q1371">
        <v>253.6</v>
      </c>
      <c r="R1371">
        <v>82.291600000000003</v>
      </c>
    </row>
    <row r="1372" spans="8:18" x14ac:dyDescent="0.35">
      <c r="H1372">
        <v>-14.5</v>
      </c>
      <c r="I1372" s="310">
        <v>435</v>
      </c>
      <c r="J1372" s="31">
        <v>-25.114799999999999</v>
      </c>
      <c r="L1372" s="185">
        <f t="shared" si="23"/>
        <v>652.5</v>
      </c>
      <c r="P1372">
        <v>-32</v>
      </c>
      <c r="Q1372">
        <v>253.6</v>
      </c>
      <c r="R1372">
        <v>86.046999999999997</v>
      </c>
    </row>
    <row r="1373" spans="8:18" x14ac:dyDescent="0.35">
      <c r="H1373">
        <v>-41.871299999999998</v>
      </c>
      <c r="I1373" s="310">
        <v>435</v>
      </c>
      <c r="J1373" s="31">
        <v>-35.134300000000003</v>
      </c>
      <c r="L1373" s="185">
        <f t="shared" si="23"/>
        <v>652.5</v>
      </c>
      <c r="P1373">
        <v>-27.708400000000001</v>
      </c>
      <c r="Q1373">
        <v>253.6</v>
      </c>
      <c r="R1373">
        <v>78</v>
      </c>
    </row>
    <row r="1374" spans="8:18" x14ac:dyDescent="0.35">
      <c r="H1374">
        <v>-5.0357399999999997</v>
      </c>
      <c r="I1374" s="310">
        <v>435</v>
      </c>
      <c r="J1374" s="31">
        <v>-28.5594</v>
      </c>
      <c r="L1374" s="185">
        <f t="shared" si="23"/>
        <v>652.5</v>
      </c>
      <c r="P1374">
        <v>-23.952999999999999</v>
      </c>
      <c r="Q1374">
        <v>253.6</v>
      </c>
      <c r="R1374">
        <v>78</v>
      </c>
    </row>
    <row r="1375" spans="8:18" x14ac:dyDescent="0.35">
      <c r="H1375">
        <v>-27.329499999999999</v>
      </c>
      <c r="I1375" s="310">
        <v>435</v>
      </c>
      <c r="J1375" s="31">
        <v>-47.336300000000001</v>
      </c>
      <c r="L1375" s="185">
        <f t="shared" si="23"/>
        <v>652.5</v>
      </c>
      <c r="P1375">
        <v>-32</v>
      </c>
      <c r="Q1375">
        <v>253.6</v>
      </c>
      <c r="R1375">
        <v>73.708399999999997</v>
      </c>
    </row>
    <row r="1376" spans="8:18" x14ac:dyDescent="0.35">
      <c r="H1376">
        <v>5.0358499999999999</v>
      </c>
      <c r="I1376" s="310">
        <v>435</v>
      </c>
      <c r="J1376" s="31">
        <v>-28.5594</v>
      </c>
      <c r="L1376" s="185">
        <f t="shared" si="23"/>
        <v>652.5</v>
      </c>
      <c r="P1376">
        <v>-32</v>
      </c>
      <c r="Q1376">
        <v>253.6</v>
      </c>
      <c r="R1376">
        <v>69.953000000000003</v>
      </c>
    </row>
    <row r="1377" spans="8:18" x14ac:dyDescent="0.35">
      <c r="H1377">
        <v>-9.4913600000000002</v>
      </c>
      <c r="I1377" s="310">
        <v>435</v>
      </c>
      <c r="J1377" s="31">
        <v>-53.828800000000001</v>
      </c>
      <c r="L1377" s="185">
        <f t="shared" si="23"/>
        <v>652.5</v>
      </c>
      <c r="P1377">
        <v>-36.291600000000003</v>
      </c>
      <c r="Q1377">
        <v>253.6</v>
      </c>
      <c r="R1377">
        <v>-78</v>
      </c>
    </row>
    <row r="1378" spans="8:18" x14ac:dyDescent="0.35">
      <c r="H1378">
        <v>9.4915800000000008</v>
      </c>
      <c r="I1378" s="310">
        <v>435</v>
      </c>
      <c r="J1378" s="31">
        <v>-53.828800000000001</v>
      </c>
      <c r="L1378" s="185">
        <f t="shared" si="23"/>
        <v>652.5</v>
      </c>
      <c r="P1378">
        <v>-40.046999999999997</v>
      </c>
      <c r="Q1378">
        <v>253.6</v>
      </c>
      <c r="R1378">
        <v>-78</v>
      </c>
    </row>
    <row r="1379" spans="8:18" x14ac:dyDescent="0.35">
      <c r="H1379">
        <v>14.5001</v>
      </c>
      <c r="I1379" s="310">
        <v>435</v>
      </c>
      <c r="J1379" s="31">
        <v>-25.114699999999999</v>
      </c>
      <c r="L1379" s="185">
        <f t="shared" ref="L1379:L1442" si="24">I1380*1.5</f>
        <v>652.5</v>
      </c>
      <c r="P1379">
        <v>-32</v>
      </c>
      <c r="Q1379">
        <v>253.6</v>
      </c>
      <c r="R1379">
        <v>-73.708399999999997</v>
      </c>
    </row>
    <row r="1380" spans="8:18" x14ac:dyDescent="0.35">
      <c r="H1380">
        <v>22.215299999999999</v>
      </c>
      <c r="I1380" s="310">
        <v>435</v>
      </c>
      <c r="J1380" s="31">
        <v>-18.640799999999999</v>
      </c>
      <c r="L1380" s="185">
        <f t="shared" si="24"/>
        <v>652.5</v>
      </c>
      <c r="P1380">
        <v>-32</v>
      </c>
      <c r="Q1380">
        <v>253.6</v>
      </c>
      <c r="R1380">
        <v>-69.953000000000003</v>
      </c>
    </row>
    <row r="1381" spans="8:18" x14ac:dyDescent="0.35">
      <c r="H1381">
        <v>27.329699999999999</v>
      </c>
      <c r="I1381" s="310">
        <v>435</v>
      </c>
      <c r="J1381" s="31">
        <v>-47.336199999999998</v>
      </c>
      <c r="L1381" s="185">
        <f t="shared" si="24"/>
        <v>652.5</v>
      </c>
      <c r="P1381">
        <v>-27.708400000000001</v>
      </c>
      <c r="Q1381">
        <v>253.6</v>
      </c>
      <c r="R1381">
        <v>-78</v>
      </c>
    </row>
    <row r="1382" spans="8:18" x14ac:dyDescent="0.35">
      <c r="H1382">
        <v>27.251100000000001</v>
      </c>
      <c r="I1382" s="310">
        <v>435</v>
      </c>
      <c r="J1382" s="31">
        <v>-9.9185199999999991</v>
      </c>
      <c r="L1382" s="185">
        <f t="shared" si="24"/>
        <v>652.5</v>
      </c>
      <c r="P1382">
        <v>-23.952999999999999</v>
      </c>
      <c r="Q1382">
        <v>253.6</v>
      </c>
      <c r="R1382">
        <v>-78</v>
      </c>
    </row>
    <row r="1383" spans="8:18" x14ac:dyDescent="0.35">
      <c r="H1383">
        <v>41.871400000000001</v>
      </c>
      <c r="I1383" s="310">
        <v>435</v>
      </c>
      <c r="J1383" s="31">
        <v>-35.134099999999997</v>
      </c>
      <c r="L1383" s="185">
        <f t="shared" si="24"/>
        <v>652.5</v>
      </c>
      <c r="P1383">
        <v>-32</v>
      </c>
      <c r="Q1383">
        <v>253.6</v>
      </c>
      <c r="R1383">
        <v>-82.291600000000003</v>
      </c>
    </row>
    <row r="1384" spans="8:18" x14ac:dyDescent="0.35">
      <c r="H1384">
        <v>29</v>
      </c>
      <c r="I1384" s="310">
        <v>435</v>
      </c>
      <c r="J1384" s="31">
        <v>6.9999999999999994E-5</v>
      </c>
      <c r="L1384" s="185">
        <f t="shared" si="24"/>
        <v>652.5</v>
      </c>
      <c r="P1384">
        <v>-32</v>
      </c>
      <c r="Q1384">
        <v>253.6</v>
      </c>
      <c r="R1384">
        <v>-86.046999999999997</v>
      </c>
    </row>
    <row r="1385" spans="8:18" x14ac:dyDescent="0.35">
      <c r="H1385">
        <v>51.362900000000003</v>
      </c>
      <c r="I1385" s="310">
        <v>435</v>
      </c>
      <c r="J1385" s="31">
        <v>-18.694400000000002</v>
      </c>
      <c r="L1385" s="185">
        <f t="shared" si="24"/>
        <v>652.5</v>
      </c>
      <c r="P1385">
        <v>27.708400000000001</v>
      </c>
      <c r="Q1385">
        <v>253.6</v>
      </c>
      <c r="R1385">
        <v>-78</v>
      </c>
    </row>
    <row r="1386" spans="8:18" x14ac:dyDescent="0.35">
      <c r="H1386">
        <v>20.722300000000001</v>
      </c>
      <c r="I1386" s="310">
        <v>435</v>
      </c>
      <c r="J1386" s="31">
        <v>9.9793299999999991</v>
      </c>
      <c r="L1386" s="185">
        <f t="shared" si="24"/>
        <v>652.5</v>
      </c>
      <c r="P1386">
        <v>23.952999999999999</v>
      </c>
      <c r="Q1386">
        <v>253.6</v>
      </c>
      <c r="R1386">
        <v>-78</v>
      </c>
    </row>
    <row r="1387" spans="8:18" x14ac:dyDescent="0.35">
      <c r="H1387">
        <v>14.340299999999999</v>
      </c>
      <c r="I1387" s="310">
        <v>435</v>
      </c>
      <c r="J1387" s="31">
        <v>17.982099999999999</v>
      </c>
      <c r="L1387" s="185">
        <f t="shared" si="24"/>
        <v>652.5</v>
      </c>
      <c r="P1387">
        <v>32</v>
      </c>
      <c r="Q1387">
        <v>253.6</v>
      </c>
      <c r="R1387">
        <v>-73.708399999999997</v>
      </c>
    </row>
    <row r="1388" spans="8:18" x14ac:dyDescent="0.35">
      <c r="H1388">
        <v>5.1179699999999997</v>
      </c>
      <c r="I1388" s="310">
        <v>435</v>
      </c>
      <c r="J1388" s="31">
        <v>22.423300000000001</v>
      </c>
      <c r="L1388" s="185">
        <f t="shared" si="24"/>
        <v>652.5</v>
      </c>
      <c r="P1388">
        <v>32</v>
      </c>
      <c r="Q1388">
        <v>253.6</v>
      </c>
      <c r="R1388">
        <v>-69.953000000000003</v>
      </c>
    </row>
    <row r="1389" spans="8:18" x14ac:dyDescent="0.35">
      <c r="H1389">
        <v>-5.1180000000000003</v>
      </c>
      <c r="I1389" s="310">
        <v>435</v>
      </c>
      <c r="J1389" s="31">
        <v>22.423300000000001</v>
      </c>
      <c r="L1389" s="185">
        <f t="shared" si="24"/>
        <v>652.5</v>
      </c>
      <c r="P1389">
        <v>36.291600000000003</v>
      </c>
      <c r="Q1389">
        <v>253.6</v>
      </c>
      <c r="R1389">
        <v>-78</v>
      </c>
    </row>
    <row r="1390" spans="8:18" x14ac:dyDescent="0.35">
      <c r="H1390">
        <v>-14.340299999999999</v>
      </c>
      <c r="I1390" s="310">
        <v>435</v>
      </c>
      <c r="J1390" s="31">
        <v>17.982099999999999</v>
      </c>
      <c r="L1390" s="185">
        <f t="shared" si="24"/>
        <v>652.5</v>
      </c>
      <c r="P1390">
        <v>40.046999999999997</v>
      </c>
      <c r="Q1390">
        <v>253.6</v>
      </c>
      <c r="R1390">
        <v>-78</v>
      </c>
    </row>
    <row r="1391" spans="8:18" x14ac:dyDescent="0.35">
      <c r="H1391">
        <v>-20.722300000000001</v>
      </c>
      <c r="I1391" s="310">
        <v>435</v>
      </c>
      <c r="J1391" s="31">
        <v>9.9793000000000003</v>
      </c>
      <c r="L1391" s="185">
        <f t="shared" si="24"/>
        <v>652.5</v>
      </c>
      <c r="P1391">
        <v>32</v>
      </c>
      <c r="Q1391">
        <v>253.6</v>
      </c>
      <c r="R1391">
        <v>-82.291600000000003</v>
      </c>
    </row>
    <row r="1392" spans="8:18" x14ac:dyDescent="0.35">
      <c r="H1392">
        <v>-23</v>
      </c>
      <c r="I1392" s="310">
        <v>435</v>
      </c>
      <c r="J1392" s="31">
        <v>-3.0000000000000001E-5</v>
      </c>
      <c r="L1392" s="185">
        <f t="shared" si="24"/>
        <v>652.5</v>
      </c>
      <c r="P1392">
        <v>32</v>
      </c>
      <c r="Q1392">
        <v>253.6</v>
      </c>
      <c r="R1392">
        <v>-86.046999999999997</v>
      </c>
    </row>
    <row r="1393" spans="8:18" x14ac:dyDescent="0.35">
      <c r="H1393">
        <v>-20.722300000000001</v>
      </c>
      <c r="I1393" s="310">
        <v>435</v>
      </c>
      <c r="J1393" s="31">
        <v>-9.9793599999999998</v>
      </c>
      <c r="L1393" s="185">
        <f t="shared" si="24"/>
        <v>652.5</v>
      </c>
      <c r="P1393">
        <v>32</v>
      </c>
      <c r="Q1393">
        <v>241</v>
      </c>
      <c r="R1393">
        <v>73.2</v>
      </c>
    </row>
    <row r="1394" spans="8:18" x14ac:dyDescent="0.35">
      <c r="H1394">
        <v>-14.340199999999999</v>
      </c>
      <c r="I1394" s="310">
        <v>435</v>
      </c>
      <c r="J1394" s="31">
        <v>-17.982199999999999</v>
      </c>
      <c r="L1394" s="185">
        <f t="shared" si="24"/>
        <v>652.5</v>
      </c>
      <c r="P1394">
        <v>35.394100000000002</v>
      </c>
      <c r="Q1394">
        <v>241</v>
      </c>
      <c r="R1394">
        <v>81.394099999999995</v>
      </c>
    </row>
    <row r="1395" spans="8:18" x14ac:dyDescent="0.35">
      <c r="H1395">
        <v>-5.1179399999999999</v>
      </c>
      <c r="I1395" s="310">
        <v>435</v>
      </c>
      <c r="J1395" s="31">
        <v>-22.423400000000001</v>
      </c>
      <c r="L1395" s="185">
        <f t="shared" si="24"/>
        <v>652.5</v>
      </c>
      <c r="P1395">
        <v>27.2</v>
      </c>
      <c r="Q1395">
        <v>241</v>
      </c>
      <c r="R1395">
        <v>78</v>
      </c>
    </row>
    <row r="1396" spans="8:18" x14ac:dyDescent="0.35">
      <c r="H1396">
        <v>5.1180300000000001</v>
      </c>
      <c r="I1396" s="310">
        <v>435</v>
      </c>
      <c r="J1396" s="31">
        <v>-22.423300000000001</v>
      </c>
      <c r="L1396" s="185">
        <f t="shared" si="24"/>
        <v>652.5</v>
      </c>
      <c r="P1396">
        <v>35.394100000000002</v>
      </c>
      <c r="Q1396">
        <v>241</v>
      </c>
      <c r="R1396">
        <v>74.605900000000005</v>
      </c>
    </row>
    <row r="1397" spans="8:18" x14ac:dyDescent="0.35">
      <c r="H1397">
        <v>14.340299999999999</v>
      </c>
      <c r="I1397" s="310">
        <v>435</v>
      </c>
      <c r="J1397" s="31">
        <v>-17.982099999999999</v>
      </c>
      <c r="L1397" s="185">
        <f t="shared" si="24"/>
        <v>652.5</v>
      </c>
      <c r="P1397">
        <v>28.605899999999998</v>
      </c>
      <c r="Q1397">
        <v>241</v>
      </c>
      <c r="R1397">
        <v>81.394099999999995</v>
      </c>
    </row>
    <row r="1398" spans="8:18" x14ac:dyDescent="0.35">
      <c r="H1398">
        <v>20.722300000000001</v>
      </c>
      <c r="I1398" s="310">
        <v>435</v>
      </c>
      <c r="J1398" s="31">
        <v>-9.9792799999999993</v>
      </c>
      <c r="L1398" s="185">
        <f t="shared" si="24"/>
        <v>652.5</v>
      </c>
      <c r="P1398">
        <v>32</v>
      </c>
      <c r="Q1398">
        <v>241</v>
      </c>
      <c r="R1398">
        <v>82.8</v>
      </c>
    </row>
    <row r="1399" spans="8:18" x14ac:dyDescent="0.35">
      <c r="H1399">
        <v>54.659199999999998</v>
      </c>
      <c r="I1399" s="310">
        <v>435</v>
      </c>
      <c r="J1399" s="31">
        <v>1.3999999999999999E-4</v>
      </c>
      <c r="L1399" s="185">
        <f t="shared" si="24"/>
        <v>652.5</v>
      </c>
      <c r="P1399">
        <v>36.799999999999997</v>
      </c>
      <c r="Q1399">
        <v>241</v>
      </c>
      <c r="R1399">
        <v>78</v>
      </c>
    </row>
    <row r="1400" spans="8:18" x14ac:dyDescent="0.35">
      <c r="H1400">
        <v>23</v>
      </c>
      <c r="I1400" s="310">
        <v>435</v>
      </c>
      <c r="J1400" s="31">
        <v>6.0000000000000002E-5</v>
      </c>
      <c r="L1400" s="185">
        <f t="shared" si="24"/>
        <v>652.5</v>
      </c>
      <c r="P1400">
        <v>28.605899999999998</v>
      </c>
      <c r="Q1400">
        <v>241</v>
      </c>
      <c r="R1400">
        <v>74.605900000000005</v>
      </c>
    </row>
    <row r="1401" spans="8:18" x14ac:dyDescent="0.35">
      <c r="H1401">
        <v>79</v>
      </c>
      <c r="I1401" s="310">
        <v>435</v>
      </c>
      <c r="J1401" s="31">
        <v>51</v>
      </c>
      <c r="L1401" s="185">
        <f t="shared" si="24"/>
        <v>652.5</v>
      </c>
      <c r="P1401">
        <v>-32</v>
      </c>
      <c r="Q1401">
        <v>241</v>
      </c>
      <c r="R1401">
        <v>73.2</v>
      </c>
    </row>
    <row r="1402" spans="8:18" x14ac:dyDescent="0.35">
      <c r="H1402">
        <v>99</v>
      </c>
      <c r="I1402" s="310">
        <v>435</v>
      </c>
      <c r="J1402" s="31">
        <v>31</v>
      </c>
      <c r="L1402" s="185">
        <f t="shared" si="24"/>
        <v>652.5</v>
      </c>
      <c r="P1402">
        <v>-28.605899999999998</v>
      </c>
      <c r="Q1402">
        <v>241</v>
      </c>
      <c r="R1402">
        <v>81.394099999999995</v>
      </c>
    </row>
    <row r="1403" spans="8:18" x14ac:dyDescent="0.35">
      <c r="H1403">
        <v>34</v>
      </c>
      <c r="I1403" s="310">
        <v>435</v>
      </c>
      <c r="J1403" s="31">
        <v>96</v>
      </c>
      <c r="L1403" s="185">
        <f t="shared" si="24"/>
        <v>652.5</v>
      </c>
      <c r="P1403">
        <v>-36.799999999999997</v>
      </c>
      <c r="Q1403">
        <v>241</v>
      </c>
      <c r="R1403">
        <v>78</v>
      </c>
    </row>
    <row r="1404" spans="8:18" x14ac:dyDescent="0.35">
      <c r="H1404">
        <v>23</v>
      </c>
      <c r="I1404" s="310">
        <v>435</v>
      </c>
      <c r="J1404" s="31">
        <v>96</v>
      </c>
      <c r="L1404" s="185">
        <f t="shared" si="24"/>
        <v>652.5</v>
      </c>
      <c r="P1404">
        <v>-28.605899999999998</v>
      </c>
      <c r="Q1404">
        <v>241</v>
      </c>
      <c r="R1404">
        <v>74.605900000000005</v>
      </c>
    </row>
    <row r="1405" spans="8:18" x14ac:dyDescent="0.35">
      <c r="H1405">
        <v>-23</v>
      </c>
      <c r="I1405" s="310">
        <v>435</v>
      </c>
      <c r="J1405" s="31">
        <v>86</v>
      </c>
      <c r="L1405" s="185">
        <f t="shared" si="24"/>
        <v>652.5</v>
      </c>
      <c r="P1405">
        <v>-35.394100000000002</v>
      </c>
      <c r="Q1405">
        <v>241</v>
      </c>
      <c r="R1405">
        <v>81.394099999999995</v>
      </c>
    </row>
    <row r="1406" spans="8:18" x14ac:dyDescent="0.35">
      <c r="H1406">
        <v>90</v>
      </c>
      <c r="I1406" s="310">
        <v>435</v>
      </c>
      <c r="J1406" s="31">
        <v>40</v>
      </c>
      <c r="L1406" s="185">
        <f t="shared" si="24"/>
        <v>652.5</v>
      </c>
      <c r="P1406">
        <v>-32</v>
      </c>
      <c r="Q1406">
        <v>241</v>
      </c>
      <c r="R1406">
        <v>82.8</v>
      </c>
    </row>
    <row r="1407" spans="8:18" x14ac:dyDescent="0.35">
      <c r="H1407">
        <v>59</v>
      </c>
      <c r="I1407" s="310">
        <v>435</v>
      </c>
      <c r="J1407" s="31">
        <v>60</v>
      </c>
      <c r="L1407" s="185">
        <f t="shared" si="24"/>
        <v>652.5</v>
      </c>
      <c r="P1407">
        <v>-27.2</v>
      </c>
      <c r="Q1407">
        <v>241</v>
      </c>
      <c r="R1407">
        <v>78</v>
      </c>
    </row>
    <row r="1408" spans="8:18" x14ac:dyDescent="0.35">
      <c r="H1408">
        <v>23</v>
      </c>
      <c r="I1408" s="310">
        <v>435</v>
      </c>
      <c r="J1408" s="31">
        <v>86</v>
      </c>
      <c r="L1408" s="185">
        <f t="shared" si="24"/>
        <v>652.5</v>
      </c>
      <c r="P1408">
        <v>-35.394100000000002</v>
      </c>
      <c r="Q1408">
        <v>241</v>
      </c>
      <c r="R1408">
        <v>74.605900000000005</v>
      </c>
    </row>
    <row r="1409" spans="8:18" x14ac:dyDescent="0.35">
      <c r="H1409">
        <v>59</v>
      </c>
      <c r="I1409" s="310">
        <v>435</v>
      </c>
      <c r="J1409" s="31">
        <v>71</v>
      </c>
      <c r="L1409" s="185">
        <f t="shared" si="24"/>
        <v>652.5</v>
      </c>
      <c r="P1409">
        <v>-32</v>
      </c>
      <c r="Q1409">
        <v>241</v>
      </c>
      <c r="R1409">
        <v>-82.8</v>
      </c>
    </row>
    <row r="1410" spans="8:18" x14ac:dyDescent="0.35">
      <c r="H1410">
        <v>79</v>
      </c>
      <c r="I1410" s="310">
        <v>435</v>
      </c>
      <c r="J1410" s="31">
        <v>40</v>
      </c>
      <c r="L1410" s="185">
        <f t="shared" si="24"/>
        <v>652.5</v>
      </c>
      <c r="P1410">
        <v>-28.605899999999998</v>
      </c>
      <c r="Q1410">
        <v>241</v>
      </c>
      <c r="R1410">
        <v>-74.605900000000005</v>
      </c>
    </row>
    <row r="1411" spans="8:18" x14ac:dyDescent="0.35">
      <c r="H1411">
        <v>70</v>
      </c>
      <c r="I1411" s="310">
        <v>435</v>
      </c>
      <c r="J1411" s="31">
        <v>60</v>
      </c>
      <c r="L1411" s="185">
        <f t="shared" si="24"/>
        <v>652.5</v>
      </c>
      <c r="P1411">
        <v>-36.799999999999997</v>
      </c>
      <c r="Q1411">
        <v>241</v>
      </c>
      <c r="R1411">
        <v>-78</v>
      </c>
    </row>
    <row r="1412" spans="8:18" x14ac:dyDescent="0.35">
      <c r="H1412">
        <v>110</v>
      </c>
      <c r="I1412" s="310">
        <v>435</v>
      </c>
      <c r="J1412" s="31">
        <v>20</v>
      </c>
      <c r="L1412" s="185">
        <f t="shared" si="24"/>
        <v>652.5</v>
      </c>
      <c r="P1412">
        <v>-28.605899999999998</v>
      </c>
      <c r="Q1412">
        <v>241</v>
      </c>
      <c r="R1412">
        <v>-81.394099999999995</v>
      </c>
    </row>
    <row r="1413" spans="8:18" x14ac:dyDescent="0.35">
      <c r="H1413">
        <v>99</v>
      </c>
      <c r="I1413" s="310">
        <v>435</v>
      </c>
      <c r="J1413" s="31">
        <v>20</v>
      </c>
      <c r="L1413" s="185">
        <f t="shared" si="24"/>
        <v>652.5</v>
      </c>
      <c r="P1413">
        <v>-35.394100000000002</v>
      </c>
      <c r="Q1413">
        <v>241</v>
      </c>
      <c r="R1413">
        <v>-74.605900000000005</v>
      </c>
    </row>
    <row r="1414" spans="8:18" x14ac:dyDescent="0.35">
      <c r="H1414">
        <v>120</v>
      </c>
      <c r="I1414" s="310">
        <v>435</v>
      </c>
      <c r="J1414" s="31">
        <v>10</v>
      </c>
      <c r="L1414" s="185">
        <f t="shared" si="24"/>
        <v>652.5</v>
      </c>
      <c r="P1414">
        <v>-32</v>
      </c>
      <c r="Q1414">
        <v>241</v>
      </c>
      <c r="R1414">
        <v>-73.2</v>
      </c>
    </row>
    <row r="1415" spans="8:18" x14ac:dyDescent="0.35">
      <c r="H1415">
        <v>-79</v>
      </c>
      <c r="I1415" s="310">
        <v>435</v>
      </c>
      <c r="J1415" s="31">
        <v>51</v>
      </c>
      <c r="L1415" s="185">
        <f t="shared" si="24"/>
        <v>652.5</v>
      </c>
      <c r="P1415">
        <v>-35.394100000000002</v>
      </c>
      <c r="Q1415">
        <v>241</v>
      </c>
      <c r="R1415">
        <v>-81.394099999999995</v>
      </c>
    </row>
    <row r="1416" spans="8:18" x14ac:dyDescent="0.35">
      <c r="H1416">
        <v>-99</v>
      </c>
      <c r="I1416" s="310">
        <v>435</v>
      </c>
      <c r="J1416" s="31">
        <v>31</v>
      </c>
      <c r="L1416" s="185">
        <f t="shared" si="24"/>
        <v>652.5</v>
      </c>
      <c r="P1416">
        <v>32</v>
      </c>
      <c r="Q1416">
        <v>241</v>
      </c>
      <c r="R1416">
        <v>-82.8</v>
      </c>
    </row>
    <row r="1417" spans="8:18" x14ac:dyDescent="0.35">
      <c r="H1417">
        <v>-23</v>
      </c>
      <c r="I1417" s="310">
        <v>435</v>
      </c>
      <c r="J1417" s="31">
        <v>96</v>
      </c>
      <c r="L1417" s="185">
        <f t="shared" si="24"/>
        <v>652.5</v>
      </c>
      <c r="P1417">
        <v>35.394100000000002</v>
      </c>
      <c r="Q1417">
        <v>241</v>
      </c>
      <c r="R1417">
        <v>-74.605900000000005</v>
      </c>
    </row>
    <row r="1418" spans="8:18" x14ac:dyDescent="0.35">
      <c r="H1418">
        <v>-120</v>
      </c>
      <c r="I1418" s="310">
        <v>435</v>
      </c>
      <c r="J1418" s="31">
        <v>10</v>
      </c>
      <c r="L1418" s="185">
        <f t="shared" si="24"/>
        <v>652.5</v>
      </c>
      <c r="P1418">
        <v>27.2</v>
      </c>
      <c r="Q1418">
        <v>241</v>
      </c>
      <c r="R1418">
        <v>-78</v>
      </c>
    </row>
    <row r="1419" spans="8:18" x14ac:dyDescent="0.35">
      <c r="H1419">
        <v>-120</v>
      </c>
      <c r="I1419" s="310">
        <v>435</v>
      </c>
      <c r="J1419" s="31">
        <v>-10</v>
      </c>
      <c r="L1419" s="185">
        <f t="shared" si="24"/>
        <v>652.5</v>
      </c>
      <c r="P1419">
        <v>35.394100000000002</v>
      </c>
      <c r="Q1419">
        <v>241</v>
      </c>
      <c r="R1419">
        <v>-81.394099999999995</v>
      </c>
    </row>
    <row r="1420" spans="8:18" x14ac:dyDescent="0.35">
      <c r="H1420">
        <v>-90</v>
      </c>
      <c r="I1420" s="310">
        <v>435</v>
      </c>
      <c r="J1420" s="31">
        <v>40</v>
      </c>
      <c r="L1420" s="185">
        <f t="shared" si="24"/>
        <v>652.5</v>
      </c>
      <c r="P1420">
        <v>28.605899999999998</v>
      </c>
      <c r="Q1420">
        <v>241</v>
      </c>
      <c r="R1420">
        <v>-74.605900000000005</v>
      </c>
    </row>
    <row r="1421" spans="8:18" x14ac:dyDescent="0.35">
      <c r="H1421">
        <v>-59</v>
      </c>
      <c r="I1421" s="310">
        <v>435</v>
      </c>
      <c r="J1421" s="31">
        <v>60</v>
      </c>
      <c r="L1421" s="185">
        <f t="shared" si="24"/>
        <v>652.5</v>
      </c>
      <c r="P1421">
        <v>32</v>
      </c>
      <c r="Q1421">
        <v>241</v>
      </c>
      <c r="R1421">
        <v>-73.2</v>
      </c>
    </row>
    <row r="1422" spans="8:18" x14ac:dyDescent="0.35">
      <c r="H1422">
        <v>-59</v>
      </c>
      <c r="I1422" s="310">
        <v>435</v>
      </c>
      <c r="J1422" s="31">
        <v>71</v>
      </c>
      <c r="L1422" s="185">
        <f t="shared" si="24"/>
        <v>652.5</v>
      </c>
      <c r="P1422">
        <v>28.605899999999998</v>
      </c>
      <c r="Q1422">
        <v>241</v>
      </c>
      <c r="R1422">
        <v>-81.394099999999995</v>
      </c>
    </row>
    <row r="1423" spans="8:18" x14ac:dyDescent="0.35">
      <c r="H1423">
        <v>-79</v>
      </c>
      <c r="I1423" s="310">
        <v>435</v>
      </c>
      <c r="J1423" s="31">
        <v>40</v>
      </c>
      <c r="L1423" s="185">
        <f t="shared" si="24"/>
        <v>652.5</v>
      </c>
      <c r="P1423">
        <v>-27.2</v>
      </c>
      <c r="Q1423">
        <v>241</v>
      </c>
      <c r="R1423">
        <v>-78</v>
      </c>
    </row>
    <row r="1424" spans="8:18" x14ac:dyDescent="0.35">
      <c r="H1424">
        <v>-110</v>
      </c>
      <c r="I1424" s="310">
        <v>435</v>
      </c>
      <c r="J1424" s="31">
        <v>20</v>
      </c>
      <c r="L1424" s="185">
        <f t="shared" si="24"/>
        <v>652.5</v>
      </c>
      <c r="P1424">
        <v>36.799999999999997</v>
      </c>
      <c r="Q1424">
        <v>241</v>
      </c>
      <c r="R1424">
        <v>-78</v>
      </c>
    </row>
    <row r="1425" spans="8:18" x14ac:dyDescent="0.35">
      <c r="H1425">
        <v>-70</v>
      </c>
      <c r="I1425" s="310">
        <v>435</v>
      </c>
      <c r="J1425" s="31">
        <v>60</v>
      </c>
      <c r="L1425" s="185">
        <f t="shared" si="24"/>
        <v>652.5</v>
      </c>
      <c r="P1425">
        <v>20.722300000000001</v>
      </c>
      <c r="Q1425">
        <v>240</v>
      </c>
      <c r="R1425">
        <v>9.9793299999999991</v>
      </c>
    </row>
    <row r="1426" spans="8:18" x14ac:dyDescent="0.35">
      <c r="H1426">
        <v>-99</v>
      </c>
      <c r="I1426" s="310">
        <v>435</v>
      </c>
      <c r="J1426" s="31">
        <v>20</v>
      </c>
      <c r="L1426" s="185">
        <f t="shared" si="24"/>
        <v>652.5</v>
      </c>
      <c r="P1426">
        <v>14.340299999999999</v>
      </c>
      <c r="Q1426">
        <v>240</v>
      </c>
      <c r="R1426">
        <v>17.982099999999999</v>
      </c>
    </row>
    <row r="1427" spans="8:18" x14ac:dyDescent="0.35">
      <c r="H1427">
        <v>-34</v>
      </c>
      <c r="I1427" s="310">
        <v>435</v>
      </c>
      <c r="J1427" s="31">
        <v>96</v>
      </c>
      <c r="L1427" s="185">
        <f t="shared" si="24"/>
        <v>652.5</v>
      </c>
      <c r="P1427">
        <v>5.1179699999999997</v>
      </c>
      <c r="Q1427">
        <v>240</v>
      </c>
      <c r="R1427">
        <v>22.423300000000001</v>
      </c>
    </row>
    <row r="1428" spans="8:18" x14ac:dyDescent="0.35">
      <c r="H1428">
        <v>79</v>
      </c>
      <c r="I1428" s="310">
        <v>435</v>
      </c>
      <c r="J1428" s="31">
        <v>-51</v>
      </c>
      <c r="L1428" s="185">
        <f t="shared" si="24"/>
        <v>652.5</v>
      </c>
      <c r="P1428">
        <v>-5.1180000000000003</v>
      </c>
      <c r="Q1428">
        <v>240</v>
      </c>
      <c r="R1428">
        <v>22.423300000000001</v>
      </c>
    </row>
    <row r="1429" spans="8:18" x14ac:dyDescent="0.35">
      <c r="H1429">
        <v>99</v>
      </c>
      <c r="I1429" s="310">
        <v>435</v>
      </c>
      <c r="J1429" s="31">
        <v>-31</v>
      </c>
      <c r="L1429" s="185">
        <f t="shared" si="24"/>
        <v>652.5</v>
      </c>
      <c r="P1429">
        <v>-14.340299999999999</v>
      </c>
      <c r="Q1429">
        <v>240</v>
      </c>
      <c r="R1429">
        <v>17.982099999999999</v>
      </c>
    </row>
    <row r="1430" spans="8:18" x14ac:dyDescent="0.35">
      <c r="H1430">
        <v>23</v>
      </c>
      <c r="I1430" s="310">
        <v>435</v>
      </c>
      <c r="J1430" s="31">
        <v>-96</v>
      </c>
      <c r="L1430" s="185">
        <f t="shared" si="24"/>
        <v>652.5</v>
      </c>
      <c r="P1430">
        <v>-20.722300000000001</v>
      </c>
      <c r="Q1430">
        <v>240</v>
      </c>
      <c r="R1430">
        <v>9.9793000000000003</v>
      </c>
    </row>
    <row r="1431" spans="8:18" x14ac:dyDescent="0.35">
      <c r="H1431">
        <v>-23</v>
      </c>
      <c r="I1431" s="310">
        <v>435</v>
      </c>
      <c r="J1431" s="31">
        <v>-86</v>
      </c>
      <c r="L1431" s="185">
        <f t="shared" si="24"/>
        <v>652.5</v>
      </c>
      <c r="P1431">
        <v>-23</v>
      </c>
      <c r="Q1431">
        <v>240</v>
      </c>
      <c r="R1431" s="314">
        <v>-3.0000000000000001E-5</v>
      </c>
    </row>
    <row r="1432" spans="8:18" x14ac:dyDescent="0.35">
      <c r="H1432">
        <v>90</v>
      </c>
      <c r="I1432" s="310">
        <v>435</v>
      </c>
      <c r="J1432" s="31">
        <v>-40</v>
      </c>
      <c r="L1432" s="185">
        <f t="shared" si="24"/>
        <v>652.5</v>
      </c>
      <c r="P1432">
        <v>-20.722300000000001</v>
      </c>
      <c r="Q1432">
        <v>240</v>
      </c>
      <c r="R1432">
        <v>-9.9793599999999998</v>
      </c>
    </row>
    <row r="1433" spans="8:18" x14ac:dyDescent="0.35">
      <c r="H1433">
        <v>59</v>
      </c>
      <c r="I1433" s="310">
        <v>435</v>
      </c>
      <c r="J1433" s="31">
        <v>-60</v>
      </c>
      <c r="L1433" s="185">
        <f t="shared" si="24"/>
        <v>652.5</v>
      </c>
      <c r="P1433">
        <v>-14.340199999999999</v>
      </c>
      <c r="Q1433">
        <v>240</v>
      </c>
      <c r="R1433">
        <v>-17.982199999999999</v>
      </c>
    </row>
    <row r="1434" spans="8:18" x14ac:dyDescent="0.35">
      <c r="H1434">
        <v>23</v>
      </c>
      <c r="I1434" s="310">
        <v>435</v>
      </c>
      <c r="J1434" s="31">
        <v>-86</v>
      </c>
      <c r="L1434" s="185">
        <f t="shared" si="24"/>
        <v>652.5</v>
      </c>
      <c r="P1434">
        <v>-5.1179399999999999</v>
      </c>
      <c r="Q1434">
        <v>240</v>
      </c>
      <c r="R1434">
        <v>-22.423400000000001</v>
      </c>
    </row>
    <row r="1435" spans="8:18" x14ac:dyDescent="0.35">
      <c r="H1435">
        <v>59</v>
      </c>
      <c r="I1435" s="310">
        <v>435</v>
      </c>
      <c r="J1435" s="31">
        <v>-71</v>
      </c>
      <c r="L1435" s="185">
        <f t="shared" si="24"/>
        <v>652.5</v>
      </c>
      <c r="P1435">
        <v>5.1180300000000001</v>
      </c>
      <c r="Q1435">
        <v>240</v>
      </c>
      <c r="R1435">
        <v>-22.423300000000001</v>
      </c>
    </row>
    <row r="1436" spans="8:18" x14ac:dyDescent="0.35">
      <c r="H1436">
        <v>79</v>
      </c>
      <c r="I1436" s="310">
        <v>435</v>
      </c>
      <c r="J1436" s="31">
        <v>-40</v>
      </c>
      <c r="L1436" s="185">
        <f t="shared" si="24"/>
        <v>652.5</v>
      </c>
      <c r="P1436">
        <v>14.340299999999999</v>
      </c>
      <c r="Q1436">
        <v>240</v>
      </c>
      <c r="R1436">
        <v>-17.982099999999999</v>
      </c>
    </row>
    <row r="1437" spans="8:18" x14ac:dyDescent="0.35">
      <c r="H1437">
        <v>70</v>
      </c>
      <c r="I1437" s="310">
        <v>435</v>
      </c>
      <c r="J1437" s="31">
        <v>-60</v>
      </c>
      <c r="L1437" s="185">
        <f t="shared" si="24"/>
        <v>652.5</v>
      </c>
      <c r="P1437">
        <v>20.722300000000001</v>
      </c>
      <c r="Q1437">
        <v>240</v>
      </c>
      <c r="R1437">
        <v>-9.9792799999999993</v>
      </c>
    </row>
    <row r="1438" spans="8:18" x14ac:dyDescent="0.35">
      <c r="H1438">
        <v>110</v>
      </c>
      <c r="I1438" s="310">
        <v>435</v>
      </c>
      <c r="J1438" s="31">
        <v>-20</v>
      </c>
      <c r="L1438" s="185">
        <f t="shared" si="24"/>
        <v>652.5</v>
      </c>
      <c r="P1438">
        <v>23</v>
      </c>
      <c r="Q1438">
        <v>240</v>
      </c>
      <c r="R1438" s="314">
        <v>6.0000000000000002E-5</v>
      </c>
    </row>
    <row r="1439" spans="8:18" x14ac:dyDescent="0.35">
      <c r="H1439">
        <v>99</v>
      </c>
      <c r="I1439" s="310">
        <v>435</v>
      </c>
      <c r="J1439" s="31">
        <v>-20</v>
      </c>
      <c r="L1439" s="185">
        <f t="shared" si="24"/>
        <v>652.5</v>
      </c>
      <c r="P1439">
        <v>0</v>
      </c>
      <c r="Q1439">
        <v>240</v>
      </c>
      <c r="R1439">
        <v>0</v>
      </c>
    </row>
    <row r="1440" spans="8:18" x14ac:dyDescent="0.35">
      <c r="H1440">
        <v>34</v>
      </c>
      <c r="I1440" s="310">
        <v>435</v>
      </c>
      <c r="J1440" s="31">
        <v>-96</v>
      </c>
      <c r="L1440" s="185">
        <f t="shared" si="24"/>
        <v>652.5</v>
      </c>
      <c r="P1440">
        <v>32</v>
      </c>
      <c r="Q1440">
        <v>240</v>
      </c>
      <c r="R1440">
        <v>81</v>
      </c>
    </row>
    <row r="1441" spans="8:18" x14ac:dyDescent="0.35">
      <c r="H1441">
        <v>-79</v>
      </c>
      <c r="I1441" s="310">
        <v>435</v>
      </c>
      <c r="J1441" s="31">
        <v>-51</v>
      </c>
      <c r="L1441" s="185">
        <f t="shared" si="24"/>
        <v>652.5</v>
      </c>
      <c r="P1441">
        <v>34.121299999999998</v>
      </c>
      <c r="Q1441">
        <v>240</v>
      </c>
      <c r="R1441">
        <v>80.121300000000005</v>
      </c>
    </row>
    <row r="1442" spans="8:18" x14ac:dyDescent="0.35">
      <c r="H1442">
        <v>-99</v>
      </c>
      <c r="I1442" s="310">
        <v>435</v>
      </c>
      <c r="J1442" s="31">
        <v>-31</v>
      </c>
      <c r="L1442" s="185">
        <f t="shared" si="24"/>
        <v>652.5</v>
      </c>
      <c r="P1442">
        <v>35</v>
      </c>
      <c r="Q1442">
        <v>240</v>
      </c>
      <c r="R1442">
        <v>78</v>
      </c>
    </row>
    <row r="1443" spans="8:18" x14ac:dyDescent="0.35">
      <c r="H1443">
        <v>-34</v>
      </c>
      <c r="I1443" s="310">
        <v>435</v>
      </c>
      <c r="J1443" s="31">
        <v>-96</v>
      </c>
      <c r="L1443" s="185">
        <f t="shared" ref="L1443:L1506" si="25">I1444*1.5</f>
        <v>652.5</v>
      </c>
      <c r="P1443">
        <v>34.121299999999998</v>
      </c>
      <c r="Q1443">
        <v>240</v>
      </c>
      <c r="R1443">
        <v>75.878699999999995</v>
      </c>
    </row>
    <row r="1444" spans="8:18" x14ac:dyDescent="0.35">
      <c r="H1444">
        <v>-23</v>
      </c>
      <c r="I1444" s="310">
        <v>435</v>
      </c>
      <c r="J1444" s="31">
        <v>-96</v>
      </c>
      <c r="L1444" s="185">
        <f t="shared" si="25"/>
        <v>652.5</v>
      </c>
      <c r="P1444">
        <v>32</v>
      </c>
      <c r="Q1444">
        <v>240</v>
      </c>
      <c r="R1444">
        <v>75</v>
      </c>
    </row>
    <row r="1445" spans="8:18" x14ac:dyDescent="0.35">
      <c r="H1445">
        <v>-90</v>
      </c>
      <c r="I1445" s="310">
        <v>435</v>
      </c>
      <c r="J1445" s="31">
        <v>-40</v>
      </c>
      <c r="L1445" s="185">
        <f t="shared" si="25"/>
        <v>652.5</v>
      </c>
      <c r="P1445">
        <v>29.878699999999998</v>
      </c>
      <c r="Q1445">
        <v>240</v>
      </c>
      <c r="R1445">
        <v>75.878699999999995</v>
      </c>
    </row>
    <row r="1446" spans="8:18" x14ac:dyDescent="0.35">
      <c r="H1446">
        <v>-59</v>
      </c>
      <c r="I1446" s="310">
        <v>435</v>
      </c>
      <c r="J1446" s="31">
        <v>-60</v>
      </c>
      <c r="L1446" s="185">
        <f t="shared" si="25"/>
        <v>652.5</v>
      </c>
      <c r="P1446">
        <v>29</v>
      </c>
      <c r="Q1446">
        <v>240</v>
      </c>
      <c r="R1446">
        <v>78</v>
      </c>
    </row>
    <row r="1447" spans="8:18" x14ac:dyDescent="0.35">
      <c r="H1447">
        <v>-59</v>
      </c>
      <c r="I1447" s="310">
        <v>435</v>
      </c>
      <c r="J1447" s="31">
        <v>-71</v>
      </c>
      <c r="L1447" s="185">
        <f t="shared" si="25"/>
        <v>652.5</v>
      </c>
      <c r="P1447">
        <v>29.878699999999998</v>
      </c>
      <c r="Q1447">
        <v>240</v>
      </c>
      <c r="R1447">
        <v>80.121300000000005</v>
      </c>
    </row>
    <row r="1448" spans="8:18" x14ac:dyDescent="0.35">
      <c r="H1448">
        <v>-79</v>
      </c>
      <c r="I1448" s="310">
        <v>435</v>
      </c>
      <c r="J1448" s="31">
        <v>-40</v>
      </c>
      <c r="L1448" s="185">
        <f t="shared" si="25"/>
        <v>652.5</v>
      </c>
      <c r="P1448">
        <v>-32</v>
      </c>
      <c r="Q1448">
        <v>240</v>
      </c>
      <c r="R1448">
        <v>81</v>
      </c>
    </row>
    <row r="1449" spans="8:18" x14ac:dyDescent="0.35">
      <c r="H1449">
        <v>-70</v>
      </c>
      <c r="I1449" s="310">
        <v>435</v>
      </c>
      <c r="J1449" s="31">
        <v>-60</v>
      </c>
      <c r="L1449" s="185">
        <f t="shared" si="25"/>
        <v>652.5</v>
      </c>
      <c r="P1449">
        <v>-29.878699999999998</v>
      </c>
      <c r="Q1449">
        <v>240</v>
      </c>
      <c r="R1449">
        <v>80.121300000000005</v>
      </c>
    </row>
    <row r="1450" spans="8:18" x14ac:dyDescent="0.35">
      <c r="H1450">
        <v>-110</v>
      </c>
      <c r="I1450" s="310">
        <v>435</v>
      </c>
      <c r="J1450" s="31">
        <v>-20</v>
      </c>
      <c r="L1450" s="185">
        <f t="shared" si="25"/>
        <v>652.5</v>
      </c>
      <c r="P1450">
        <v>-29</v>
      </c>
      <c r="Q1450">
        <v>240</v>
      </c>
      <c r="R1450">
        <v>78</v>
      </c>
    </row>
    <row r="1451" spans="8:18" x14ac:dyDescent="0.35">
      <c r="H1451">
        <v>-99</v>
      </c>
      <c r="I1451" s="310">
        <v>435</v>
      </c>
      <c r="J1451" s="31">
        <v>-20</v>
      </c>
      <c r="L1451" s="185">
        <f t="shared" si="25"/>
        <v>652.5</v>
      </c>
      <c r="P1451">
        <v>-29.878699999999998</v>
      </c>
      <c r="Q1451">
        <v>240</v>
      </c>
      <c r="R1451">
        <v>75.878699999999995</v>
      </c>
    </row>
    <row r="1452" spans="8:18" x14ac:dyDescent="0.35">
      <c r="H1452">
        <v>120</v>
      </c>
      <c r="I1452" s="310">
        <v>435</v>
      </c>
      <c r="J1452" s="31">
        <v>-10</v>
      </c>
      <c r="L1452" s="185">
        <f t="shared" si="25"/>
        <v>652.5</v>
      </c>
      <c r="P1452">
        <v>-32</v>
      </c>
      <c r="Q1452">
        <v>240</v>
      </c>
      <c r="R1452">
        <v>75</v>
      </c>
    </row>
    <row r="1453" spans="8:18" x14ac:dyDescent="0.35">
      <c r="H1453">
        <v>-10</v>
      </c>
      <c r="I1453" s="310">
        <v>435</v>
      </c>
      <c r="J1453" s="31">
        <v>-70</v>
      </c>
      <c r="L1453" s="185">
        <f t="shared" si="25"/>
        <v>652.5</v>
      </c>
      <c r="P1453">
        <v>-34.121299999999998</v>
      </c>
      <c r="Q1453">
        <v>240</v>
      </c>
      <c r="R1453">
        <v>75.878699999999995</v>
      </c>
    </row>
    <row r="1454" spans="8:18" x14ac:dyDescent="0.35">
      <c r="H1454">
        <v>10</v>
      </c>
      <c r="I1454" s="310">
        <v>435</v>
      </c>
      <c r="J1454" s="31">
        <v>-70</v>
      </c>
      <c r="L1454" s="185">
        <f t="shared" si="25"/>
        <v>652.5</v>
      </c>
      <c r="P1454">
        <v>-35</v>
      </c>
      <c r="Q1454">
        <v>240</v>
      </c>
      <c r="R1454">
        <v>78</v>
      </c>
    </row>
    <row r="1455" spans="8:18" x14ac:dyDescent="0.35">
      <c r="H1455">
        <v>4</v>
      </c>
      <c r="I1455" s="310">
        <v>435</v>
      </c>
      <c r="J1455" s="31">
        <v>-70</v>
      </c>
      <c r="L1455" s="185">
        <f t="shared" si="25"/>
        <v>652.5</v>
      </c>
      <c r="P1455">
        <v>-34.121299999999998</v>
      </c>
      <c r="Q1455">
        <v>240</v>
      </c>
      <c r="R1455">
        <v>80.121300000000005</v>
      </c>
    </row>
    <row r="1456" spans="8:18" x14ac:dyDescent="0.35">
      <c r="H1456">
        <v>-4</v>
      </c>
      <c r="I1456" s="310">
        <v>435</v>
      </c>
      <c r="J1456" s="31">
        <v>-70</v>
      </c>
      <c r="L1456" s="185">
        <f t="shared" si="25"/>
        <v>652.5</v>
      </c>
      <c r="P1456">
        <v>-32</v>
      </c>
      <c r="Q1456">
        <v>240</v>
      </c>
      <c r="R1456">
        <v>-75</v>
      </c>
    </row>
    <row r="1457" spans="8:18" x14ac:dyDescent="0.35">
      <c r="H1457">
        <v>-4</v>
      </c>
      <c r="I1457" s="310">
        <v>435</v>
      </c>
      <c r="J1457" s="31">
        <v>-38.0015</v>
      </c>
      <c r="L1457" s="185">
        <f t="shared" si="25"/>
        <v>652.5</v>
      </c>
      <c r="P1457">
        <v>-29.878699999999998</v>
      </c>
      <c r="Q1457">
        <v>240</v>
      </c>
      <c r="R1457">
        <v>-75.878699999999995</v>
      </c>
    </row>
    <row r="1458" spans="8:18" x14ac:dyDescent="0.35">
      <c r="H1458">
        <v>32</v>
      </c>
      <c r="I1458" s="310">
        <v>435</v>
      </c>
      <c r="J1458" s="31">
        <v>85.514300000000006</v>
      </c>
      <c r="L1458" s="185">
        <f t="shared" si="25"/>
        <v>652.5</v>
      </c>
      <c r="P1458">
        <v>-29</v>
      </c>
      <c r="Q1458">
        <v>240</v>
      </c>
      <c r="R1458">
        <v>-78</v>
      </c>
    </row>
    <row r="1459" spans="8:18" x14ac:dyDescent="0.35">
      <c r="H1459">
        <v>37.313400000000001</v>
      </c>
      <c r="I1459" s="310">
        <v>435</v>
      </c>
      <c r="J1459" s="31">
        <v>83.313400000000001</v>
      </c>
      <c r="L1459" s="185">
        <f t="shared" si="25"/>
        <v>652.5</v>
      </c>
      <c r="P1459">
        <v>-29.878699999999998</v>
      </c>
      <c r="Q1459">
        <v>240</v>
      </c>
      <c r="R1459">
        <v>-80.121300000000005</v>
      </c>
    </row>
    <row r="1460" spans="8:18" x14ac:dyDescent="0.35">
      <c r="H1460">
        <v>26.686599999999999</v>
      </c>
      <c r="I1460" s="310">
        <v>435</v>
      </c>
      <c r="J1460" s="31">
        <v>72.686599999999999</v>
      </c>
      <c r="L1460" s="185">
        <f t="shared" si="25"/>
        <v>652.5</v>
      </c>
      <c r="P1460">
        <v>-32</v>
      </c>
      <c r="Q1460">
        <v>240</v>
      </c>
      <c r="R1460">
        <v>-81</v>
      </c>
    </row>
    <row r="1461" spans="8:18" x14ac:dyDescent="0.35">
      <c r="H1461">
        <v>32</v>
      </c>
      <c r="I1461" s="310">
        <v>435</v>
      </c>
      <c r="J1461" s="31">
        <v>70.485799999999998</v>
      </c>
      <c r="L1461" s="185">
        <f t="shared" si="25"/>
        <v>652.5</v>
      </c>
      <c r="P1461">
        <v>-34.121299999999998</v>
      </c>
      <c r="Q1461">
        <v>240</v>
      </c>
      <c r="R1461">
        <v>-80.121300000000005</v>
      </c>
    </row>
    <row r="1462" spans="8:18" x14ac:dyDescent="0.35">
      <c r="H1462">
        <v>39.514200000000002</v>
      </c>
      <c r="I1462" s="310">
        <v>435</v>
      </c>
      <c r="J1462" s="31">
        <v>78</v>
      </c>
      <c r="L1462" s="185">
        <f t="shared" si="25"/>
        <v>652.5</v>
      </c>
      <c r="P1462">
        <v>-35</v>
      </c>
      <c r="Q1462">
        <v>240</v>
      </c>
      <c r="R1462">
        <v>-78</v>
      </c>
    </row>
    <row r="1463" spans="8:18" x14ac:dyDescent="0.35">
      <c r="H1463">
        <v>37.313400000000001</v>
      </c>
      <c r="I1463" s="310">
        <v>435</v>
      </c>
      <c r="J1463" s="31">
        <v>72.686599999999999</v>
      </c>
      <c r="L1463" s="185">
        <f t="shared" si="25"/>
        <v>652.5</v>
      </c>
      <c r="P1463">
        <v>-34.121299999999998</v>
      </c>
      <c r="Q1463">
        <v>240</v>
      </c>
      <c r="R1463">
        <v>-75.878699999999995</v>
      </c>
    </row>
    <row r="1464" spans="8:18" x14ac:dyDescent="0.35">
      <c r="H1464">
        <v>24.485800000000001</v>
      </c>
      <c r="I1464" s="310">
        <v>435</v>
      </c>
      <c r="J1464" s="31">
        <v>78</v>
      </c>
      <c r="L1464" s="185">
        <f t="shared" si="25"/>
        <v>652.5</v>
      </c>
      <c r="P1464">
        <v>32</v>
      </c>
      <c r="Q1464">
        <v>240</v>
      </c>
      <c r="R1464">
        <v>-75</v>
      </c>
    </row>
    <row r="1465" spans="8:18" x14ac:dyDescent="0.35">
      <c r="H1465">
        <v>26.686599999999999</v>
      </c>
      <c r="I1465" s="310">
        <v>435</v>
      </c>
      <c r="J1465" s="31">
        <v>83.313400000000001</v>
      </c>
      <c r="L1465" s="185">
        <f t="shared" si="25"/>
        <v>652.5</v>
      </c>
      <c r="P1465">
        <v>34.121299999999998</v>
      </c>
      <c r="Q1465">
        <v>240</v>
      </c>
      <c r="R1465">
        <v>-75.878699999999995</v>
      </c>
    </row>
    <row r="1466" spans="8:18" x14ac:dyDescent="0.35">
      <c r="H1466">
        <v>30.8642</v>
      </c>
      <c r="I1466" s="310">
        <v>435</v>
      </c>
      <c r="J1466" s="31">
        <v>89.967299999999994</v>
      </c>
      <c r="L1466" s="185">
        <f t="shared" si="25"/>
        <v>652.5</v>
      </c>
      <c r="P1466">
        <v>35</v>
      </c>
      <c r="Q1466">
        <v>240</v>
      </c>
      <c r="R1466">
        <v>-78</v>
      </c>
    </row>
    <row r="1467" spans="8:18" x14ac:dyDescent="0.35">
      <c r="H1467">
        <v>29.728400000000001</v>
      </c>
      <c r="I1467" s="310">
        <v>435</v>
      </c>
      <c r="J1467" s="31">
        <v>88</v>
      </c>
      <c r="L1467" s="185">
        <f t="shared" si="25"/>
        <v>652.5</v>
      </c>
      <c r="P1467">
        <v>34.121299999999998</v>
      </c>
      <c r="Q1467">
        <v>240</v>
      </c>
      <c r="R1467">
        <v>-80.121300000000005</v>
      </c>
    </row>
    <row r="1468" spans="8:18" x14ac:dyDescent="0.35">
      <c r="H1468">
        <v>30.8642</v>
      </c>
      <c r="I1468" s="310">
        <v>435</v>
      </c>
      <c r="J1468" s="31">
        <v>86.032700000000006</v>
      </c>
      <c r="L1468" s="185">
        <f t="shared" si="25"/>
        <v>652.5</v>
      </c>
      <c r="P1468">
        <v>32</v>
      </c>
      <c r="Q1468">
        <v>240</v>
      </c>
      <c r="R1468">
        <v>-81</v>
      </c>
    </row>
    <row r="1469" spans="8:18" x14ac:dyDescent="0.35">
      <c r="H1469">
        <v>33.135800000000003</v>
      </c>
      <c r="I1469" s="310">
        <v>435</v>
      </c>
      <c r="J1469" s="31">
        <v>86.032700000000006</v>
      </c>
      <c r="L1469" s="185">
        <f t="shared" si="25"/>
        <v>652.5</v>
      </c>
      <c r="P1469">
        <v>29.878699999999998</v>
      </c>
      <c r="Q1469">
        <v>240</v>
      </c>
      <c r="R1469">
        <v>-80.121300000000005</v>
      </c>
    </row>
    <row r="1470" spans="8:18" x14ac:dyDescent="0.35">
      <c r="H1470">
        <v>34.271599999999999</v>
      </c>
      <c r="I1470" s="310">
        <v>435</v>
      </c>
      <c r="J1470" s="31">
        <v>88</v>
      </c>
      <c r="L1470" s="185">
        <f t="shared" si="25"/>
        <v>652.5</v>
      </c>
      <c r="P1470">
        <v>29</v>
      </c>
      <c r="Q1470">
        <v>240</v>
      </c>
      <c r="R1470">
        <v>-78</v>
      </c>
    </row>
    <row r="1471" spans="8:18" x14ac:dyDescent="0.35">
      <c r="H1471">
        <v>33.135800000000003</v>
      </c>
      <c r="I1471" s="310">
        <v>435</v>
      </c>
      <c r="J1471" s="31">
        <v>89.967299999999994</v>
      </c>
      <c r="L1471" s="185">
        <f t="shared" si="25"/>
        <v>652.5</v>
      </c>
      <c r="P1471">
        <v>29.878699999999998</v>
      </c>
      <c r="Q1471">
        <v>240</v>
      </c>
      <c r="R1471">
        <v>-75.878699999999995</v>
      </c>
    </row>
    <row r="1472" spans="8:18" x14ac:dyDescent="0.35">
      <c r="H1472">
        <v>43.967300000000002</v>
      </c>
      <c r="I1472" s="310">
        <v>435</v>
      </c>
      <c r="J1472" s="31">
        <v>79.135800000000003</v>
      </c>
      <c r="L1472" s="185">
        <f t="shared" si="25"/>
        <v>652.5</v>
      </c>
      <c r="P1472">
        <v>32.889200000000002</v>
      </c>
      <c r="Q1472">
        <v>238</v>
      </c>
      <c r="R1472">
        <v>11.970700000000001</v>
      </c>
    </row>
    <row r="1473" spans="8:18" x14ac:dyDescent="0.35">
      <c r="H1473">
        <v>42</v>
      </c>
      <c r="I1473" s="310">
        <v>435</v>
      </c>
      <c r="J1473" s="31">
        <v>80.271600000000007</v>
      </c>
      <c r="L1473" s="185">
        <f t="shared" si="25"/>
        <v>652.5</v>
      </c>
      <c r="P1473">
        <v>26.811599999999999</v>
      </c>
      <c r="Q1473">
        <v>238</v>
      </c>
      <c r="R1473">
        <v>22.497599999999998</v>
      </c>
    </row>
    <row r="1474" spans="8:18" x14ac:dyDescent="0.35">
      <c r="H1474">
        <v>40.032699999999998</v>
      </c>
      <c r="I1474" s="310">
        <v>435</v>
      </c>
      <c r="J1474" s="31">
        <v>79.135800000000003</v>
      </c>
      <c r="L1474" s="185">
        <f t="shared" si="25"/>
        <v>652.5</v>
      </c>
      <c r="P1474">
        <v>28.547899999999998</v>
      </c>
      <c r="Q1474">
        <v>238</v>
      </c>
      <c r="R1474">
        <v>10.390599999999999</v>
      </c>
    </row>
    <row r="1475" spans="8:18" x14ac:dyDescent="0.35">
      <c r="H1475">
        <v>40.032699999999998</v>
      </c>
      <c r="I1475" s="310">
        <v>435</v>
      </c>
      <c r="J1475" s="31">
        <v>76.864199999999997</v>
      </c>
      <c r="L1475" s="185">
        <f t="shared" si="25"/>
        <v>652.5</v>
      </c>
      <c r="P1475">
        <v>23.272400000000001</v>
      </c>
      <c r="Q1475">
        <v>238</v>
      </c>
      <c r="R1475">
        <v>19.527899999999999</v>
      </c>
    </row>
    <row r="1476" spans="8:18" x14ac:dyDescent="0.35">
      <c r="H1476">
        <v>42</v>
      </c>
      <c r="I1476" s="310">
        <v>435</v>
      </c>
      <c r="J1476" s="31">
        <v>75.728399999999993</v>
      </c>
      <c r="L1476" s="185">
        <f t="shared" si="25"/>
        <v>652.5</v>
      </c>
      <c r="P1476">
        <v>15.19</v>
      </c>
      <c r="Q1476">
        <v>238</v>
      </c>
      <c r="R1476">
        <v>26.309899999999999</v>
      </c>
    </row>
    <row r="1477" spans="8:18" x14ac:dyDescent="0.35">
      <c r="H1477">
        <v>43.967300000000002</v>
      </c>
      <c r="I1477" s="310">
        <v>435</v>
      </c>
      <c r="J1477" s="31">
        <v>76.864199999999997</v>
      </c>
      <c r="L1477" s="185">
        <f t="shared" si="25"/>
        <v>652.5</v>
      </c>
      <c r="P1477">
        <v>17.5</v>
      </c>
      <c r="Q1477">
        <v>238</v>
      </c>
      <c r="R1477">
        <v>30.3109</v>
      </c>
    </row>
    <row r="1478" spans="8:18" x14ac:dyDescent="0.35">
      <c r="H1478">
        <v>33.135800000000003</v>
      </c>
      <c r="I1478" s="310">
        <v>435</v>
      </c>
      <c r="J1478" s="31">
        <v>66.032700000000006</v>
      </c>
      <c r="L1478" s="185">
        <f t="shared" si="25"/>
        <v>652.5</v>
      </c>
      <c r="P1478">
        <v>6.0776700000000003</v>
      </c>
      <c r="Q1478">
        <v>238</v>
      </c>
      <c r="R1478">
        <v>34.468299999999999</v>
      </c>
    </row>
    <row r="1479" spans="8:18" x14ac:dyDescent="0.35">
      <c r="H1479">
        <v>34.271599999999999</v>
      </c>
      <c r="I1479" s="310">
        <v>435</v>
      </c>
      <c r="J1479" s="31">
        <v>68</v>
      </c>
      <c r="L1479" s="185">
        <f t="shared" si="25"/>
        <v>652.5</v>
      </c>
      <c r="P1479">
        <v>5.2754200000000004</v>
      </c>
      <c r="Q1479">
        <v>238</v>
      </c>
      <c r="R1479">
        <v>29.918500000000002</v>
      </c>
    </row>
    <row r="1480" spans="8:18" x14ac:dyDescent="0.35">
      <c r="H1480">
        <v>33.135800000000003</v>
      </c>
      <c r="I1480" s="310">
        <v>435</v>
      </c>
      <c r="J1480" s="31">
        <v>69.967299999999994</v>
      </c>
      <c r="L1480" s="185">
        <f t="shared" si="25"/>
        <v>652.5</v>
      </c>
      <c r="P1480">
        <v>-6.0777099999999997</v>
      </c>
      <c r="Q1480">
        <v>238</v>
      </c>
      <c r="R1480">
        <v>34.468299999999999</v>
      </c>
    </row>
    <row r="1481" spans="8:18" x14ac:dyDescent="0.35">
      <c r="H1481">
        <v>30.8642</v>
      </c>
      <c r="I1481" s="310">
        <v>435</v>
      </c>
      <c r="J1481" s="31">
        <v>69.967299999999994</v>
      </c>
      <c r="L1481" s="185">
        <f t="shared" si="25"/>
        <v>652.5</v>
      </c>
      <c r="P1481">
        <v>-5.2754500000000002</v>
      </c>
      <c r="Q1481">
        <v>238</v>
      </c>
      <c r="R1481">
        <v>29.918500000000002</v>
      </c>
    </row>
    <row r="1482" spans="8:18" x14ac:dyDescent="0.35">
      <c r="H1482">
        <v>29.728400000000001</v>
      </c>
      <c r="I1482" s="310">
        <v>435</v>
      </c>
      <c r="J1482" s="31">
        <v>68</v>
      </c>
      <c r="L1482" s="185">
        <f t="shared" si="25"/>
        <v>652.5</v>
      </c>
      <c r="P1482">
        <v>-17.5</v>
      </c>
      <c r="Q1482">
        <v>238</v>
      </c>
      <c r="R1482">
        <v>30.3109</v>
      </c>
    </row>
    <row r="1483" spans="8:18" x14ac:dyDescent="0.35">
      <c r="H1483">
        <v>30.8642</v>
      </c>
      <c r="I1483" s="310">
        <v>435</v>
      </c>
      <c r="J1483" s="31">
        <v>66.032700000000006</v>
      </c>
      <c r="L1483" s="185">
        <f t="shared" si="25"/>
        <v>652.5</v>
      </c>
      <c r="P1483">
        <v>-15.19</v>
      </c>
      <c r="Q1483">
        <v>238</v>
      </c>
      <c r="R1483">
        <v>26.309799999999999</v>
      </c>
    </row>
    <row r="1484" spans="8:18" x14ac:dyDescent="0.35">
      <c r="H1484">
        <v>20.032699999999998</v>
      </c>
      <c r="I1484" s="310">
        <v>435</v>
      </c>
      <c r="J1484" s="31">
        <v>76.864199999999997</v>
      </c>
      <c r="L1484" s="185">
        <f t="shared" si="25"/>
        <v>652.5</v>
      </c>
      <c r="P1484">
        <v>-26.811599999999999</v>
      </c>
      <c r="Q1484">
        <v>238</v>
      </c>
      <c r="R1484">
        <v>22.497499999999999</v>
      </c>
    </row>
    <row r="1485" spans="8:18" x14ac:dyDescent="0.35">
      <c r="H1485">
        <v>22</v>
      </c>
      <c r="I1485" s="310">
        <v>435</v>
      </c>
      <c r="J1485" s="31">
        <v>75.728399999999993</v>
      </c>
      <c r="L1485" s="185">
        <f t="shared" si="25"/>
        <v>652.5</v>
      </c>
      <c r="P1485">
        <v>-23.272400000000001</v>
      </c>
      <c r="Q1485">
        <v>238</v>
      </c>
      <c r="R1485">
        <v>19.527899999999999</v>
      </c>
    </row>
    <row r="1486" spans="8:18" x14ac:dyDescent="0.35">
      <c r="H1486">
        <v>23.967300000000002</v>
      </c>
      <c r="I1486" s="310">
        <v>435</v>
      </c>
      <c r="J1486" s="31">
        <v>76.864199999999997</v>
      </c>
      <c r="L1486" s="185">
        <f t="shared" si="25"/>
        <v>652.5</v>
      </c>
      <c r="P1486">
        <v>-28.547899999999998</v>
      </c>
      <c r="Q1486">
        <v>238</v>
      </c>
      <c r="R1486">
        <v>10.390499999999999</v>
      </c>
    </row>
    <row r="1487" spans="8:18" x14ac:dyDescent="0.35">
      <c r="H1487">
        <v>23.967300000000002</v>
      </c>
      <c r="I1487" s="310">
        <v>435</v>
      </c>
      <c r="J1487" s="31">
        <v>79.135800000000003</v>
      </c>
      <c r="L1487" s="185">
        <f t="shared" si="25"/>
        <v>652.5</v>
      </c>
      <c r="P1487">
        <v>-32.889200000000002</v>
      </c>
      <c r="Q1487">
        <v>238</v>
      </c>
      <c r="R1487">
        <v>11.970700000000001</v>
      </c>
    </row>
    <row r="1488" spans="8:18" x14ac:dyDescent="0.35">
      <c r="H1488">
        <v>22</v>
      </c>
      <c r="I1488" s="310">
        <v>435</v>
      </c>
      <c r="J1488" s="31">
        <v>80.271600000000007</v>
      </c>
      <c r="L1488" s="185">
        <f t="shared" si="25"/>
        <v>652.5</v>
      </c>
      <c r="P1488">
        <v>-35</v>
      </c>
      <c r="Q1488">
        <v>238</v>
      </c>
      <c r="R1488" s="314">
        <v>-5.0000000000000002E-5</v>
      </c>
    </row>
    <row r="1489" spans="8:18" x14ac:dyDescent="0.35">
      <c r="H1489">
        <v>20.032699999999998</v>
      </c>
      <c r="I1489" s="310">
        <v>435</v>
      </c>
      <c r="J1489" s="31">
        <v>79.135800000000003</v>
      </c>
      <c r="L1489" s="185">
        <f t="shared" si="25"/>
        <v>652.5</v>
      </c>
      <c r="P1489">
        <v>-30.38</v>
      </c>
      <c r="Q1489">
        <v>238</v>
      </c>
      <c r="R1489" s="314">
        <v>-4.0000000000000003E-5</v>
      </c>
    </row>
    <row r="1490" spans="8:18" x14ac:dyDescent="0.35">
      <c r="H1490">
        <v>-32</v>
      </c>
      <c r="I1490" s="310">
        <v>435</v>
      </c>
      <c r="J1490" s="31">
        <v>85.514300000000006</v>
      </c>
      <c r="L1490" s="185">
        <f t="shared" si="25"/>
        <v>652.5</v>
      </c>
      <c r="P1490">
        <v>-32.889200000000002</v>
      </c>
      <c r="Q1490">
        <v>238</v>
      </c>
      <c r="R1490">
        <v>-11.970700000000001</v>
      </c>
    </row>
    <row r="1491" spans="8:18" x14ac:dyDescent="0.35">
      <c r="H1491">
        <v>-26.686599999999999</v>
      </c>
      <c r="I1491" s="310">
        <v>435</v>
      </c>
      <c r="J1491" s="31">
        <v>83.313400000000001</v>
      </c>
      <c r="L1491" s="185">
        <f t="shared" si="25"/>
        <v>652.5</v>
      </c>
      <c r="P1491">
        <v>-28.547799999999999</v>
      </c>
      <c r="Q1491">
        <v>238</v>
      </c>
      <c r="R1491">
        <v>-10.390599999999999</v>
      </c>
    </row>
    <row r="1492" spans="8:18" x14ac:dyDescent="0.35">
      <c r="H1492">
        <v>-37.313400000000001</v>
      </c>
      <c r="I1492" s="310">
        <v>435</v>
      </c>
      <c r="J1492" s="31">
        <v>72.686599999999999</v>
      </c>
      <c r="L1492" s="185">
        <f t="shared" si="25"/>
        <v>652.5</v>
      </c>
      <c r="P1492">
        <v>-26.811499999999999</v>
      </c>
      <c r="Q1492">
        <v>238</v>
      </c>
      <c r="R1492">
        <v>-22.497599999999998</v>
      </c>
    </row>
    <row r="1493" spans="8:18" x14ac:dyDescent="0.35">
      <c r="H1493">
        <v>-32</v>
      </c>
      <c r="I1493" s="310">
        <v>435</v>
      </c>
      <c r="J1493" s="31">
        <v>70.485799999999998</v>
      </c>
      <c r="L1493" s="185">
        <f t="shared" si="25"/>
        <v>652.5</v>
      </c>
      <c r="P1493">
        <v>-23.272400000000001</v>
      </c>
      <c r="Q1493">
        <v>238</v>
      </c>
      <c r="R1493">
        <v>-19.527899999999999</v>
      </c>
    </row>
    <row r="1494" spans="8:18" x14ac:dyDescent="0.35">
      <c r="H1494">
        <v>-24.485800000000001</v>
      </c>
      <c r="I1494" s="310">
        <v>435</v>
      </c>
      <c r="J1494" s="31">
        <v>78</v>
      </c>
      <c r="L1494" s="185">
        <f t="shared" si="25"/>
        <v>652.5</v>
      </c>
      <c r="P1494">
        <v>-17.5</v>
      </c>
      <c r="Q1494">
        <v>238</v>
      </c>
      <c r="R1494">
        <v>-30.3109</v>
      </c>
    </row>
    <row r="1495" spans="8:18" x14ac:dyDescent="0.35">
      <c r="H1495">
        <v>-26.686599999999999</v>
      </c>
      <c r="I1495" s="310">
        <v>435</v>
      </c>
      <c r="J1495" s="31">
        <v>72.686599999999999</v>
      </c>
      <c r="L1495" s="185">
        <f t="shared" si="25"/>
        <v>652.5</v>
      </c>
      <c r="P1495">
        <v>-15.19</v>
      </c>
      <c r="Q1495">
        <v>238</v>
      </c>
      <c r="R1495">
        <v>-26.309899999999999</v>
      </c>
    </row>
    <row r="1496" spans="8:18" x14ac:dyDescent="0.35">
      <c r="H1496">
        <v>-39.514200000000002</v>
      </c>
      <c r="I1496" s="310">
        <v>435</v>
      </c>
      <c r="J1496" s="31">
        <v>78</v>
      </c>
      <c r="L1496" s="185">
        <f t="shared" si="25"/>
        <v>652.5</v>
      </c>
      <c r="P1496">
        <v>-5.2753699999999997</v>
      </c>
      <c r="Q1496">
        <v>238</v>
      </c>
      <c r="R1496">
        <v>-29.918500000000002</v>
      </c>
    </row>
    <row r="1497" spans="8:18" x14ac:dyDescent="0.35">
      <c r="H1497">
        <v>-37.313400000000001</v>
      </c>
      <c r="I1497" s="310">
        <v>435</v>
      </c>
      <c r="J1497" s="31">
        <v>83.313400000000001</v>
      </c>
      <c r="L1497" s="185">
        <f t="shared" si="25"/>
        <v>652.5</v>
      </c>
      <c r="P1497">
        <v>-6.0776199999999996</v>
      </c>
      <c r="Q1497">
        <v>238</v>
      </c>
      <c r="R1497">
        <v>-34.468299999999999</v>
      </c>
    </row>
    <row r="1498" spans="8:18" x14ac:dyDescent="0.35">
      <c r="H1498">
        <v>-33.135800000000003</v>
      </c>
      <c r="I1498" s="310">
        <v>435</v>
      </c>
      <c r="J1498" s="31">
        <v>89.967299999999994</v>
      </c>
      <c r="L1498" s="185">
        <f t="shared" si="25"/>
        <v>652.5</v>
      </c>
      <c r="P1498">
        <v>6.07775</v>
      </c>
      <c r="Q1498">
        <v>238</v>
      </c>
      <c r="R1498">
        <v>-34.468299999999999</v>
      </c>
    </row>
    <row r="1499" spans="8:18" x14ac:dyDescent="0.35">
      <c r="H1499">
        <v>-34.271599999999999</v>
      </c>
      <c r="I1499" s="310">
        <v>435</v>
      </c>
      <c r="J1499" s="31">
        <v>88</v>
      </c>
      <c r="L1499" s="185">
        <f t="shared" si="25"/>
        <v>652.5</v>
      </c>
      <c r="P1499">
        <v>5.2754899999999996</v>
      </c>
      <c r="Q1499">
        <v>238</v>
      </c>
      <c r="R1499">
        <v>-29.918399999999998</v>
      </c>
    </row>
    <row r="1500" spans="8:18" x14ac:dyDescent="0.35">
      <c r="H1500">
        <v>-33.135800000000003</v>
      </c>
      <c r="I1500" s="310">
        <v>435</v>
      </c>
      <c r="J1500" s="31">
        <v>86.032700000000006</v>
      </c>
      <c r="L1500" s="185">
        <f t="shared" si="25"/>
        <v>652.5</v>
      </c>
      <c r="P1500">
        <v>17.5001</v>
      </c>
      <c r="Q1500">
        <v>238</v>
      </c>
      <c r="R1500">
        <v>-30.3109</v>
      </c>
    </row>
    <row r="1501" spans="8:18" x14ac:dyDescent="0.35">
      <c r="H1501">
        <v>-30.8642</v>
      </c>
      <c r="I1501" s="310">
        <v>435</v>
      </c>
      <c r="J1501" s="31">
        <v>86.032700000000006</v>
      </c>
      <c r="L1501" s="185">
        <f t="shared" si="25"/>
        <v>652.5</v>
      </c>
      <c r="P1501">
        <v>15.19</v>
      </c>
      <c r="Q1501">
        <v>238</v>
      </c>
      <c r="R1501">
        <v>-26.309799999999999</v>
      </c>
    </row>
    <row r="1502" spans="8:18" x14ac:dyDescent="0.35">
      <c r="H1502">
        <v>-29.728400000000001</v>
      </c>
      <c r="I1502" s="310">
        <v>435</v>
      </c>
      <c r="J1502" s="31">
        <v>88</v>
      </c>
      <c r="L1502" s="185">
        <f t="shared" si="25"/>
        <v>652.5</v>
      </c>
      <c r="P1502">
        <v>26.811599999999999</v>
      </c>
      <c r="Q1502">
        <v>238</v>
      </c>
      <c r="R1502">
        <v>-22.497499999999999</v>
      </c>
    </row>
    <row r="1503" spans="8:18" x14ac:dyDescent="0.35">
      <c r="H1503">
        <v>-30.8642</v>
      </c>
      <c r="I1503" s="310">
        <v>435</v>
      </c>
      <c r="J1503" s="31">
        <v>89.967299999999994</v>
      </c>
      <c r="L1503" s="185">
        <f t="shared" si="25"/>
        <v>652.5</v>
      </c>
      <c r="P1503">
        <v>23.272500000000001</v>
      </c>
      <c r="Q1503">
        <v>238</v>
      </c>
      <c r="R1503">
        <v>-19.527799999999999</v>
      </c>
    </row>
    <row r="1504" spans="8:18" x14ac:dyDescent="0.35">
      <c r="H1504">
        <v>-20.032699999999998</v>
      </c>
      <c r="I1504" s="310">
        <v>435</v>
      </c>
      <c r="J1504" s="31">
        <v>79.135800000000003</v>
      </c>
      <c r="L1504" s="185">
        <f t="shared" si="25"/>
        <v>652.5</v>
      </c>
      <c r="P1504">
        <v>32.889299999999999</v>
      </c>
      <c r="Q1504">
        <v>238</v>
      </c>
      <c r="R1504">
        <v>-11.970599999999999</v>
      </c>
    </row>
    <row r="1505" spans="8:18" x14ac:dyDescent="0.35">
      <c r="H1505">
        <v>-22</v>
      </c>
      <c r="I1505" s="310">
        <v>435</v>
      </c>
      <c r="J1505" s="31">
        <v>80.271600000000007</v>
      </c>
      <c r="L1505" s="185">
        <f t="shared" si="25"/>
        <v>652.5</v>
      </c>
      <c r="P1505">
        <v>28.547899999999998</v>
      </c>
      <c r="Q1505">
        <v>238</v>
      </c>
      <c r="R1505">
        <v>-10.390499999999999</v>
      </c>
    </row>
    <row r="1506" spans="8:18" x14ac:dyDescent="0.35">
      <c r="H1506">
        <v>-23.967300000000002</v>
      </c>
      <c r="I1506" s="310">
        <v>435</v>
      </c>
      <c r="J1506" s="31">
        <v>79.135800000000003</v>
      </c>
      <c r="L1506" s="185">
        <f t="shared" si="25"/>
        <v>652.5</v>
      </c>
      <c r="P1506">
        <v>30.38</v>
      </c>
      <c r="Q1506">
        <v>238</v>
      </c>
      <c r="R1506" s="314">
        <v>8.0000000000000007E-5</v>
      </c>
    </row>
    <row r="1507" spans="8:18" x14ac:dyDescent="0.35">
      <c r="H1507">
        <v>-23.967300000000002</v>
      </c>
      <c r="I1507" s="310">
        <v>435</v>
      </c>
      <c r="J1507" s="31">
        <v>76.864199999999997</v>
      </c>
      <c r="L1507" s="185">
        <f t="shared" ref="L1507:L1570" si="26">I1508*1.5</f>
        <v>652.5</v>
      </c>
      <c r="P1507">
        <v>35</v>
      </c>
      <c r="Q1507">
        <v>238</v>
      </c>
      <c r="R1507" s="314">
        <v>9.0000000000000006E-5</v>
      </c>
    </row>
    <row r="1508" spans="8:18" x14ac:dyDescent="0.35">
      <c r="H1508">
        <v>-22</v>
      </c>
      <c r="I1508" s="310">
        <v>435</v>
      </c>
      <c r="J1508" s="31">
        <v>75.728399999999993</v>
      </c>
      <c r="L1508" s="185">
        <f t="shared" si="26"/>
        <v>652.5</v>
      </c>
      <c r="P1508">
        <v>-10</v>
      </c>
      <c r="Q1508">
        <v>237</v>
      </c>
      <c r="R1508">
        <v>-65</v>
      </c>
    </row>
    <row r="1509" spans="8:18" x14ac:dyDescent="0.35">
      <c r="H1509">
        <v>-20.032699999999998</v>
      </c>
      <c r="I1509" s="310">
        <v>435</v>
      </c>
      <c r="J1509" s="31">
        <v>76.864199999999997</v>
      </c>
      <c r="L1509" s="185">
        <f t="shared" si="26"/>
        <v>652.5</v>
      </c>
      <c r="P1509">
        <v>-10</v>
      </c>
      <c r="Q1509">
        <v>237</v>
      </c>
      <c r="R1509">
        <v>-33.666200000000003</v>
      </c>
    </row>
    <row r="1510" spans="8:18" x14ac:dyDescent="0.35">
      <c r="H1510">
        <v>-30.8642</v>
      </c>
      <c r="I1510" s="310">
        <v>435</v>
      </c>
      <c r="J1510" s="31">
        <v>66.032700000000006</v>
      </c>
      <c r="L1510" s="185">
        <f t="shared" si="26"/>
        <v>652.5</v>
      </c>
      <c r="P1510">
        <v>10</v>
      </c>
      <c r="Q1510">
        <v>237</v>
      </c>
      <c r="R1510">
        <v>-65</v>
      </c>
    </row>
    <row r="1511" spans="8:18" x14ac:dyDescent="0.35">
      <c r="H1511">
        <v>-29.728400000000001</v>
      </c>
      <c r="I1511" s="310">
        <v>435</v>
      </c>
      <c r="J1511" s="31">
        <v>68</v>
      </c>
      <c r="L1511" s="185">
        <f t="shared" si="26"/>
        <v>652.5</v>
      </c>
      <c r="P1511">
        <v>4</v>
      </c>
      <c r="Q1511">
        <v>237</v>
      </c>
      <c r="R1511">
        <v>-65</v>
      </c>
    </row>
    <row r="1512" spans="8:18" x14ac:dyDescent="0.35">
      <c r="H1512">
        <v>-30.8642</v>
      </c>
      <c r="I1512" s="310">
        <v>435</v>
      </c>
      <c r="J1512" s="31">
        <v>69.967299999999994</v>
      </c>
      <c r="L1512" s="185">
        <f t="shared" si="26"/>
        <v>652.5</v>
      </c>
      <c r="P1512">
        <v>10</v>
      </c>
      <c r="Q1512">
        <v>237</v>
      </c>
      <c r="R1512">
        <v>-33.666200000000003</v>
      </c>
    </row>
    <row r="1513" spans="8:18" x14ac:dyDescent="0.35">
      <c r="H1513">
        <v>-33.135800000000003</v>
      </c>
      <c r="I1513" s="310">
        <v>435</v>
      </c>
      <c r="J1513" s="31">
        <v>69.967299999999994</v>
      </c>
      <c r="L1513" s="185">
        <f t="shared" si="26"/>
        <v>652.5</v>
      </c>
      <c r="P1513">
        <v>-4</v>
      </c>
      <c r="Q1513">
        <v>237</v>
      </c>
      <c r="R1513">
        <v>-65</v>
      </c>
    </row>
    <row r="1514" spans="8:18" x14ac:dyDescent="0.35">
      <c r="H1514">
        <v>-34.271599999999999</v>
      </c>
      <c r="I1514" s="310">
        <v>435</v>
      </c>
      <c r="J1514" s="31">
        <v>68</v>
      </c>
      <c r="L1514" s="185">
        <f t="shared" si="26"/>
        <v>652.5</v>
      </c>
      <c r="P1514">
        <v>4</v>
      </c>
      <c r="Q1514">
        <v>237</v>
      </c>
      <c r="R1514">
        <v>-35.0015</v>
      </c>
    </row>
    <row r="1515" spans="8:18" x14ac:dyDescent="0.35">
      <c r="H1515">
        <v>-33.135800000000003</v>
      </c>
      <c r="I1515" s="310">
        <v>435</v>
      </c>
      <c r="J1515" s="31">
        <v>66.032700000000006</v>
      </c>
      <c r="L1515" s="185">
        <f t="shared" si="26"/>
        <v>652.5</v>
      </c>
      <c r="P1515">
        <v>-4</v>
      </c>
      <c r="Q1515">
        <v>237</v>
      </c>
      <c r="R1515">
        <v>-35.0015</v>
      </c>
    </row>
    <row r="1516" spans="8:18" x14ac:dyDescent="0.35">
      <c r="H1516">
        <v>-43.967300000000002</v>
      </c>
      <c r="I1516" s="310">
        <v>435</v>
      </c>
      <c r="J1516" s="31">
        <v>76.864199999999997</v>
      </c>
      <c r="L1516" s="185">
        <f t="shared" si="26"/>
        <v>652.5</v>
      </c>
      <c r="P1516">
        <v>25</v>
      </c>
      <c r="Q1516">
        <v>235.001</v>
      </c>
      <c r="R1516">
        <v>78</v>
      </c>
    </row>
    <row r="1517" spans="8:18" x14ac:dyDescent="0.35">
      <c r="H1517">
        <v>-42</v>
      </c>
      <c r="I1517" s="310">
        <v>435</v>
      </c>
      <c r="J1517" s="31">
        <v>75.728399999999993</v>
      </c>
      <c r="L1517" s="185">
        <f t="shared" si="26"/>
        <v>652.5</v>
      </c>
      <c r="P1517">
        <v>-39</v>
      </c>
      <c r="Q1517">
        <v>235.001</v>
      </c>
      <c r="R1517">
        <v>78</v>
      </c>
    </row>
    <row r="1518" spans="8:18" x14ac:dyDescent="0.35">
      <c r="H1518">
        <v>-40.032699999999998</v>
      </c>
      <c r="I1518" s="310">
        <v>435</v>
      </c>
      <c r="J1518" s="31">
        <v>76.864199999999997</v>
      </c>
      <c r="L1518" s="185">
        <f t="shared" si="26"/>
        <v>652.5</v>
      </c>
      <c r="P1518">
        <v>-39</v>
      </c>
      <c r="Q1518">
        <v>235.001</v>
      </c>
      <c r="R1518">
        <v>-78</v>
      </c>
    </row>
    <row r="1519" spans="8:18" x14ac:dyDescent="0.35">
      <c r="H1519">
        <v>-40.032699999999998</v>
      </c>
      <c r="I1519" s="310">
        <v>435</v>
      </c>
      <c r="J1519" s="31">
        <v>79.135800000000003</v>
      </c>
      <c r="L1519" s="185">
        <f t="shared" si="26"/>
        <v>652.5</v>
      </c>
      <c r="P1519">
        <v>25</v>
      </c>
      <c r="Q1519">
        <v>235.001</v>
      </c>
      <c r="R1519">
        <v>-78</v>
      </c>
    </row>
    <row r="1520" spans="8:18" x14ac:dyDescent="0.35">
      <c r="H1520">
        <v>-42</v>
      </c>
      <c r="I1520" s="310">
        <v>435</v>
      </c>
      <c r="J1520" s="31">
        <v>80.271600000000007</v>
      </c>
      <c r="L1520" s="185">
        <f t="shared" si="26"/>
        <v>652.5</v>
      </c>
      <c r="P1520">
        <v>34.768599999999999</v>
      </c>
      <c r="Q1520">
        <v>235</v>
      </c>
      <c r="R1520">
        <v>12.6548</v>
      </c>
    </row>
    <row r="1521" spans="8:18" x14ac:dyDescent="0.35">
      <c r="H1521">
        <v>-43.967300000000002</v>
      </c>
      <c r="I1521" s="310">
        <v>435</v>
      </c>
      <c r="J1521" s="31">
        <v>79.135800000000003</v>
      </c>
      <c r="L1521" s="185">
        <f t="shared" si="26"/>
        <v>652.5</v>
      </c>
      <c r="P1521">
        <v>50.743400000000001</v>
      </c>
      <c r="Q1521">
        <v>235</v>
      </c>
      <c r="R1521">
        <v>18.469100000000001</v>
      </c>
    </row>
    <row r="1522" spans="8:18" x14ac:dyDescent="0.35">
      <c r="H1522">
        <v>-32</v>
      </c>
      <c r="I1522" s="310">
        <v>435</v>
      </c>
      <c r="J1522" s="31">
        <v>-70.485699999999994</v>
      </c>
      <c r="L1522" s="185">
        <f t="shared" si="26"/>
        <v>652.5</v>
      </c>
      <c r="P1522">
        <v>41.366399999999999</v>
      </c>
      <c r="Q1522">
        <v>235</v>
      </c>
      <c r="R1522">
        <v>34.710500000000003</v>
      </c>
    </row>
    <row r="1523" spans="8:18" x14ac:dyDescent="0.35">
      <c r="H1523">
        <v>-26.686599999999999</v>
      </c>
      <c r="I1523" s="310">
        <v>435</v>
      </c>
      <c r="J1523" s="31">
        <v>-72.686599999999999</v>
      </c>
      <c r="L1523" s="185">
        <f t="shared" si="26"/>
        <v>652.5</v>
      </c>
      <c r="P1523">
        <v>28.343599999999999</v>
      </c>
      <c r="Q1523">
        <v>235</v>
      </c>
      <c r="R1523">
        <v>23.783100000000001</v>
      </c>
    </row>
    <row r="1524" spans="8:18" x14ac:dyDescent="0.35">
      <c r="H1524">
        <v>-37.313400000000001</v>
      </c>
      <c r="I1524" s="310">
        <v>435</v>
      </c>
      <c r="J1524" s="31">
        <v>-83.313400000000001</v>
      </c>
      <c r="L1524" s="185">
        <f t="shared" si="26"/>
        <v>652.5</v>
      </c>
      <c r="P1524">
        <v>27</v>
      </c>
      <c r="Q1524">
        <v>235</v>
      </c>
      <c r="R1524">
        <v>46.7654</v>
      </c>
    </row>
    <row r="1525" spans="8:18" x14ac:dyDescent="0.35">
      <c r="H1525">
        <v>-32</v>
      </c>
      <c r="I1525" s="310">
        <v>435</v>
      </c>
      <c r="J1525" s="31">
        <v>-85.514200000000002</v>
      </c>
      <c r="L1525" s="185">
        <f t="shared" si="26"/>
        <v>652.5</v>
      </c>
      <c r="P1525">
        <v>18.5</v>
      </c>
      <c r="Q1525">
        <v>235</v>
      </c>
      <c r="R1525">
        <v>32.042900000000003</v>
      </c>
    </row>
    <row r="1526" spans="8:18" x14ac:dyDescent="0.35">
      <c r="H1526">
        <v>-24.485800000000001</v>
      </c>
      <c r="I1526" s="310">
        <v>435</v>
      </c>
      <c r="J1526" s="31">
        <v>-78</v>
      </c>
      <c r="L1526" s="185">
        <f t="shared" si="26"/>
        <v>652.5</v>
      </c>
      <c r="P1526">
        <v>9.37697</v>
      </c>
      <c r="Q1526">
        <v>235</v>
      </c>
      <c r="R1526">
        <v>53.179600000000001</v>
      </c>
    </row>
    <row r="1527" spans="8:18" x14ac:dyDescent="0.35">
      <c r="H1527">
        <v>-26.686599999999999</v>
      </c>
      <c r="I1527" s="310">
        <v>435</v>
      </c>
      <c r="J1527" s="31">
        <v>-83.313400000000001</v>
      </c>
      <c r="L1527" s="185">
        <f t="shared" si="26"/>
        <v>652.5</v>
      </c>
      <c r="P1527">
        <v>6.4249599999999996</v>
      </c>
      <c r="Q1527">
        <v>235</v>
      </c>
      <c r="R1527">
        <v>36.437899999999999</v>
      </c>
    </row>
    <row r="1528" spans="8:18" x14ac:dyDescent="0.35">
      <c r="H1528">
        <v>-39.514200000000002</v>
      </c>
      <c r="I1528" s="310">
        <v>435</v>
      </c>
      <c r="J1528" s="31">
        <v>-78</v>
      </c>
      <c r="L1528" s="185">
        <f t="shared" si="26"/>
        <v>652.5</v>
      </c>
      <c r="P1528">
        <v>-9.3770399999999992</v>
      </c>
      <c r="Q1528">
        <v>235</v>
      </c>
      <c r="R1528">
        <v>53.179600000000001</v>
      </c>
    </row>
    <row r="1529" spans="8:18" x14ac:dyDescent="0.35">
      <c r="H1529">
        <v>-37.313400000000001</v>
      </c>
      <c r="I1529" s="310">
        <v>435</v>
      </c>
      <c r="J1529" s="31">
        <v>-72.686599999999999</v>
      </c>
      <c r="L1529" s="185">
        <f t="shared" si="26"/>
        <v>652.5</v>
      </c>
      <c r="P1529">
        <v>-6.4250100000000003</v>
      </c>
      <c r="Q1529">
        <v>235</v>
      </c>
      <c r="R1529">
        <v>36.437899999999999</v>
      </c>
    </row>
    <row r="1530" spans="8:18" x14ac:dyDescent="0.35">
      <c r="H1530">
        <v>-33.135800000000003</v>
      </c>
      <c r="I1530" s="310">
        <v>435</v>
      </c>
      <c r="J1530" s="31">
        <v>-66.032700000000006</v>
      </c>
      <c r="L1530" s="185">
        <f t="shared" si="26"/>
        <v>652.5</v>
      </c>
      <c r="P1530">
        <v>-18.5</v>
      </c>
      <c r="Q1530">
        <v>235</v>
      </c>
      <c r="R1530">
        <v>32.042900000000003</v>
      </c>
    </row>
    <row r="1531" spans="8:18" x14ac:dyDescent="0.35">
      <c r="H1531">
        <v>-34.271599999999999</v>
      </c>
      <c r="I1531" s="310">
        <v>435</v>
      </c>
      <c r="J1531" s="31">
        <v>-68</v>
      </c>
      <c r="L1531" s="185">
        <f t="shared" si="26"/>
        <v>652.5</v>
      </c>
      <c r="P1531">
        <v>-27</v>
      </c>
      <c r="Q1531">
        <v>235</v>
      </c>
      <c r="R1531">
        <v>46.7654</v>
      </c>
    </row>
    <row r="1532" spans="8:18" x14ac:dyDescent="0.35">
      <c r="H1532">
        <v>-33.135800000000003</v>
      </c>
      <c r="I1532" s="310">
        <v>435</v>
      </c>
      <c r="J1532" s="31">
        <v>-69.967299999999994</v>
      </c>
      <c r="L1532" s="185">
        <f t="shared" si="26"/>
        <v>652.5</v>
      </c>
      <c r="P1532">
        <v>-41.366399999999999</v>
      </c>
      <c r="Q1532">
        <v>235</v>
      </c>
      <c r="R1532">
        <v>34.710500000000003</v>
      </c>
    </row>
    <row r="1533" spans="8:18" x14ac:dyDescent="0.35">
      <c r="H1533">
        <v>-30.8642</v>
      </c>
      <c r="I1533" s="310">
        <v>435</v>
      </c>
      <c r="J1533" s="31">
        <v>-69.967299999999994</v>
      </c>
      <c r="L1533" s="185">
        <f t="shared" si="26"/>
        <v>652.5</v>
      </c>
      <c r="P1533">
        <v>-28.343699999999998</v>
      </c>
      <c r="Q1533">
        <v>235</v>
      </c>
      <c r="R1533">
        <v>23.783100000000001</v>
      </c>
    </row>
    <row r="1534" spans="8:18" x14ac:dyDescent="0.35">
      <c r="H1534">
        <v>-29.728400000000001</v>
      </c>
      <c r="I1534" s="310">
        <v>435</v>
      </c>
      <c r="J1534" s="31">
        <v>-68</v>
      </c>
      <c r="L1534" s="185">
        <f t="shared" si="26"/>
        <v>652.5</v>
      </c>
      <c r="P1534">
        <v>-50.743400000000001</v>
      </c>
      <c r="Q1534">
        <v>235</v>
      </c>
      <c r="R1534">
        <v>18.469000000000001</v>
      </c>
    </row>
    <row r="1535" spans="8:18" x14ac:dyDescent="0.35">
      <c r="H1535">
        <v>-30.8642</v>
      </c>
      <c r="I1535" s="310">
        <v>435</v>
      </c>
      <c r="J1535" s="31">
        <v>-66.032700000000006</v>
      </c>
      <c r="L1535" s="185">
        <f t="shared" si="26"/>
        <v>652.5</v>
      </c>
      <c r="P1535">
        <v>-34.768599999999999</v>
      </c>
      <c r="Q1535">
        <v>235</v>
      </c>
      <c r="R1535">
        <v>12.6547</v>
      </c>
    </row>
    <row r="1536" spans="8:18" x14ac:dyDescent="0.35">
      <c r="H1536">
        <v>-20.032699999999998</v>
      </c>
      <c r="I1536" s="310">
        <v>435</v>
      </c>
      <c r="J1536" s="31">
        <v>-76.864199999999997</v>
      </c>
      <c r="L1536" s="185">
        <f t="shared" si="26"/>
        <v>652.5</v>
      </c>
      <c r="P1536">
        <v>-54</v>
      </c>
      <c r="Q1536">
        <v>235</v>
      </c>
      <c r="R1536" s="314">
        <v>-6.9999999999999994E-5</v>
      </c>
    </row>
    <row r="1537" spans="8:18" x14ac:dyDescent="0.35">
      <c r="H1537">
        <v>-22</v>
      </c>
      <c r="I1537" s="310">
        <v>435</v>
      </c>
      <c r="J1537" s="31">
        <v>-75.728399999999993</v>
      </c>
      <c r="L1537" s="185">
        <f t="shared" si="26"/>
        <v>652.5</v>
      </c>
      <c r="P1537">
        <v>-37</v>
      </c>
      <c r="Q1537">
        <v>235</v>
      </c>
      <c r="R1537" s="314">
        <v>-5.0000000000000002E-5</v>
      </c>
    </row>
    <row r="1538" spans="8:18" x14ac:dyDescent="0.35">
      <c r="H1538">
        <v>-23.967300000000002</v>
      </c>
      <c r="I1538" s="310">
        <v>435</v>
      </c>
      <c r="J1538" s="31">
        <v>-76.864199999999997</v>
      </c>
      <c r="L1538" s="185">
        <f t="shared" si="26"/>
        <v>652.5</v>
      </c>
      <c r="P1538">
        <v>-50.743400000000001</v>
      </c>
      <c r="Q1538">
        <v>235</v>
      </c>
      <c r="R1538">
        <v>-18.469200000000001</v>
      </c>
    </row>
    <row r="1539" spans="8:18" x14ac:dyDescent="0.35">
      <c r="H1539">
        <v>-23.967300000000002</v>
      </c>
      <c r="I1539" s="310">
        <v>435</v>
      </c>
      <c r="J1539" s="31">
        <v>-79.135800000000003</v>
      </c>
      <c r="L1539" s="185">
        <f t="shared" si="26"/>
        <v>652.5</v>
      </c>
      <c r="P1539">
        <v>-34.768599999999999</v>
      </c>
      <c r="Q1539">
        <v>235</v>
      </c>
      <c r="R1539">
        <v>-12.6548</v>
      </c>
    </row>
    <row r="1540" spans="8:18" x14ac:dyDescent="0.35">
      <c r="H1540">
        <v>-22</v>
      </c>
      <c r="I1540" s="310">
        <v>435</v>
      </c>
      <c r="J1540" s="31">
        <v>-80.271600000000007</v>
      </c>
      <c r="L1540" s="185">
        <f t="shared" si="26"/>
        <v>652.5</v>
      </c>
      <c r="P1540">
        <v>-28.343599999999999</v>
      </c>
      <c r="Q1540">
        <v>235</v>
      </c>
      <c r="R1540">
        <v>-23.783200000000001</v>
      </c>
    </row>
    <row r="1541" spans="8:18" x14ac:dyDescent="0.35">
      <c r="H1541">
        <v>-20.032699999999998</v>
      </c>
      <c r="I1541" s="310">
        <v>435</v>
      </c>
      <c r="J1541" s="31">
        <v>-79.135800000000003</v>
      </c>
      <c r="L1541" s="185">
        <f t="shared" si="26"/>
        <v>652.5</v>
      </c>
      <c r="P1541">
        <v>-41.366300000000003</v>
      </c>
      <c r="Q1541">
        <v>235</v>
      </c>
      <c r="R1541">
        <v>-34.710599999999999</v>
      </c>
    </row>
    <row r="1542" spans="8:18" x14ac:dyDescent="0.35">
      <c r="H1542">
        <v>-30.8642</v>
      </c>
      <c r="I1542" s="310">
        <v>435</v>
      </c>
      <c r="J1542" s="31">
        <v>-89.967299999999994</v>
      </c>
      <c r="L1542" s="185">
        <f t="shared" si="26"/>
        <v>652.5</v>
      </c>
      <c r="P1542">
        <v>-26.9999</v>
      </c>
      <c r="Q1542">
        <v>235</v>
      </c>
      <c r="R1542">
        <v>-46.7654</v>
      </c>
    </row>
    <row r="1543" spans="8:18" x14ac:dyDescent="0.35">
      <c r="H1543">
        <v>-29.728400000000001</v>
      </c>
      <c r="I1543" s="310">
        <v>435</v>
      </c>
      <c r="J1543" s="31">
        <v>-88</v>
      </c>
      <c r="L1543" s="185">
        <f t="shared" si="26"/>
        <v>652.5</v>
      </c>
      <c r="P1543">
        <v>-18.4999</v>
      </c>
      <c r="Q1543">
        <v>235</v>
      </c>
      <c r="R1543">
        <v>-32.042999999999999</v>
      </c>
    </row>
    <row r="1544" spans="8:18" x14ac:dyDescent="0.35">
      <c r="H1544">
        <v>-30.8642</v>
      </c>
      <c r="I1544" s="310">
        <v>435</v>
      </c>
      <c r="J1544" s="31">
        <v>-86.032700000000006</v>
      </c>
      <c r="L1544" s="185">
        <f t="shared" si="26"/>
        <v>652.5</v>
      </c>
      <c r="P1544">
        <v>-9.3768999999999991</v>
      </c>
      <c r="Q1544">
        <v>235</v>
      </c>
      <c r="R1544">
        <v>-53.179600000000001</v>
      </c>
    </row>
    <row r="1545" spans="8:18" x14ac:dyDescent="0.35">
      <c r="H1545">
        <v>-33.135800000000003</v>
      </c>
      <c r="I1545" s="310">
        <v>435</v>
      </c>
      <c r="J1545" s="31">
        <v>-86.032700000000006</v>
      </c>
      <c r="L1545" s="185">
        <f t="shared" si="26"/>
        <v>652.5</v>
      </c>
      <c r="P1545">
        <v>-6.4249099999999997</v>
      </c>
      <c r="Q1545">
        <v>235</v>
      </c>
      <c r="R1545">
        <v>-36.437899999999999</v>
      </c>
    </row>
    <row r="1546" spans="8:18" x14ac:dyDescent="0.35">
      <c r="H1546">
        <v>-34.271599999999999</v>
      </c>
      <c r="I1546" s="310">
        <v>435</v>
      </c>
      <c r="J1546" s="31">
        <v>-88</v>
      </c>
      <c r="L1546" s="185">
        <f t="shared" si="26"/>
        <v>652.5</v>
      </c>
      <c r="P1546">
        <v>9.3771100000000001</v>
      </c>
      <c r="Q1546">
        <v>235</v>
      </c>
      <c r="R1546">
        <v>-53.179600000000001</v>
      </c>
    </row>
    <row r="1547" spans="8:18" x14ac:dyDescent="0.35">
      <c r="H1547">
        <v>-33.135800000000003</v>
      </c>
      <c r="I1547" s="310">
        <v>435</v>
      </c>
      <c r="J1547" s="31">
        <v>-89.967299999999994</v>
      </c>
      <c r="L1547" s="185">
        <f t="shared" si="26"/>
        <v>652.5</v>
      </c>
      <c r="P1547">
        <v>6.4250600000000002</v>
      </c>
      <c r="Q1547">
        <v>235</v>
      </c>
      <c r="R1547">
        <v>-36.437899999999999</v>
      </c>
    </row>
    <row r="1548" spans="8:18" x14ac:dyDescent="0.35">
      <c r="H1548">
        <v>-43.967300000000002</v>
      </c>
      <c r="I1548" s="310">
        <v>435</v>
      </c>
      <c r="J1548" s="31">
        <v>-79.135800000000003</v>
      </c>
      <c r="L1548" s="185">
        <f t="shared" si="26"/>
        <v>652.5</v>
      </c>
      <c r="P1548">
        <v>27.0001</v>
      </c>
      <c r="Q1548">
        <v>235</v>
      </c>
      <c r="R1548">
        <v>-46.765300000000003</v>
      </c>
    </row>
    <row r="1549" spans="8:18" x14ac:dyDescent="0.35">
      <c r="H1549">
        <v>-42</v>
      </c>
      <c r="I1549" s="310">
        <v>435</v>
      </c>
      <c r="J1549" s="31">
        <v>-80.271600000000007</v>
      </c>
      <c r="L1549" s="185">
        <f t="shared" si="26"/>
        <v>652.5</v>
      </c>
      <c r="P1549">
        <v>18.5001</v>
      </c>
      <c r="Q1549">
        <v>235</v>
      </c>
      <c r="R1549">
        <v>-32.042900000000003</v>
      </c>
    </row>
    <row r="1550" spans="8:18" x14ac:dyDescent="0.35">
      <c r="H1550">
        <v>-40.032699999999998</v>
      </c>
      <c r="I1550" s="310">
        <v>435</v>
      </c>
      <c r="J1550" s="31">
        <v>-79.135800000000003</v>
      </c>
      <c r="L1550" s="185">
        <f t="shared" si="26"/>
        <v>652.5</v>
      </c>
      <c r="P1550">
        <v>28.343699999999998</v>
      </c>
      <c r="Q1550">
        <v>235</v>
      </c>
      <c r="R1550">
        <v>-23.783100000000001</v>
      </c>
    </row>
    <row r="1551" spans="8:18" x14ac:dyDescent="0.35">
      <c r="H1551">
        <v>-40.032699999999998</v>
      </c>
      <c r="I1551" s="310">
        <v>435</v>
      </c>
      <c r="J1551" s="31">
        <v>-76.864199999999997</v>
      </c>
      <c r="L1551" s="185">
        <f t="shared" si="26"/>
        <v>652.5</v>
      </c>
      <c r="P1551">
        <v>41.366500000000002</v>
      </c>
      <c r="Q1551">
        <v>235</v>
      </c>
      <c r="R1551">
        <v>-34.7104</v>
      </c>
    </row>
    <row r="1552" spans="8:18" x14ac:dyDescent="0.35">
      <c r="H1552">
        <v>-42</v>
      </c>
      <c r="I1552" s="310">
        <v>435</v>
      </c>
      <c r="J1552" s="31">
        <v>-75.728399999999993</v>
      </c>
      <c r="L1552" s="185">
        <f t="shared" si="26"/>
        <v>652.5</v>
      </c>
      <c r="P1552">
        <v>34.768700000000003</v>
      </c>
      <c r="Q1552">
        <v>235</v>
      </c>
      <c r="R1552">
        <v>-12.6546</v>
      </c>
    </row>
    <row r="1553" spans="8:18" x14ac:dyDescent="0.35">
      <c r="H1553">
        <v>-43.967300000000002</v>
      </c>
      <c r="I1553" s="310">
        <v>435</v>
      </c>
      <c r="J1553" s="31">
        <v>-76.864199999999997</v>
      </c>
      <c r="L1553" s="185">
        <f t="shared" si="26"/>
        <v>652.5</v>
      </c>
      <c r="P1553">
        <v>50.743400000000001</v>
      </c>
      <c r="Q1553">
        <v>235</v>
      </c>
      <c r="R1553">
        <v>-18.469000000000001</v>
      </c>
    </row>
    <row r="1554" spans="8:18" x14ac:dyDescent="0.35">
      <c r="H1554">
        <v>32</v>
      </c>
      <c r="I1554" s="310">
        <v>435</v>
      </c>
      <c r="J1554" s="31">
        <v>-70.485699999999994</v>
      </c>
      <c r="L1554" s="185">
        <f t="shared" si="26"/>
        <v>652.5</v>
      </c>
      <c r="P1554">
        <v>54</v>
      </c>
      <c r="Q1554">
        <v>235</v>
      </c>
      <c r="R1554">
        <v>1.3999999999999999E-4</v>
      </c>
    </row>
    <row r="1555" spans="8:18" x14ac:dyDescent="0.35">
      <c r="H1555">
        <v>37.313400000000001</v>
      </c>
      <c r="I1555" s="310">
        <v>435</v>
      </c>
      <c r="J1555" s="31">
        <v>-72.686599999999999</v>
      </c>
      <c r="L1555" s="185">
        <f t="shared" si="26"/>
        <v>652.5</v>
      </c>
      <c r="P1555">
        <v>37</v>
      </c>
      <c r="Q1555">
        <v>235</v>
      </c>
      <c r="R1555">
        <v>1E-4</v>
      </c>
    </row>
    <row r="1556" spans="8:18" x14ac:dyDescent="0.35">
      <c r="H1556">
        <v>26.686599999999999</v>
      </c>
      <c r="I1556" s="310">
        <v>435</v>
      </c>
      <c r="J1556" s="31">
        <v>-83.313400000000001</v>
      </c>
      <c r="L1556" s="185">
        <f t="shared" si="26"/>
        <v>652.5</v>
      </c>
      <c r="P1556">
        <v>36.949800000000003</v>
      </c>
      <c r="Q1556">
        <v>235</v>
      </c>
      <c r="R1556">
        <v>82.949799999999996</v>
      </c>
    </row>
    <row r="1557" spans="8:18" x14ac:dyDescent="0.35">
      <c r="H1557">
        <v>32</v>
      </c>
      <c r="I1557" s="310">
        <v>435</v>
      </c>
      <c r="J1557" s="31">
        <v>-85.514200000000002</v>
      </c>
      <c r="L1557" s="185">
        <f t="shared" si="26"/>
        <v>652.5</v>
      </c>
      <c r="P1557">
        <v>32</v>
      </c>
      <c r="Q1557">
        <v>235</v>
      </c>
      <c r="R1557">
        <v>85</v>
      </c>
    </row>
    <row r="1558" spans="8:18" x14ac:dyDescent="0.35">
      <c r="H1558">
        <v>39.514200000000002</v>
      </c>
      <c r="I1558" s="310">
        <v>435</v>
      </c>
      <c r="J1558" s="31">
        <v>-78</v>
      </c>
      <c r="L1558" s="185">
        <f t="shared" si="26"/>
        <v>652.5</v>
      </c>
      <c r="P1558">
        <v>27.0502</v>
      </c>
      <c r="Q1558">
        <v>235</v>
      </c>
      <c r="R1558">
        <v>82.949799999999996</v>
      </c>
    </row>
    <row r="1559" spans="8:18" x14ac:dyDescent="0.35">
      <c r="H1559">
        <v>37.313400000000001</v>
      </c>
      <c r="I1559" s="310">
        <v>435</v>
      </c>
      <c r="J1559" s="31">
        <v>-83.313400000000001</v>
      </c>
      <c r="L1559" s="185">
        <f t="shared" si="26"/>
        <v>652.5</v>
      </c>
      <c r="P1559">
        <v>27.0502</v>
      </c>
      <c r="Q1559">
        <v>235</v>
      </c>
      <c r="R1559">
        <v>73.050299999999993</v>
      </c>
    </row>
    <row r="1560" spans="8:18" x14ac:dyDescent="0.35">
      <c r="H1560">
        <v>24.485800000000001</v>
      </c>
      <c r="I1560" s="310">
        <v>435</v>
      </c>
      <c r="J1560" s="31">
        <v>-78</v>
      </c>
      <c r="L1560" s="185">
        <f t="shared" si="26"/>
        <v>652.5</v>
      </c>
      <c r="P1560">
        <v>39</v>
      </c>
      <c r="Q1560">
        <v>235</v>
      </c>
      <c r="R1560">
        <v>78</v>
      </c>
    </row>
    <row r="1561" spans="8:18" x14ac:dyDescent="0.35">
      <c r="H1561">
        <v>26.686599999999999</v>
      </c>
      <c r="I1561" s="310">
        <v>435</v>
      </c>
      <c r="J1561" s="31">
        <v>-72.686599999999999</v>
      </c>
      <c r="L1561" s="185">
        <f t="shared" si="26"/>
        <v>652.5</v>
      </c>
      <c r="P1561">
        <v>36.949800000000003</v>
      </c>
      <c r="Q1561">
        <v>235</v>
      </c>
      <c r="R1561">
        <v>73.050299999999993</v>
      </c>
    </row>
    <row r="1562" spans="8:18" x14ac:dyDescent="0.35">
      <c r="H1562">
        <v>30.8642</v>
      </c>
      <c r="I1562" s="310">
        <v>435</v>
      </c>
      <c r="J1562" s="31">
        <v>-66.032700000000006</v>
      </c>
      <c r="L1562" s="185">
        <f t="shared" si="26"/>
        <v>652.5</v>
      </c>
      <c r="P1562">
        <v>29.878699999999998</v>
      </c>
      <c r="Q1562">
        <v>235</v>
      </c>
      <c r="R1562">
        <v>80.121300000000005</v>
      </c>
    </row>
    <row r="1563" spans="8:18" x14ac:dyDescent="0.35">
      <c r="H1563">
        <v>29.728400000000001</v>
      </c>
      <c r="I1563" s="310">
        <v>435</v>
      </c>
      <c r="J1563" s="31">
        <v>-68</v>
      </c>
      <c r="L1563" s="185">
        <f t="shared" si="26"/>
        <v>652.5</v>
      </c>
      <c r="P1563">
        <v>32</v>
      </c>
      <c r="Q1563">
        <v>235</v>
      </c>
      <c r="R1563">
        <v>81</v>
      </c>
    </row>
    <row r="1564" spans="8:18" x14ac:dyDescent="0.35">
      <c r="H1564">
        <v>30.8642</v>
      </c>
      <c r="I1564" s="310">
        <v>435</v>
      </c>
      <c r="J1564" s="31">
        <v>-69.967299999999994</v>
      </c>
      <c r="L1564" s="185">
        <f t="shared" si="26"/>
        <v>652.5</v>
      </c>
      <c r="P1564">
        <v>32</v>
      </c>
      <c r="Q1564">
        <v>235</v>
      </c>
      <c r="R1564">
        <v>75</v>
      </c>
    </row>
    <row r="1565" spans="8:18" x14ac:dyDescent="0.35">
      <c r="H1565">
        <v>33.135800000000003</v>
      </c>
      <c r="I1565" s="310">
        <v>435</v>
      </c>
      <c r="J1565" s="31">
        <v>-69.967299999999994</v>
      </c>
      <c r="L1565" s="185">
        <f t="shared" si="26"/>
        <v>652.5</v>
      </c>
      <c r="P1565">
        <v>29.878699999999998</v>
      </c>
      <c r="Q1565">
        <v>235</v>
      </c>
      <c r="R1565">
        <v>75.878699999999995</v>
      </c>
    </row>
    <row r="1566" spans="8:18" x14ac:dyDescent="0.35">
      <c r="H1566">
        <v>34.271599999999999</v>
      </c>
      <c r="I1566" s="310">
        <v>435</v>
      </c>
      <c r="J1566" s="31">
        <v>-68</v>
      </c>
      <c r="L1566" s="185">
        <f t="shared" si="26"/>
        <v>652.5</v>
      </c>
      <c r="P1566">
        <v>34.121299999999998</v>
      </c>
      <c r="Q1566">
        <v>235</v>
      </c>
      <c r="R1566">
        <v>80.121300000000005</v>
      </c>
    </row>
    <row r="1567" spans="8:18" x14ac:dyDescent="0.35">
      <c r="H1567">
        <v>33.135800000000003</v>
      </c>
      <c r="I1567" s="310">
        <v>435</v>
      </c>
      <c r="J1567" s="31">
        <v>-66.032700000000006</v>
      </c>
      <c r="L1567" s="185">
        <f t="shared" si="26"/>
        <v>652.5</v>
      </c>
      <c r="P1567">
        <v>35</v>
      </c>
      <c r="Q1567">
        <v>235</v>
      </c>
      <c r="R1567">
        <v>78</v>
      </c>
    </row>
    <row r="1568" spans="8:18" x14ac:dyDescent="0.35">
      <c r="H1568">
        <v>43.967300000000002</v>
      </c>
      <c r="I1568" s="310">
        <v>435</v>
      </c>
      <c r="J1568" s="31">
        <v>-76.864199999999997</v>
      </c>
      <c r="L1568" s="185">
        <f t="shared" si="26"/>
        <v>652.5</v>
      </c>
      <c r="P1568">
        <v>29</v>
      </c>
      <c r="Q1568">
        <v>235</v>
      </c>
      <c r="R1568">
        <v>78</v>
      </c>
    </row>
    <row r="1569" spans="8:18" x14ac:dyDescent="0.35">
      <c r="H1569">
        <v>42</v>
      </c>
      <c r="I1569" s="310">
        <v>435</v>
      </c>
      <c r="J1569" s="31">
        <v>-75.728399999999993</v>
      </c>
      <c r="L1569" s="185">
        <f t="shared" si="26"/>
        <v>652.5</v>
      </c>
      <c r="P1569">
        <v>34.121299999999998</v>
      </c>
      <c r="Q1569">
        <v>235</v>
      </c>
      <c r="R1569">
        <v>75.878699999999995</v>
      </c>
    </row>
    <row r="1570" spans="8:18" x14ac:dyDescent="0.35">
      <c r="H1570">
        <v>40.032699999999998</v>
      </c>
      <c r="I1570" s="310">
        <v>435</v>
      </c>
      <c r="J1570" s="31">
        <v>-76.864199999999997</v>
      </c>
      <c r="L1570" s="185">
        <f t="shared" si="26"/>
        <v>652.5</v>
      </c>
      <c r="P1570">
        <v>-27.0502</v>
      </c>
      <c r="Q1570">
        <v>235</v>
      </c>
      <c r="R1570">
        <v>82.949799999999996</v>
      </c>
    </row>
    <row r="1571" spans="8:18" x14ac:dyDescent="0.35">
      <c r="H1571">
        <v>40.032699999999998</v>
      </c>
      <c r="I1571" s="310">
        <v>435</v>
      </c>
      <c r="J1571" s="31">
        <v>-79.135800000000003</v>
      </c>
      <c r="L1571" s="185">
        <f t="shared" ref="L1571:L1634" si="27">I1572*1.5</f>
        <v>652.5</v>
      </c>
      <c r="P1571">
        <v>-32</v>
      </c>
      <c r="Q1571">
        <v>235</v>
      </c>
      <c r="R1571">
        <v>85</v>
      </c>
    </row>
    <row r="1572" spans="8:18" x14ac:dyDescent="0.35">
      <c r="H1572">
        <v>42</v>
      </c>
      <c r="I1572" s="310">
        <v>435</v>
      </c>
      <c r="J1572" s="31">
        <v>-80.271600000000007</v>
      </c>
      <c r="L1572" s="185">
        <f t="shared" si="27"/>
        <v>652.5</v>
      </c>
      <c r="P1572">
        <v>-36.9497</v>
      </c>
      <c r="Q1572">
        <v>235</v>
      </c>
      <c r="R1572">
        <v>82.949799999999996</v>
      </c>
    </row>
    <row r="1573" spans="8:18" x14ac:dyDescent="0.35">
      <c r="H1573">
        <v>43.967300000000002</v>
      </c>
      <c r="I1573" s="310">
        <v>435</v>
      </c>
      <c r="J1573" s="31">
        <v>-79.135800000000003</v>
      </c>
      <c r="L1573" s="185">
        <f t="shared" si="27"/>
        <v>652.5</v>
      </c>
      <c r="P1573">
        <v>-36.9497</v>
      </c>
      <c r="Q1573">
        <v>235</v>
      </c>
      <c r="R1573">
        <v>73.050299999999993</v>
      </c>
    </row>
    <row r="1574" spans="8:18" x14ac:dyDescent="0.35">
      <c r="H1574">
        <v>33.135800000000003</v>
      </c>
      <c r="I1574" s="310">
        <v>435</v>
      </c>
      <c r="J1574" s="31">
        <v>-89.967299999999994</v>
      </c>
      <c r="L1574" s="185">
        <f t="shared" si="27"/>
        <v>652.5</v>
      </c>
      <c r="P1574">
        <v>-25</v>
      </c>
      <c r="Q1574">
        <v>235</v>
      </c>
      <c r="R1574">
        <v>78</v>
      </c>
    </row>
    <row r="1575" spans="8:18" x14ac:dyDescent="0.35">
      <c r="H1575">
        <v>34.271599999999999</v>
      </c>
      <c r="I1575" s="310">
        <v>435</v>
      </c>
      <c r="J1575" s="31">
        <v>-88</v>
      </c>
      <c r="L1575" s="185">
        <f t="shared" si="27"/>
        <v>652.5</v>
      </c>
      <c r="P1575">
        <v>-27.0502</v>
      </c>
      <c r="Q1575">
        <v>235</v>
      </c>
      <c r="R1575">
        <v>73.050299999999993</v>
      </c>
    </row>
    <row r="1576" spans="8:18" x14ac:dyDescent="0.35">
      <c r="H1576">
        <v>33.135800000000003</v>
      </c>
      <c r="I1576" s="310">
        <v>435</v>
      </c>
      <c r="J1576" s="31">
        <v>-86.032700000000006</v>
      </c>
      <c r="L1576" s="185">
        <f t="shared" si="27"/>
        <v>652.5</v>
      </c>
      <c r="P1576">
        <v>-34.121299999999998</v>
      </c>
      <c r="Q1576">
        <v>235</v>
      </c>
      <c r="R1576">
        <v>80.121300000000005</v>
      </c>
    </row>
    <row r="1577" spans="8:18" x14ac:dyDescent="0.35">
      <c r="H1577">
        <v>30.8642</v>
      </c>
      <c r="I1577" s="310">
        <v>435</v>
      </c>
      <c r="J1577" s="31">
        <v>-86.032700000000006</v>
      </c>
      <c r="L1577" s="185">
        <f t="shared" si="27"/>
        <v>652.5</v>
      </c>
      <c r="P1577">
        <v>-32</v>
      </c>
      <c r="Q1577">
        <v>235</v>
      </c>
      <c r="R1577">
        <v>81</v>
      </c>
    </row>
    <row r="1578" spans="8:18" x14ac:dyDescent="0.35">
      <c r="H1578">
        <v>29.728400000000001</v>
      </c>
      <c r="I1578" s="310">
        <v>435</v>
      </c>
      <c r="J1578" s="31">
        <v>-88</v>
      </c>
      <c r="L1578" s="185">
        <f t="shared" si="27"/>
        <v>652.5</v>
      </c>
      <c r="P1578">
        <v>-32</v>
      </c>
      <c r="Q1578">
        <v>235</v>
      </c>
      <c r="R1578">
        <v>75</v>
      </c>
    </row>
    <row r="1579" spans="8:18" x14ac:dyDescent="0.35">
      <c r="H1579">
        <v>30.8642</v>
      </c>
      <c r="I1579" s="310">
        <v>435</v>
      </c>
      <c r="J1579" s="31">
        <v>-89.967299999999994</v>
      </c>
      <c r="L1579" s="185">
        <f t="shared" si="27"/>
        <v>652.5</v>
      </c>
      <c r="P1579">
        <v>-34.121299999999998</v>
      </c>
      <c r="Q1579">
        <v>235</v>
      </c>
      <c r="R1579">
        <v>75.878699999999995</v>
      </c>
    </row>
    <row r="1580" spans="8:18" x14ac:dyDescent="0.35">
      <c r="H1580">
        <v>20.032699999999998</v>
      </c>
      <c r="I1580" s="310">
        <v>435</v>
      </c>
      <c r="J1580" s="31">
        <v>-79.135800000000003</v>
      </c>
      <c r="L1580" s="185">
        <f t="shared" si="27"/>
        <v>652.5</v>
      </c>
      <c r="P1580">
        <v>-29.878699999999998</v>
      </c>
      <c r="Q1580">
        <v>235</v>
      </c>
      <c r="R1580">
        <v>80.121300000000005</v>
      </c>
    </row>
    <row r="1581" spans="8:18" x14ac:dyDescent="0.35">
      <c r="H1581">
        <v>22</v>
      </c>
      <c r="I1581" s="310">
        <v>435</v>
      </c>
      <c r="J1581" s="31">
        <v>-80.271600000000007</v>
      </c>
      <c r="L1581" s="185">
        <f t="shared" si="27"/>
        <v>652.5</v>
      </c>
      <c r="P1581">
        <v>-29</v>
      </c>
      <c r="Q1581">
        <v>235</v>
      </c>
      <c r="R1581">
        <v>78</v>
      </c>
    </row>
    <row r="1582" spans="8:18" x14ac:dyDescent="0.35">
      <c r="H1582">
        <v>23.967300000000002</v>
      </c>
      <c r="I1582" s="310">
        <v>435</v>
      </c>
      <c r="J1582" s="31">
        <v>-79.135800000000003</v>
      </c>
      <c r="L1582" s="185">
        <f t="shared" si="27"/>
        <v>652.5</v>
      </c>
      <c r="P1582">
        <v>-35</v>
      </c>
      <c r="Q1582">
        <v>235</v>
      </c>
      <c r="R1582">
        <v>78</v>
      </c>
    </row>
    <row r="1583" spans="8:18" x14ac:dyDescent="0.35">
      <c r="H1583">
        <v>23.967300000000002</v>
      </c>
      <c r="I1583" s="310">
        <v>435</v>
      </c>
      <c r="J1583" s="31">
        <v>-76.864199999999997</v>
      </c>
      <c r="L1583" s="185">
        <f t="shared" si="27"/>
        <v>652.5</v>
      </c>
      <c r="P1583">
        <v>-29.878699999999998</v>
      </c>
      <c r="Q1583">
        <v>235</v>
      </c>
      <c r="R1583">
        <v>75.878699999999995</v>
      </c>
    </row>
    <row r="1584" spans="8:18" x14ac:dyDescent="0.35">
      <c r="H1584">
        <v>22</v>
      </c>
      <c r="I1584" s="310">
        <v>435</v>
      </c>
      <c r="J1584" s="31">
        <v>-75.728399999999993</v>
      </c>
      <c r="L1584" s="185">
        <f t="shared" si="27"/>
        <v>652.5</v>
      </c>
      <c r="P1584">
        <v>-27.0502</v>
      </c>
      <c r="Q1584">
        <v>235</v>
      </c>
      <c r="R1584">
        <v>-73.050200000000004</v>
      </c>
    </row>
    <row r="1585" spans="8:18" x14ac:dyDescent="0.35">
      <c r="H1585">
        <v>20.032699999999998</v>
      </c>
      <c r="I1585" s="310">
        <v>435</v>
      </c>
      <c r="J1585" s="31">
        <v>-76.864199999999997</v>
      </c>
      <c r="L1585" s="185">
        <f t="shared" si="27"/>
        <v>652.5</v>
      </c>
      <c r="P1585">
        <v>-32</v>
      </c>
      <c r="Q1585">
        <v>235</v>
      </c>
      <c r="R1585">
        <v>-71</v>
      </c>
    </row>
    <row r="1586" spans="8:18" x14ac:dyDescent="0.35">
      <c r="H1586">
        <v>-10</v>
      </c>
      <c r="I1586" s="310">
        <v>435</v>
      </c>
      <c r="J1586" s="31">
        <v>-36.666200000000003</v>
      </c>
      <c r="L1586" s="185">
        <f t="shared" si="27"/>
        <v>652.5</v>
      </c>
      <c r="P1586">
        <v>-36.9497</v>
      </c>
      <c r="Q1586">
        <v>235</v>
      </c>
      <c r="R1586">
        <v>-73.050200000000004</v>
      </c>
    </row>
    <row r="1587" spans="8:18" x14ac:dyDescent="0.35">
      <c r="H1587">
        <v>10</v>
      </c>
      <c r="I1587" s="310">
        <v>435</v>
      </c>
      <c r="J1587" s="31">
        <v>-36.666200000000003</v>
      </c>
      <c r="L1587" s="185">
        <f t="shared" si="27"/>
        <v>652.5</v>
      </c>
      <c r="P1587">
        <v>-36.9497</v>
      </c>
      <c r="Q1587">
        <v>235</v>
      </c>
      <c r="R1587">
        <v>-82.949700000000007</v>
      </c>
    </row>
    <row r="1588" spans="8:18" x14ac:dyDescent="0.35">
      <c r="H1588">
        <v>4</v>
      </c>
      <c r="I1588" s="310">
        <v>435</v>
      </c>
      <c r="J1588" s="31">
        <v>-38.0015</v>
      </c>
      <c r="L1588" s="185">
        <f t="shared" si="27"/>
        <v>450</v>
      </c>
      <c r="P1588">
        <v>-25</v>
      </c>
      <c r="Q1588">
        <v>235</v>
      </c>
      <c r="R1588">
        <v>-78</v>
      </c>
    </row>
    <row r="1589" spans="8:18" x14ac:dyDescent="0.35">
      <c r="H1589">
        <v>79</v>
      </c>
      <c r="I1589" s="310">
        <v>300</v>
      </c>
      <c r="J1589" s="31">
        <v>51</v>
      </c>
      <c r="L1589" s="185">
        <f t="shared" si="27"/>
        <v>450</v>
      </c>
      <c r="P1589">
        <v>-27.0502</v>
      </c>
      <c r="Q1589">
        <v>235</v>
      </c>
      <c r="R1589">
        <v>-82.949700000000007</v>
      </c>
    </row>
    <row r="1590" spans="8:18" x14ac:dyDescent="0.35">
      <c r="H1590">
        <v>70</v>
      </c>
      <c r="I1590" s="310">
        <v>300</v>
      </c>
      <c r="J1590" s="31">
        <v>60</v>
      </c>
      <c r="L1590" s="185">
        <f t="shared" si="27"/>
        <v>450</v>
      </c>
      <c r="P1590">
        <v>-34.121299999999998</v>
      </c>
      <c r="Q1590">
        <v>235</v>
      </c>
      <c r="R1590">
        <v>-75.878699999999995</v>
      </c>
    </row>
    <row r="1591" spans="8:18" x14ac:dyDescent="0.35">
      <c r="H1591">
        <v>99</v>
      </c>
      <c r="I1591" s="310">
        <v>300</v>
      </c>
      <c r="J1591" s="31">
        <v>31</v>
      </c>
      <c r="L1591" s="185">
        <f t="shared" si="27"/>
        <v>450</v>
      </c>
      <c r="P1591">
        <v>-32</v>
      </c>
      <c r="Q1591">
        <v>235</v>
      </c>
      <c r="R1591">
        <v>-75</v>
      </c>
    </row>
    <row r="1592" spans="8:18" x14ac:dyDescent="0.35">
      <c r="H1592">
        <v>90</v>
      </c>
      <c r="I1592" s="310">
        <v>300</v>
      </c>
      <c r="J1592" s="31">
        <v>40</v>
      </c>
      <c r="L1592" s="185">
        <f t="shared" si="27"/>
        <v>450</v>
      </c>
      <c r="P1592">
        <v>-32</v>
      </c>
      <c r="Q1592">
        <v>235</v>
      </c>
      <c r="R1592">
        <v>-81</v>
      </c>
    </row>
    <row r="1593" spans="8:18" x14ac:dyDescent="0.35">
      <c r="H1593">
        <v>34</v>
      </c>
      <c r="I1593" s="310">
        <v>300</v>
      </c>
      <c r="J1593" s="31">
        <v>96</v>
      </c>
      <c r="L1593" s="185">
        <f t="shared" si="27"/>
        <v>450</v>
      </c>
      <c r="P1593">
        <v>-34.121299999999998</v>
      </c>
      <c r="Q1593">
        <v>235</v>
      </c>
      <c r="R1593">
        <v>-80.121300000000005</v>
      </c>
    </row>
    <row r="1594" spans="8:18" x14ac:dyDescent="0.35">
      <c r="H1594">
        <v>-14</v>
      </c>
      <c r="I1594" s="310">
        <v>300</v>
      </c>
      <c r="J1594" s="31">
        <v>80</v>
      </c>
      <c r="L1594" s="185">
        <f t="shared" si="27"/>
        <v>450</v>
      </c>
      <c r="P1594">
        <v>-29.878699999999998</v>
      </c>
      <c r="Q1594">
        <v>235</v>
      </c>
      <c r="R1594">
        <v>-75.878699999999995</v>
      </c>
    </row>
    <row r="1595" spans="8:18" x14ac:dyDescent="0.35">
      <c r="H1595">
        <v>14</v>
      </c>
      <c r="I1595" s="310">
        <v>300</v>
      </c>
      <c r="J1595" s="31">
        <v>80</v>
      </c>
      <c r="L1595" s="185">
        <f t="shared" si="27"/>
        <v>450</v>
      </c>
      <c r="P1595">
        <v>-29</v>
      </c>
      <c r="Q1595">
        <v>235</v>
      </c>
      <c r="R1595">
        <v>-78</v>
      </c>
    </row>
    <row r="1596" spans="8:18" x14ac:dyDescent="0.35">
      <c r="H1596">
        <v>59</v>
      </c>
      <c r="I1596" s="310">
        <v>300</v>
      </c>
      <c r="J1596" s="31">
        <v>60</v>
      </c>
      <c r="L1596" s="185">
        <f t="shared" si="27"/>
        <v>450</v>
      </c>
      <c r="P1596">
        <v>-35</v>
      </c>
      <c r="Q1596">
        <v>235</v>
      </c>
      <c r="R1596">
        <v>-78</v>
      </c>
    </row>
    <row r="1597" spans="8:18" x14ac:dyDescent="0.35">
      <c r="H1597">
        <v>79</v>
      </c>
      <c r="I1597" s="310">
        <v>300</v>
      </c>
      <c r="J1597" s="31">
        <v>40</v>
      </c>
      <c r="L1597" s="185">
        <f t="shared" si="27"/>
        <v>450</v>
      </c>
      <c r="P1597">
        <v>-29.878699999999998</v>
      </c>
      <c r="Q1597">
        <v>235</v>
      </c>
      <c r="R1597">
        <v>-80.121300000000005</v>
      </c>
    </row>
    <row r="1598" spans="8:18" x14ac:dyDescent="0.35">
      <c r="H1598">
        <v>99</v>
      </c>
      <c r="I1598" s="310">
        <v>300</v>
      </c>
      <c r="J1598" s="31">
        <v>20</v>
      </c>
      <c r="L1598" s="185">
        <f t="shared" si="27"/>
        <v>450</v>
      </c>
      <c r="P1598">
        <v>-32</v>
      </c>
      <c r="Q1598">
        <v>235</v>
      </c>
      <c r="R1598">
        <v>-85</v>
      </c>
    </row>
    <row r="1599" spans="8:18" x14ac:dyDescent="0.35">
      <c r="H1599">
        <v>-23</v>
      </c>
      <c r="I1599" s="310">
        <v>300</v>
      </c>
      <c r="J1599" s="31">
        <v>86</v>
      </c>
      <c r="L1599" s="185">
        <f t="shared" si="27"/>
        <v>450</v>
      </c>
      <c r="P1599">
        <v>36.949800000000003</v>
      </c>
      <c r="Q1599">
        <v>235</v>
      </c>
      <c r="R1599">
        <v>-73.050200000000004</v>
      </c>
    </row>
    <row r="1600" spans="8:18" x14ac:dyDescent="0.35">
      <c r="H1600">
        <v>23</v>
      </c>
      <c r="I1600" s="310">
        <v>300</v>
      </c>
      <c r="J1600" s="31">
        <v>86</v>
      </c>
      <c r="L1600" s="185">
        <f t="shared" si="27"/>
        <v>450</v>
      </c>
      <c r="P1600">
        <v>32</v>
      </c>
      <c r="Q1600">
        <v>235</v>
      </c>
      <c r="R1600">
        <v>-71</v>
      </c>
    </row>
    <row r="1601" spans="8:18" x14ac:dyDescent="0.35">
      <c r="H1601">
        <v>14</v>
      </c>
      <c r="I1601" s="310">
        <v>300</v>
      </c>
      <c r="J1601" s="31">
        <v>-80</v>
      </c>
      <c r="L1601" s="185">
        <f t="shared" si="27"/>
        <v>450</v>
      </c>
      <c r="P1601">
        <v>27.0502</v>
      </c>
      <c r="Q1601">
        <v>235</v>
      </c>
      <c r="R1601">
        <v>-73.050200000000004</v>
      </c>
    </row>
    <row r="1602" spans="8:18" x14ac:dyDescent="0.35">
      <c r="H1602">
        <v>-14</v>
      </c>
      <c r="I1602" s="310">
        <v>300</v>
      </c>
      <c r="J1602" s="31">
        <v>-80</v>
      </c>
      <c r="L1602" s="185">
        <f t="shared" si="27"/>
        <v>450</v>
      </c>
      <c r="P1602">
        <v>27.0502</v>
      </c>
      <c r="Q1602">
        <v>235</v>
      </c>
      <c r="R1602">
        <v>-82.949700000000007</v>
      </c>
    </row>
    <row r="1603" spans="8:18" x14ac:dyDescent="0.35">
      <c r="H1603">
        <v>23</v>
      </c>
      <c r="I1603" s="310">
        <v>300</v>
      </c>
      <c r="J1603" s="31">
        <v>-86</v>
      </c>
      <c r="L1603" s="185">
        <f t="shared" si="27"/>
        <v>450</v>
      </c>
      <c r="P1603">
        <v>39</v>
      </c>
      <c r="Q1603">
        <v>235</v>
      </c>
      <c r="R1603">
        <v>-78</v>
      </c>
    </row>
    <row r="1604" spans="8:18" x14ac:dyDescent="0.35">
      <c r="H1604">
        <v>80</v>
      </c>
      <c r="I1604" s="310">
        <v>300</v>
      </c>
      <c r="J1604" s="31">
        <v>14</v>
      </c>
      <c r="L1604" s="185">
        <f t="shared" si="27"/>
        <v>450</v>
      </c>
      <c r="P1604">
        <v>36.949800000000003</v>
      </c>
      <c r="Q1604">
        <v>235</v>
      </c>
      <c r="R1604">
        <v>-82.949700000000007</v>
      </c>
    </row>
    <row r="1605" spans="8:18" x14ac:dyDescent="0.35">
      <c r="H1605">
        <v>59</v>
      </c>
      <c r="I1605" s="310">
        <v>300</v>
      </c>
      <c r="J1605" s="31">
        <v>71</v>
      </c>
      <c r="L1605" s="185">
        <f t="shared" si="27"/>
        <v>450</v>
      </c>
      <c r="P1605">
        <v>29.878699999999998</v>
      </c>
      <c r="Q1605">
        <v>235</v>
      </c>
      <c r="R1605">
        <v>-75.878699999999995</v>
      </c>
    </row>
    <row r="1606" spans="8:18" x14ac:dyDescent="0.35">
      <c r="H1606">
        <v>23</v>
      </c>
      <c r="I1606" s="310">
        <v>300</v>
      </c>
      <c r="J1606" s="31">
        <v>96</v>
      </c>
      <c r="L1606" s="185">
        <f t="shared" si="27"/>
        <v>450</v>
      </c>
      <c r="P1606">
        <v>32</v>
      </c>
      <c r="Q1606">
        <v>235</v>
      </c>
      <c r="R1606">
        <v>-75</v>
      </c>
    </row>
    <row r="1607" spans="8:18" x14ac:dyDescent="0.35">
      <c r="H1607">
        <v>110</v>
      </c>
      <c r="I1607" s="310">
        <v>300</v>
      </c>
      <c r="J1607" s="31">
        <v>20</v>
      </c>
      <c r="L1607" s="185">
        <f t="shared" si="27"/>
        <v>450</v>
      </c>
      <c r="P1607">
        <v>32</v>
      </c>
      <c r="Q1607">
        <v>235</v>
      </c>
      <c r="R1607">
        <v>-81</v>
      </c>
    </row>
    <row r="1608" spans="8:18" x14ac:dyDescent="0.35">
      <c r="H1608">
        <v>120</v>
      </c>
      <c r="I1608" s="310">
        <v>300</v>
      </c>
      <c r="J1608" s="31">
        <v>10</v>
      </c>
      <c r="L1608" s="185">
        <f t="shared" si="27"/>
        <v>450</v>
      </c>
      <c r="P1608">
        <v>29.878699999999998</v>
      </c>
      <c r="Q1608">
        <v>235</v>
      </c>
      <c r="R1608">
        <v>-80.121300000000005</v>
      </c>
    </row>
    <row r="1609" spans="8:18" x14ac:dyDescent="0.35">
      <c r="H1609">
        <v>-79</v>
      </c>
      <c r="I1609" s="310">
        <v>300</v>
      </c>
      <c r="J1609" s="31">
        <v>51</v>
      </c>
      <c r="L1609" s="185">
        <f t="shared" si="27"/>
        <v>450</v>
      </c>
      <c r="P1609">
        <v>34.121299999999998</v>
      </c>
      <c r="Q1609">
        <v>235</v>
      </c>
      <c r="R1609">
        <v>-75.878699999999995</v>
      </c>
    </row>
    <row r="1610" spans="8:18" x14ac:dyDescent="0.35">
      <c r="H1610">
        <v>-70</v>
      </c>
      <c r="I1610" s="310">
        <v>300</v>
      </c>
      <c r="J1610" s="31">
        <v>60</v>
      </c>
      <c r="L1610" s="185">
        <f t="shared" si="27"/>
        <v>450</v>
      </c>
      <c r="P1610">
        <v>35</v>
      </c>
      <c r="Q1610">
        <v>235</v>
      </c>
      <c r="R1610">
        <v>-78</v>
      </c>
    </row>
    <row r="1611" spans="8:18" x14ac:dyDescent="0.35">
      <c r="H1611">
        <v>-99</v>
      </c>
      <c r="I1611" s="310">
        <v>300</v>
      </c>
      <c r="J1611" s="31">
        <v>31</v>
      </c>
      <c r="L1611" s="185">
        <f t="shared" si="27"/>
        <v>450</v>
      </c>
      <c r="P1611">
        <v>29</v>
      </c>
      <c r="Q1611">
        <v>235</v>
      </c>
      <c r="R1611">
        <v>-78</v>
      </c>
    </row>
    <row r="1612" spans="8:18" x14ac:dyDescent="0.35">
      <c r="H1612">
        <v>-90</v>
      </c>
      <c r="I1612" s="310">
        <v>300</v>
      </c>
      <c r="J1612" s="31">
        <v>40</v>
      </c>
      <c r="L1612" s="185">
        <f t="shared" si="27"/>
        <v>450</v>
      </c>
      <c r="P1612">
        <v>34.121299999999998</v>
      </c>
      <c r="Q1612">
        <v>235</v>
      </c>
      <c r="R1612">
        <v>-80.121300000000005</v>
      </c>
    </row>
    <row r="1613" spans="8:18" x14ac:dyDescent="0.35">
      <c r="H1613">
        <v>-34</v>
      </c>
      <c r="I1613" s="310">
        <v>300</v>
      </c>
      <c r="J1613" s="31">
        <v>96</v>
      </c>
      <c r="L1613" s="185">
        <f t="shared" si="27"/>
        <v>450</v>
      </c>
      <c r="P1613">
        <v>32</v>
      </c>
      <c r="Q1613">
        <v>235</v>
      </c>
      <c r="R1613">
        <v>-85</v>
      </c>
    </row>
    <row r="1614" spans="8:18" x14ac:dyDescent="0.35">
      <c r="H1614">
        <v>-23</v>
      </c>
      <c r="I1614" s="310">
        <v>300</v>
      </c>
      <c r="J1614" s="31">
        <v>96</v>
      </c>
      <c r="L1614" s="185">
        <f t="shared" si="27"/>
        <v>450</v>
      </c>
      <c r="P1614">
        <v>32</v>
      </c>
      <c r="Q1614">
        <v>235</v>
      </c>
      <c r="R1614">
        <v>71</v>
      </c>
    </row>
    <row r="1615" spans="8:18" x14ac:dyDescent="0.35">
      <c r="H1615">
        <v>-59</v>
      </c>
      <c r="I1615" s="310">
        <v>300</v>
      </c>
      <c r="J1615" s="31">
        <v>60</v>
      </c>
      <c r="L1615" s="185">
        <f t="shared" si="27"/>
        <v>450</v>
      </c>
      <c r="P1615">
        <v>-32</v>
      </c>
      <c r="Q1615">
        <v>235</v>
      </c>
      <c r="R1615">
        <v>71</v>
      </c>
    </row>
    <row r="1616" spans="8:18" x14ac:dyDescent="0.35">
      <c r="H1616">
        <v>-79</v>
      </c>
      <c r="I1616" s="310">
        <v>300</v>
      </c>
      <c r="J1616" s="31">
        <v>40</v>
      </c>
      <c r="L1616" s="185">
        <f t="shared" si="27"/>
        <v>450</v>
      </c>
      <c r="P1616">
        <v>27.251100000000001</v>
      </c>
      <c r="Q1616">
        <v>232</v>
      </c>
      <c r="R1616">
        <v>9.91859</v>
      </c>
    </row>
    <row r="1617" spans="8:18" x14ac:dyDescent="0.35">
      <c r="H1617">
        <v>-99</v>
      </c>
      <c r="I1617" s="310">
        <v>300</v>
      </c>
      <c r="J1617" s="31">
        <v>20</v>
      </c>
      <c r="L1617" s="185">
        <f t="shared" si="27"/>
        <v>450</v>
      </c>
      <c r="P1617">
        <v>22.215299999999999</v>
      </c>
      <c r="Q1617">
        <v>232</v>
      </c>
      <c r="R1617">
        <v>18.640899999999998</v>
      </c>
    </row>
    <row r="1618" spans="8:18" x14ac:dyDescent="0.35">
      <c r="H1618">
        <v>-110</v>
      </c>
      <c r="I1618" s="310">
        <v>300</v>
      </c>
      <c r="J1618" s="31">
        <v>-20</v>
      </c>
      <c r="L1618" s="185">
        <f t="shared" si="27"/>
        <v>450</v>
      </c>
      <c r="P1618">
        <v>51.3628</v>
      </c>
      <c r="Q1618">
        <v>232</v>
      </c>
      <c r="R1618">
        <v>18.694500000000001</v>
      </c>
    </row>
    <row r="1619" spans="8:18" x14ac:dyDescent="0.35">
      <c r="H1619">
        <v>-110</v>
      </c>
      <c r="I1619" s="310">
        <v>300</v>
      </c>
      <c r="J1619" s="31">
        <v>20</v>
      </c>
      <c r="L1619" s="185">
        <f t="shared" si="27"/>
        <v>450</v>
      </c>
      <c r="P1619">
        <v>14.5</v>
      </c>
      <c r="Q1619">
        <v>232</v>
      </c>
      <c r="R1619">
        <v>25.114699999999999</v>
      </c>
    </row>
    <row r="1620" spans="8:18" x14ac:dyDescent="0.35">
      <c r="H1620">
        <v>-120</v>
      </c>
      <c r="I1620" s="310">
        <v>300</v>
      </c>
      <c r="J1620" s="31">
        <v>-10</v>
      </c>
      <c r="L1620" s="185">
        <f t="shared" si="27"/>
        <v>450</v>
      </c>
      <c r="P1620">
        <v>41.871400000000001</v>
      </c>
      <c r="Q1620">
        <v>232</v>
      </c>
      <c r="R1620">
        <v>35.134300000000003</v>
      </c>
    </row>
    <row r="1621" spans="8:18" x14ac:dyDescent="0.35">
      <c r="H1621">
        <v>-99</v>
      </c>
      <c r="I1621" s="310">
        <v>300</v>
      </c>
      <c r="J1621" s="31">
        <v>-20</v>
      </c>
      <c r="L1621" s="185">
        <f t="shared" si="27"/>
        <v>450</v>
      </c>
      <c r="P1621">
        <v>5.0357799999999999</v>
      </c>
      <c r="Q1621">
        <v>232</v>
      </c>
      <c r="R1621">
        <v>28.5594</v>
      </c>
    </row>
    <row r="1622" spans="8:18" x14ac:dyDescent="0.35">
      <c r="H1622">
        <v>-80</v>
      </c>
      <c r="I1622" s="310">
        <v>300</v>
      </c>
      <c r="J1622" s="31">
        <v>14</v>
      </c>
      <c r="L1622" s="185">
        <f t="shared" si="27"/>
        <v>450</v>
      </c>
      <c r="P1622">
        <v>27.329599999999999</v>
      </c>
      <c r="Q1622">
        <v>232</v>
      </c>
      <c r="R1622">
        <v>47.336300000000001</v>
      </c>
    </row>
    <row r="1623" spans="8:18" x14ac:dyDescent="0.35">
      <c r="H1623">
        <v>-120</v>
      </c>
      <c r="I1623" s="310">
        <v>300</v>
      </c>
      <c r="J1623" s="31">
        <v>10</v>
      </c>
      <c r="L1623" s="185">
        <f t="shared" si="27"/>
        <v>450</v>
      </c>
      <c r="P1623">
        <v>9.4914400000000008</v>
      </c>
      <c r="Q1623">
        <v>232</v>
      </c>
      <c r="R1623">
        <v>53.828800000000001</v>
      </c>
    </row>
    <row r="1624" spans="8:18" x14ac:dyDescent="0.35">
      <c r="H1624">
        <v>-59</v>
      </c>
      <c r="I1624" s="310">
        <v>300</v>
      </c>
      <c r="J1624" s="31">
        <v>71</v>
      </c>
      <c r="L1624" s="185">
        <f t="shared" si="27"/>
        <v>450</v>
      </c>
      <c r="P1624">
        <v>-5.0358200000000002</v>
      </c>
      <c r="Q1624">
        <v>232</v>
      </c>
      <c r="R1624">
        <v>28.5594</v>
      </c>
    </row>
    <row r="1625" spans="8:18" x14ac:dyDescent="0.35">
      <c r="H1625">
        <v>-80</v>
      </c>
      <c r="I1625" s="310">
        <v>300</v>
      </c>
      <c r="J1625" s="31">
        <v>-14</v>
      </c>
      <c r="L1625" s="185">
        <f t="shared" si="27"/>
        <v>450</v>
      </c>
      <c r="P1625">
        <v>-14.5</v>
      </c>
      <c r="Q1625">
        <v>232</v>
      </c>
      <c r="R1625">
        <v>25.114699999999999</v>
      </c>
    </row>
    <row r="1626" spans="8:18" x14ac:dyDescent="0.35">
      <c r="H1626">
        <v>79</v>
      </c>
      <c r="I1626" s="310">
        <v>300</v>
      </c>
      <c r="J1626" s="31">
        <v>-51</v>
      </c>
      <c r="L1626" s="185">
        <f t="shared" si="27"/>
        <v>450</v>
      </c>
      <c r="P1626">
        <v>-9.4915099999999999</v>
      </c>
      <c r="Q1626">
        <v>232</v>
      </c>
      <c r="R1626">
        <v>53.828800000000001</v>
      </c>
    </row>
    <row r="1627" spans="8:18" x14ac:dyDescent="0.35">
      <c r="H1627">
        <v>70</v>
      </c>
      <c r="I1627" s="310">
        <v>300</v>
      </c>
      <c r="J1627" s="31">
        <v>-60</v>
      </c>
      <c r="L1627" s="185">
        <f t="shared" si="27"/>
        <v>450</v>
      </c>
      <c r="P1627">
        <v>-22.215299999999999</v>
      </c>
      <c r="Q1627">
        <v>232</v>
      </c>
      <c r="R1627">
        <v>18.640799999999999</v>
      </c>
    </row>
    <row r="1628" spans="8:18" x14ac:dyDescent="0.35">
      <c r="H1628">
        <v>99</v>
      </c>
      <c r="I1628" s="310">
        <v>300</v>
      </c>
      <c r="J1628" s="31">
        <v>-31</v>
      </c>
      <c r="L1628" s="185">
        <f t="shared" si="27"/>
        <v>450</v>
      </c>
      <c r="P1628">
        <v>-27.329599999999999</v>
      </c>
      <c r="Q1628">
        <v>232</v>
      </c>
      <c r="R1628">
        <v>47.336199999999998</v>
      </c>
    </row>
    <row r="1629" spans="8:18" x14ac:dyDescent="0.35">
      <c r="H1629">
        <v>90</v>
      </c>
      <c r="I1629" s="310">
        <v>300</v>
      </c>
      <c r="J1629" s="31">
        <v>-40</v>
      </c>
      <c r="L1629" s="185">
        <f t="shared" si="27"/>
        <v>450</v>
      </c>
      <c r="P1629">
        <v>-27.251100000000001</v>
      </c>
      <c r="Q1629">
        <v>232</v>
      </c>
      <c r="R1629">
        <v>9.9185499999999998</v>
      </c>
    </row>
    <row r="1630" spans="8:18" x14ac:dyDescent="0.35">
      <c r="H1630">
        <v>34</v>
      </c>
      <c r="I1630" s="310">
        <v>300</v>
      </c>
      <c r="J1630" s="31">
        <v>-96</v>
      </c>
      <c r="L1630" s="185">
        <f t="shared" si="27"/>
        <v>450</v>
      </c>
      <c r="P1630">
        <v>-41.871400000000001</v>
      </c>
      <c r="Q1630">
        <v>232</v>
      </c>
      <c r="R1630">
        <v>35.1342</v>
      </c>
    </row>
    <row r="1631" spans="8:18" x14ac:dyDescent="0.35">
      <c r="H1631">
        <v>23</v>
      </c>
      <c r="I1631" s="310">
        <v>300</v>
      </c>
      <c r="J1631" s="31">
        <v>-96</v>
      </c>
      <c r="L1631" s="185">
        <f t="shared" si="27"/>
        <v>450</v>
      </c>
      <c r="P1631">
        <v>-29</v>
      </c>
      <c r="Q1631">
        <v>232</v>
      </c>
      <c r="R1631" s="314">
        <v>-4.0000000000000003E-5</v>
      </c>
    </row>
    <row r="1632" spans="8:18" x14ac:dyDescent="0.35">
      <c r="H1632">
        <v>59</v>
      </c>
      <c r="I1632" s="310">
        <v>300</v>
      </c>
      <c r="J1632" s="31">
        <v>-60</v>
      </c>
      <c r="L1632" s="185">
        <f t="shared" si="27"/>
        <v>450</v>
      </c>
      <c r="P1632">
        <v>-51.362900000000003</v>
      </c>
      <c r="Q1632">
        <v>232</v>
      </c>
      <c r="R1632">
        <v>18.694500000000001</v>
      </c>
    </row>
    <row r="1633" spans="8:18" x14ac:dyDescent="0.35">
      <c r="H1633">
        <v>79</v>
      </c>
      <c r="I1633" s="310">
        <v>300</v>
      </c>
      <c r="J1633" s="31">
        <v>-40</v>
      </c>
      <c r="L1633" s="185">
        <f t="shared" si="27"/>
        <v>450</v>
      </c>
      <c r="P1633">
        <v>-54.659199999999998</v>
      </c>
      <c r="Q1633">
        <v>232</v>
      </c>
      <c r="R1633" s="314">
        <v>-6.9999999999999994E-5</v>
      </c>
    </row>
    <row r="1634" spans="8:18" x14ac:dyDescent="0.35">
      <c r="H1634">
        <v>99</v>
      </c>
      <c r="I1634" s="310">
        <v>300</v>
      </c>
      <c r="J1634" s="31">
        <v>-20</v>
      </c>
      <c r="L1634" s="185">
        <f t="shared" si="27"/>
        <v>450</v>
      </c>
      <c r="P1634">
        <v>-27.251100000000001</v>
      </c>
      <c r="Q1634">
        <v>232</v>
      </c>
      <c r="R1634">
        <v>-9.9186200000000007</v>
      </c>
    </row>
    <row r="1635" spans="8:18" x14ac:dyDescent="0.35">
      <c r="H1635">
        <v>-23</v>
      </c>
      <c r="I1635" s="310">
        <v>300</v>
      </c>
      <c r="J1635" s="31">
        <v>-86</v>
      </c>
      <c r="L1635" s="185">
        <f t="shared" ref="L1635:L1698" si="28">I1636*1.5</f>
        <v>450</v>
      </c>
      <c r="P1635">
        <v>-22.215299999999999</v>
      </c>
      <c r="Q1635">
        <v>232</v>
      </c>
      <c r="R1635">
        <v>-18.640899999999998</v>
      </c>
    </row>
    <row r="1636" spans="8:18" x14ac:dyDescent="0.35">
      <c r="H1636">
        <v>110</v>
      </c>
      <c r="I1636" s="310">
        <v>300</v>
      </c>
      <c r="J1636" s="31">
        <v>-20</v>
      </c>
      <c r="L1636" s="185">
        <f t="shared" si="28"/>
        <v>450</v>
      </c>
      <c r="P1636">
        <v>-51.3628</v>
      </c>
      <c r="Q1636">
        <v>232</v>
      </c>
      <c r="R1636">
        <v>-18.694600000000001</v>
      </c>
    </row>
    <row r="1637" spans="8:18" x14ac:dyDescent="0.35">
      <c r="H1637">
        <v>120</v>
      </c>
      <c r="I1637" s="310">
        <v>300</v>
      </c>
      <c r="J1637" s="31">
        <v>-10</v>
      </c>
      <c r="L1637" s="185">
        <f t="shared" si="28"/>
        <v>450</v>
      </c>
      <c r="P1637">
        <v>-14.5</v>
      </c>
      <c r="Q1637">
        <v>232</v>
      </c>
      <c r="R1637">
        <v>-25.114799999999999</v>
      </c>
    </row>
    <row r="1638" spans="8:18" x14ac:dyDescent="0.35">
      <c r="H1638">
        <v>80</v>
      </c>
      <c r="I1638" s="310">
        <v>300</v>
      </c>
      <c r="J1638" s="31">
        <v>-14</v>
      </c>
      <c r="L1638" s="185">
        <f t="shared" si="28"/>
        <v>450</v>
      </c>
      <c r="P1638">
        <v>-41.871299999999998</v>
      </c>
      <c r="Q1638">
        <v>232</v>
      </c>
      <c r="R1638">
        <v>-35.134300000000003</v>
      </c>
    </row>
    <row r="1639" spans="8:18" x14ac:dyDescent="0.35">
      <c r="H1639">
        <v>59</v>
      </c>
      <c r="I1639" s="310">
        <v>300</v>
      </c>
      <c r="J1639" s="31">
        <v>-71</v>
      </c>
      <c r="L1639" s="185">
        <f t="shared" si="28"/>
        <v>450</v>
      </c>
      <c r="P1639">
        <v>-5.0357399999999997</v>
      </c>
      <c r="Q1639">
        <v>232</v>
      </c>
      <c r="R1639">
        <v>-28.5594</v>
      </c>
    </row>
    <row r="1640" spans="8:18" x14ac:dyDescent="0.35">
      <c r="H1640">
        <v>-79</v>
      </c>
      <c r="I1640" s="310">
        <v>300</v>
      </c>
      <c r="J1640" s="31">
        <v>-51</v>
      </c>
      <c r="L1640" s="185">
        <f t="shared" si="28"/>
        <v>450</v>
      </c>
      <c r="P1640">
        <v>-27.329499999999999</v>
      </c>
      <c r="Q1640">
        <v>232</v>
      </c>
      <c r="R1640">
        <v>-47.336300000000001</v>
      </c>
    </row>
    <row r="1641" spans="8:18" x14ac:dyDescent="0.35">
      <c r="H1641">
        <v>-70</v>
      </c>
      <c r="I1641" s="310">
        <v>300</v>
      </c>
      <c r="J1641" s="31">
        <v>-60</v>
      </c>
      <c r="L1641" s="185">
        <f t="shared" si="28"/>
        <v>450</v>
      </c>
      <c r="P1641">
        <v>5.0358499999999999</v>
      </c>
      <c r="Q1641">
        <v>232</v>
      </c>
      <c r="R1641">
        <v>-28.5594</v>
      </c>
    </row>
    <row r="1642" spans="8:18" x14ac:dyDescent="0.35">
      <c r="H1642">
        <v>-99</v>
      </c>
      <c r="I1642" s="310">
        <v>300</v>
      </c>
      <c r="J1642" s="31">
        <v>-31</v>
      </c>
      <c r="L1642" s="185">
        <f t="shared" si="28"/>
        <v>450</v>
      </c>
      <c r="P1642">
        <v>-9.4913600000000002</v>
      </c>
      <c r="Q1642">
        <v>232</v>
      </c>
      <c r="R1642">
        <v>-53.828800000000001</v>
      </c>
    </row>
    <row r="1643" spans="8:18" x14ac:dyDescent="0.35">
      <c r="H1643">
        <v>-90</v>
      </c>
      <c r="I1643" s="310">
        <v>300</v>
      </c>
      <c r="J1643" s="31">
        <v>-40</v>
      </c>
      <c r="L1643" s="185">
        <f t="shared" si="28"/>
        <v>450</v>
      </c>
      <c r="P1643">
        <v>9.4915800000000008</v>
      </c>
      <c r="Q1643">
        <v>232</v>
      </c>
      <c r="R1643">
        <v>-53.828800000000001</v>
      </c>
    </row>
    <row r="1644" spans="8:18" x14ac:dyDescent="0.35">
      <c r="H1644">
        <v>-34</v>
      </c>
      <c r="I1644" s="310">
        <v>300</v>
      </c>
      <c r="J1644" s="31">
        <v>-96</v>
      </c>
      <c r="L1644" s="185">
        <f t="shared" si="28"/>
        <v>450</v>
      </c>
      <c r="P1644">
        <v>14.5001</v>
      </c>
      <c r="Q1644">
        <v>232</v>
      </c>
      <c r="R1644">
        <v>-25.114699999999999</v>
      </c>
    </row>
    <row r="1645" spans="8:18" x14ac:dyDescent="0.35">
      <c r="H1645">
        <v>-59</v>
      </c>
      <c r="I1645" s="310">
        <v>300</v>
      </c>
      <c r="J1645" s="31">
        <v>-60</v>
      </c>
      <c r="L1645" s="185">
        <f t="shared" si="28"/>
        <v>450</v>
      </c>
      <c r="P1645">
        <v>22.215299999999999</v>
      </c>
      <c r="Q1645">
        <v>232</v>
      </c>
      <c r="R1645">
        <v>-18.640799999999999</v>
      </c>
    </row>
    <row r="1646" spans="8:18" x14ac:dyDescent="0.35">
      <c r="H1646">
        <v>-79</v>
      </c>
      <c r="I1646" s="310">
        <v>300</v>
      </c>
      <c r="J1646" s="31">
        <v>-40</v>
      </c>
      <c r="L1646" s="185">
        <f t="shared" si="28"/>
        <v>450</v>
      </c>
      <c r="P1646">
        <v>27.329699999999999</v>
      </c>
      <c r="Q1646">
        <v>232</v>
      </c>
      <c r="R1646">
        <v>-47.336199999999998</v>
      </c>
    </row>
    <row r="1647" spans="8:18" x14ac:dyDescent="0.35">
      <c r="H1647">
        <v>-59</v>
      </c>
      <c r="I1647" s="310">
        <v>300</v>
      </c>
      <c r="J1647" s="31">
        <v>-71</v>
      </c>
      <c r="L1647" s="185">
        <f t="shared" si="28"/>
        <v>450</v>
      </c>
      <c r="P1647">
        <v>27.251100000000001</v>
      </c>
      <c r="Q1647">
        <v>232</v>
      </c>
      <c r="R1647">
        <v>-9.9185199999999991</v>
      </c>
    </row>
    <row r="1648" spans="8:18" x14ac:dyDescent="0.35">
      <c r="H1648">
        <v>-23</v>
      </c>
      <c r="I1648" s="310">
        <v>300</v>
      </c>
      <c r="J1648" s="31">
        <v>-96</v>
      </c>
      <c r="L1648" s="185">
        <f t="shared" si="28"/>
        <v>393.75</v>
      </c>
      <c r="P1648">
        <v>41.871400000000001</v>
      </c>
      <c r="Q1648">
        <v>232</v>
      </c>
      <c r="R1648">
        <v>-35.134099999999997</v>
      </c>
    </row>
    <row r="1649" spans="8:18" x14ac:dyDescent="0.35">
      <c r="H1649">
        <v>-14</v>
      </c>
      <c r="I1649" s="310">
        <v>262.5</v>
      </c>
      <c r="J1649" s="31">
        <v>50</v>
      </c>
      <c r="L1649" s="185">
        <f t="shared" si="28"/>
        <v>393.75</v>
      </c>
      <c r="P1649">
        <v>29</v>
      </c>
      <c r="Q1649">
        <v>232</v>
      </c>
      <c r="R1649" s="314">
        <v>6.9999999999999994E-5</v>
      </c>
    </row>
    <row r="1650" spans="8:18" x14ac:dyDescent="0.35">
      <c r="H1650">
        <v>14</v>
      </c>
      <c r="I1650" s="310">
        <v>262.5</v>
      </c>
      <c r="J1650" s="31">
        <v>50</v>
      </c>
      <c r="L1650" s="185">
        <f t="shared" si="28"/>
        <v>393.75</v>
      </c>
      <c r="P1650">
        <v>51.362900000000003</v>
      </c>
      <c r="Q1650">
        <v>232</v>
      </c>
      <c r="R1650">
        <v>-18.694400000000002</v>
      </c>
    </row>
    <row r="1651" spans="8:18" x14ac:dyDescent="0.35">
      <c r="H1651">
        <v>50</v>
      </c>
      <c r="I1651" s="310">
        <v>262.5</v>
      </c>
      <c r="J1651" s="31">
        <v>14</v>
      </c>
      <c r="L1651" s="185">
        <f t="shared" si="28"/>
        <v>393.75</v>
      </c>
      <c r="P1651">
        <v>20.722300000000001</v>
      </c>
      <c r="Q1651">
        <v>232</v>
      </c>
      <c r="R1651">
        <v>9.9793299999999991</v>
      </c>
    </row>
    <row r="1652" spans="8:18" x14ac:dyDescent="0.35">
      <c r="H1652">
        <v>50</v>
      </c>
      <c r="I1652" s="310">
        <v>262.5</v>
      </c>
      <c r="J1652" s="31">
        <v>-14</v>
      </c>
      <c r="L1652" s="185">
        <f t="shared" si="28"/>
        <v>393.75</v>
      </c>
      <c r="P1652">
        <v>14.340299999999999</v>
      </c>
      <c r="Q1652">
        <v>232</v>
      </c>
      <c r="R1652">
        <v>17.982099999999999</v>
      </c>
    </row>
    <row r="1653" spans="8:18" x14ac:dyDescent="0.35">
      <c r="H1653">
        <v>-50</v>
      </c>
      <c r="I1653" s="310">
        <v>262.5</v>
      </c>
      <c r="J1653" s="31">
        <v>14</v>
      </c>
      <c r="L1653" s="185">
        <f t="shared" si="28"/>
        <v>393.75</v>
      </c>
      <c r="P1653">
        <v>5.1179699999999997</v>
      </c>
      <c r="Q1653">
        <v>232</v>
      </c>
      <c r="R1653">
        <v>22.423300000000001</v>
      </c>
    </row>
    <row r="1654" spans="8:18" x14ac:dyDescent="0.35">
      <c r="H1654">
        <v>-50</v>
      </c>
      <c r="I1654" s="310">
        <v>262.5</v>
      </c>
      <c r="J1654" s="31">
        <v>-14</v>
      </c>
      <c r="L1654" s="185">
        <f t="shared" si="28"/>
        <v>393.75</v>
      </c>
      <c r="P1654">
        <v>-5.1180000000000003</v>
      </c>
      <c r="Q1654">
        <v>232</v>
      </c>
      <c r="R1654">
        <v>22.423300000000001</v>
      </c>
    </row>
    <row r="1655" spans="8:18" x14ac:dyDescent="0.35">
      <c r="H1655">
        <v>14</v>
      </c>
      <c r="I1655" s="310">
        <v>262.5</v>
      </c>
      <c r="J1655" s="31">
        <v>-50</v>
      </c>
      <c r="L1655" s="185">
        <f t="shared" si="28"/>
        <v>393.75</v>
      </c>
      <c r="P1655">
        <v>-14.340299999999999</v>
      </c>
      <c r="Q1655">
        <v>232</v>
      </c>
      <c r="R1655">
        <v>17.982099999999999</v>
      </c>
    </row>
    <row r="1656" spans="8:18" x14ac:dyDescent="0.35">
      <c r="H1656">
        <v>-14</v>
      </c>
      <c r="I1656" s="310">
        <v>262.5</v>
      </c>
      <c r="J1656" s="31">
        <v>-50</v>
      </c>
      <c r="L1656" s="185">
        <f t="shared" si="28"/>
        <v>309.375</v>
      </c>
      <c r="P1656">
        <v>-20.722300000000001</v>
      </c>
      <c r="Q1656">
        <v>232</v>
      </c>
      <c r="R1656">
        <v>9.9793000000000003</v>
      </c>
    </row>
    <row r="1657" spans="8:18" x14ac:dyDescent="0.35">
      <c r="H1657">
        <v>19</v>
      </c>
      <c r="I1657" s="310">
        <v>206.25</v>
      </c>
      <c r="J1657" s="31">
        <v>45</v>
      </c>
      <c r="L1657" s="185">
        <f t="shared" si="28"/>
        <v>309.375</v>
      </c>
      <c r="P1657">
        <v>-23</v>
      </c>
      <c r="Q1657">
        <v>232</v>
      </c>
      <c r="R1657" s="314">
        <v>-3.0000000000000001E-5</v>
      </c>
    </row>
    <row r="1658" spans="8:18" x14ac:dyDescent="0.35">
      <c r="H1658">
        <v>-19</v>
      </c>
      <c r="I1658" s="310">
        <v>206.25</v>
      </c>
      <c r="J1658" s="31">
        <v>45</v>
      </c>
      <c r="L1658" s="185">
        <f t="shared" si="28"/>
        <v>309.375</v>
      </c>
      <c r="P1658">
        <v>-20.722300000000001</v>
      </c>
      <c r="Q1658">
        <v>232</v>
      </c>
      <c r="R1658">
        <v>-9.9793599999999998</v>
      </c>
    </row>
    <row r="1659" spans="8:18" x14ac:dyDescent="0.35">
      <c r="H1659">
        <v>45</v>
      </c>
      <c r="I1659" s="310">
        <v>206.25</v>
      </c>
      <c r="J1659" s="31">
        <v>-19</v>
      </c>
      <c r="L1659" s="185">
        <f t="shared" si="28"/>
        <v>309.375</v>
      </c>
      <c r="P1659">
        <v>-14.340199999999999</v>
      </c>
      <c r="Q1659">
        <v>232</v>
      </c>
      <c r="R1659">
        <v>-17.982199999999999</v>
      </c>
    </row>
    <row r="1660" spans="8:18" x14ac:dyDescent="0.35">
      <c r="H1660">
        <v>45</v>
      </c>
      <c r="I1660" s="310">
        <v>206.25</v>
      </c>
      <c r="J1660" s="31">
        <v>19</v>
      </c>
      <c r="L1660" s="185">
        <f t="shared" si="28"/>
        <v>309.375</v>
      </c>
      <c r="P1660">
        <v>-5.1179399999999999</v>
      </c>
      <c r="Q1660">
        <v>232</v>
      </c>
      <c r="R1660">
        <v>-22.423400000000001</v>
      </c>
    </row>
    <row r="1661" spans="8:18" x14ac:dyDescent="0.35">
      <c r="H1661">
        <v>-19</v>
      </c>
      <c r="I1661" s="310">
        <v>206.25</v>
      </c>
      <c r="J1661" s="31">
        <v>-45</v>
      </c>
      <c r="L1661" s="185">
        <f t="shared" si="28"/>
        <v>309.375</v>
      </c>
      <c r="P1661">
        <v>5.1180300000000001</v>
      </c>
      <c r="Q1661">
        <v>232</v>
      </c>
      <c r="R1661">
        <v>-22.423300000000001</v>
      </c>
    </row>
    <row r="1662" spans="8:18" x14ac:dyDescent="0.35">
      <c r="H1662">
        <v>19</v>
      </c>
      <c r="I1662" s="310">
        <v>206.25</v>
      </c>
      <c r="J1662" s="31">
        <v>-45</v>
      </c>
      <c r="L1662" s="185">
        <f t="shared" si="28"/>
        <v>309.375</v>
      </c>
      <c r="P1662">
        <v>14.340299999999999</v>
      </c>
      <c r="Q1662">
        <v>232</v>
      </c>
      <c r="R1662">
        <v>-17.982099999999999</v>
      </c>
    </row>
    <row r="1663" spans="8:18" x14ac:dyDescent="0.35">
      <c r="H1663">
        <v>-45</v>
      </c>
      <c r="I1663" s="310">
        <v>206.25</v>
      </c>
      <c r="J1663" s="31">
        <v>19</v>
      </c>
      <c r="L1663" s="185">
        <f t="shared" si="28"/>
        <v>309.375</v>
      </c>
      <c r="P1663">
        <v>20.722300000000001</v>
      </c>
      <c r="Q1663">
        <v>232</v>
      </c>
      <c r="R1663">
        <v>-9.9792799999999993</v>
      </c>
    </row>
    <row r="1664" spans="8:18" x14ac:dyDescent="0.35">
      <c r="H1664">
        <v>-45</v>
      </c>
      <c r="I1664" s="310">
        <v>206.25</v>
      </c>
      <c r="J1664" s="31">
        <v>-19</v>
      </c>
      <c r="L1664" s="185">
        <f t="shared" si="28"/>
        <v>292.5</v>
      </c>
      <c r="P1664">
        <v>54.659199999999998</v>
      </c>
      <c r="Q1664">
        <v>232</v>
      </c>
      <c r="R1664">
        <v>1.3999999999999999E-4</v>
      </c>
    </row>
    <row r="1665" spans="8:18" x14ac:dyDescent="0.35">
      <c r="H1665">
        <v>14</v>
      </c>
      <c r="I1665" s="310">
        <v>195</v>
      </c>
      <c r="J1665" s="31">
        <v>50</v>
      </c>
      <c r="L1665" s="185">
        <f t="shared" si="28"/>
        <v>292.5</v>
      </c>
      <c r="P1665">
        <v>23</v>
      </c>
      <c r="Q1665">
        <v>232</v>
      </c>
      <c r="R1665" s="314">
        <v>6.0000000000000002E-5</v>
      </c>
    </row>
    <row r="1666" spans="8:18" x14ac:dyDescent="0.35">
      <c r="H1666">
        <v>50</v>
      </c>
      <c r="I1666" s="310">
        <v>195</v>
      </c>
      <c r="J1666" s="31">
        <v>14</v>
      </c>
      <c r="L1666" s="185">
        <f t="shared" si="28"/>
        <v>292.5</v>
      </c>
      <c r="P1666">
        <v>79</v>
      </c>
      <c r="Q1666">
        <v>232</v>
      </c>
      <c r="R1666">
        <v>51</v>
      </c>
    </row>
    <row r="1667" spans="8:18" x14ac:dyDescent="0.35">
      <c r="H1667">
        <v>50</v>
      </c>
      <c r="I1667" s="310">
        <v>195</v>
      </c>
      <c r="J1667" s="31">
        <v>-14</v>
      </c>
      <c r="L1667" s="185">
        <f t="shared" si="28"/>
        <v>292.5</v>
      </c>
      <c r="P1667">
        <v>99</v>
      </c>
      <c r="Q1667">
        <v>232</v>
      </c>
      <c r="R1667">
        <v>31</v>
      </c>
    </row>
    <row r="1668" spans="8:18" x14ac:dyDescent="0.35">
      <c r="H1668">
        <v>-14</v>
      </c>
      <c r="I1668" s="310">
        <v>195</v>
      </c>
      <c r="J1668" s="31">
        <v>50</v>
      </c>
      <c r="L1668" s="185">
        <f t="shared" si="28"/>
        <v>292.5</v>
      </c>
      <c r="P1668">
        <v>34</v>
      </c>
      <c r="Q1668">
        <v>232</v>
      </c>
      <c r="R1668">
        <v>96</v>
      </c>
    </row>
    <row r="1669" spans="8:18" x14ac:dyDescent="0.35">
      <c r="H1669">
        <v>-50</v>
      </c>
      <c r="I1669" s="310">
        <v>195</v>
      </c>
      <c r="J1669" s="31">
        <v>14</v>
      </c>
      <c r="L1669" s="185">
        <f t="shared" si="28"/>
        <v>292.5</v>
      </c>
      <c r="P1669">
        <v>23</v>
      </c>
      <c r="Q1669">
        <v>232</v>
      </c>
      <c r="R1669">
        <v>96</v>
      </c>
    </row>
    <row r="1670" spans="8:18" x14ac:dyDescent="0.35">
      <c r="H1670">
        <v>14</v>
      </c>
      <c r="I1670" s="310">
        <v>195</v>
      </c>
      <c r="J1670" s="31">
        <v>-50</v>
      </c>
      <c r="L1670" s="185">
        <f t="shared" si="28"/>
        <v>292.5</v>
      </c>
      <c r="P1670">
        <v>-23</v>
      </c>
      <c r="Q1670">
        <v>232</v>
      </c>
      <c r="R1670">
        <v>86</v>
      </c>
    </row>
    <row r="1671" spans="8:18" x14ac:dyDescent="0.35">
      <c r="H1671">
        <v>-14</v>
      </c>
      <c r="I1671" s="310">
        <v>195</v>
      </c>
      <c r="J1671" s="31">
        <v>-50</v>
      </c>
      <c r="L1671" s="185">
        <f t="shared" si="28"/>
        <v>292.5</v>
      </c>
      <c r="P1671">
        <v>90</v>
      </c>
      <c r="Q1671">
        <v>232</v>
      </c>
      <c r="R1671">
        <v>40</v>
      </c>
    </row>
    <row r="1672" spans="8:18" x14ac:dyDescent="0.35">
      <c r="H1672">
        <v>-50</v>
      </c>
      <c r="I1672" s="310">
        <v>195</v>
      </c>
      <c r="J1672" s="31">
        <v>-14</v>
      </c>
      <c r="L1672" s="185">
        <f t="shared" si="28"/>
        <v>225</v>
      </c>
      <c r="P1672">
        <v>59</v>
      </c>
      <c r="Q1672">
        <v>232</v>
      </c>
      <c r="R1672">
        <v>60</v>
      </c>
    </row>
    <row r="1673" spans="8:18" x14ac:dyDescent="0.35">
      <c r="H1673">
        <v>19</v>
      </c>
      <c r="I1673" s="310">
        <v>150</v>
      </c>
      <c r="J1673" s="31">
        <v>70</v>
      </c>
      <c r="L1673" s="185">
        <f t="shared" si="28"/>
        <v>225</v>
      </c>
      <c r="P1673">
        <v>23</v>
      </c>
      <c r="Q1673">
        <v>232</v>
      </c>
      <c r="R1673">
        <v>86</v>
      </c>
    </row>
    <row r="1674" spans="8:18" x14ac:dyDescent="0.35">
      <c r="H1674">
        <v>-19</v>
      </c>
      <c r="I1674" s="310">
        <v>150</v>
      </c>
      <c r="J1674" s="31">
        <v>70</v>
      </c>
      <c r="L1674" s="185">
        <f t="shared" si="28"/>
        <v>225</v>
      </c>
      <c r="P1674">
        <v>59</v>
      </c>
      <c r="Q1674">
        <v>232</v>
      </c>
      <c r="R1674">
        <v>71</v>
      </c>
    </row>
    <row r="1675" spans="8:18" x14ac:dyDescent="0.35">
      <c r="H1675">
        <v>70</v>
      </c>
      <c r="I1675" s="310">
        <v>150</v>
      </c>
      <c r="J1675" s="31">
        <v>-19</v>
      </c>
      <c r="L1675" s="185">
        <f t="shared" si="28"/>
        <v>225</v>
      </c>
      <c r="P1675">
        <v>79</v>
      </c>
      <c r="Q1675">
        <v>232</v>
      </c>
      <c r="R1675">
        <v>40</v>
      </c>
    </row>
    <row r="1676" spans="8:18" x14ac:dyDescent="0.35">
      <c r="H1676">
        <v>70</v>
      </c>
      <c r="I1676" s="310">
        <v>150</v>
      </c>
      <c r="J1676" s="31">
        <v>19</v>
      </c>
      <c r="L1676" s="185">
        <f t="shared" si="28"/>
        <v>225</v>
      </c>
      <c r="P1676">
        <v>70</v>
      </c>
      <c r="Q1676">
        <v>232</v>
      </c>
      <c r="R1676">
        <v>60</v>
      </c>
    </row>
    <row r="1677" spans="8:18" x14ac:dyDescent="0.35">
      <c r="H1677">
        <v>-19</v>
      </c>
      <c r="I1677" s="310">
        <v>150</v>
      </c>
      <c r="J1677" s="31">
        <v>-70</v>
      </c>
      <c r="L1677" s="185">
        <f t="shared" si="28"/>
        <v>225</v>
      </c>
      <c r="P1677">
        <v>110</v>
      </c>
      <c r="Q1677">
        <v>232</v>
      </c>
      <c r="R1677">
        <v>20</v>
      </c>
    </row>
    <row r="1678" spans="8:18" x14ac:dyDescent="0.35">
      <c r="H1678">
        <v>19</v>
      </c>
      <c r="I1678" s="310">
        <v>150</v>
      </c>
      <c r="J1678" s="31">
        <v>-70</v>
      </c>
      <c r="L1678" s="185">
        <f t="shared" si="28"/>
        <v>225</v>
      </c>
      <c r="P1678">
        <v>99</v>
      </c>
      <c r="Q1678">
        <v>232</v>
      </c>
      <c r="R1678">
        <v>20</v>
      </c>
    </row>
    <row r="1679" spans="8:18" x14ac:dyDescent="0.35">
      <c r="H1679">
        <v>-70</v>
      </c>
      <c r="I1679" s="310">
        <v>150</v>
      </c>
      <c r="J1679" s="31">
        <v>19</v>
      </c>
      <c r="L1679" s="185">
        <f t="shared" si="28"/>
        <v>225</v>
      </c>
      <c r="P1679">
        <v>120</v>
      </c>
      <c r="Q1679">
        <v>232</v>
      </c>
      <c r="R1679">
        <v>10</v>
      </c>
    </row>
    <row r="1680" spans="8:18" x14ac:dyDescent="0.35">
      <c r="H1680">
        <v>-70</v>
      </c>
      <c r="I1680" s="310">
        <v>150</v>
      </c>
      <c r="J1680" s="31">
        <v>-19</v>
      </c>
      <c r="L1680" s="185">
        <f t="shared" si="28"/>
        <v>198.140625</v>
      </c>
      <c r="P1680">
        <v>-79</v>
      </c>
      <c r="Q1680">
        <v>232</v>
      </c>
      <c r="R1680">
        <v>51</v>
      </c>
    </row>
    <row r="1681" spans="8:18" x14ac:dyDescent="0.35">
      <c r="H1681">
        <v>14.640499999999999</v>
      </c>
      <c r="I1681" s="310">
        <v>132.09375</v>
      </c>
      <c r="J1681" s="31">
        <v>70</v>
      </c>
      <c r="L1681" s="185">
        <f t="shared" si="28"/>
        <v>198.140625</v>
      </c>
      <c r="P1681">
        <v>-99</v>
      </c>
      <c r="Q1681">
        <v>232</v>
      </c>
      <c r="R1681">
        <v>31</v>
      </c>
    </row>
    <row r="1682" spans="8:18" x14ac:dyDescent="0.35">
      <c r="H1682">
        <v>-14.640499999999999</v>
      </c>
      <c r="I1682" s="310">
        <v>132.09375</v>
      </c>
      <c r="J1682" s="31">
        <v>70</v>
      </c>
      <c r="L1682" s="185">
        <f t="shared" si="28"/>
        <v>198.140625</v>
      </c>
      <c r="P1682">
        <v>-23</v>
      </c>
      <c r="Q1682">
        <v>232</v>
      </c>
      <c r="R1682">
        <v>96</v>
      </c>
    </row>
    <row r="1683" spans="8:18" x14ac:dyDescent="0.35">
      <c r="H1683">
        <v>70</v>
      </c>
      <c r="I1683" s="310">
        <v>132.09375</v>
      </c>
      <c r="J1683" s="31">
        <v>-14.640499999999999</v>
      </c>
      <c r="L1683" s="185">
        <f t="shared" si="28"/>
        <v>198.140625</v>
      </c>
      <c r="P1683">
        <v>-120</v>
      </c>
      <c r="Q1683">
        <v>232</v>
      </c>
      <c r="R1683">
        <v>10</v>
      </c>
    </row>
    <row r="1684" spans="8:18" x14ac:dyDescent="0.35">
      <c r="H1684">
        <v>70</v>
      </c>
      <c r="I1684" s="310">
        <v>132.09375</v>
      </c>
      <c r="J1684" s="31">
        <v>14.640499999999999</v>
      </c>
      <c r="L1684" s="185">
        <f t="shared" si="28"/>
        <v>198.140625</v>
      </c>
      <c r="P1684">
        <v>-120</v>
      </c>
      <c r="Q1684">
        <v>232</v>
      </c>
      <c r="R1684">
        <v>-10</v>
      </c>
    </row>
    <row r="1685" spans="8:18" x14ac:dyDescent="0.35">
      <c r="H1685">
        <v>-14.640499999999999</v>
      </c>
      <c r="I1685" s="310">
        <v>132.09375</v>
      </c>
      <c r="J1685" s="31">
        <v>-70</v>
      </c>
      <c r="L1685" s="185">
        <f t="shared" si="28"/>
        <v>198.140625</v>
      </c>
      <c r="P1685">
        <v>-90</v>
      </c>
      <c r="Q1685">
        <v>232</v>
      </c>
      <c r="R1685">
        <v>40</v>
      </c>
    </row>
    <row r="1686" spans="8:18" x14ac:dyDescent="0.35">
      <c r="H1686">
        <v>14.640499999999999</v>
      </c>
      <c r="I1686" s="310">
        <v>132.09375</v>
      </c>
      <c r="J1686" s="31">
        <v>-70</v>
      </c>
      <c r="L1686" s="185">
        <f t="shared" si="28"/>
        <v>198.140625</v>
      </c>
      <c r="P1686">
        <v>-59</v>
      </c>
      <c r="Q1686">
        <v>232</v>
      </c>
      <c r="R1686">
        <v>60</v>
      </c>
    </row>
    <row r="1687" spans="8:18" x14ac:dyDescent="0.35">
      <c r="H1687">
        <v>-70</v>
      </c>
      <c r="I1687" s="310">
        <v>132.09375</v>
      </c>
      <c r="J1687" s="31">
        <v>14.640499999999999</v>
      </c>
      <c r="L1687" s="185">
        <f t="shared" si="28"/>
        <v>198.140625</v>
      </c>
      <c r="P1687">
        <v>-59</v>
      </c>
      <c r="Q1687">
        <v>232</v>
      </c>
      <c r="R1687">
        <v>71</v>
      </c>
    </row>
    <row r="1688" spans="8:18" x14ac:dyDescent="0.35">
      <c r="H1688">
        <v>-70</v>
      </c>
      <c r="I1688" s="310">
        <v>132.09375</v>
      </c>
      <c r="J1688" s="31">
        <v>-14.640499999999999</v>
      </c>
      <c r="L1688" s="185">
        <f t="shared" si="28"/>
        <v>171.5625</v>
      </c>
      <c r="P1688">
        <v>-79</v>
      </c>
      <c r="Q1688">
        <v>232</v>
      </c>
      <c r="R1688">
        <v>40</v>
      </c>
    </row>
    <row r="1689" spans="8:18" x14ac:dyDescent="0.35">
      <c r="H1689">
        <v>14</v>
      </c>
      <c r="I1689" s="310">
        <v>114.375</v>
      </c>
      <c r="J1689" s="31">
        <v>87</v>
      </c>
      <c r="L1689" s="185">
        <f t="shared" si="28"/>
        <v>171.5625</v>
      </c>
      <c r="P1689">
        <v>-110</v>
      </c>
      <c r="Q1689">
        <v>232</v>
      </c>
      <c r="R1689">
        <v>20</v>
      </c>
    </row>
    <row r="1690" spans="8:18" x14ac:dyDescent="0.35">
      <c r="H1690">
        <v>-14</v>
      </c>
      <c r="I1690" s="310">
        <v>114.375</v>
      </c>
      <c r="J1690" s="31">
        <v>87</v>
      </c>
      <c r="L1690" s="185">
        <f t="shared" si="28"/>
        <v>171.5625</v>
      </c>
      <c r="P1690">
        <v>-70</v>
      </c>
      <c r="Q1690">
        <v>232</v>
      </c>
      <c r="R1690">
        <v>60</v>
      </c>
    </row>
    <row r="1691" spans="8:18" x14ac:dyDescent="0.35">
      <c r="H1691">
        <v>87</v>
      </c>
      <c r="I1691" s="310">
        <v>114.375</v>
      </c>
      <c r="J1691" s="31">
        <v>-14</v>
      </c>
      <c r="L1691" s="185">
        <f t="shared" si="28"/>
        <v>171.5625</v>
      </c>
      <c r="P1691">
        <v>-99</v>
      </c>
      <c r="Q1691">
        <v>232</v>
      </c>
      <c r="R1691">
        <v>20</v>
      </c>
    </row>
    <row r="1692" spans="8:18" x14ac:dyDescent="0.35">
      <c r="H1692">
        <v>87</v>
      </c>
      <c r="I1692" s="310">
        <v>114.375</v>
      </c>
      <c r="J1692" s="31">
        <v>14</v>
      </c>
      <c r="L1692" s="185">
        <f t="shared" si="28"/>
        <v>171.5625</v>
      </c>
      <c r="P1692">
        <v>-34</v>
      </c>
      <c r="Q1692">
        <v>232</v>
      </c>
      <c r="R1692">
        <v>96</v>
      </c>
    </row>
    <row r="1693" spans="8:18" x14ac:dyDescent="0.35">
      <c r="H1693">
        <v>-14</v>
      </c>
      <c r="I1693" s="310">
        <v>114.375</v>
      </c>
      <c r="J1693" s="31">
        <v>-87</v>
      </c>
      <c r="L1693" s="185">
        <f t="shared" si="28"/>
        <v>171.5625</v>
      </c>
      <c r="P1693">
        <v>79</v>
      </c>
      <c r="Q1693">
        <v>232</v>
      </c>
      <c r="R1693">
        <v>-51</v>
      </c>
    </row>
    <row r="1694" spans="8:18" x14ac:dyDescent="0.35">
      <c r="H1694">
        <v>14</v>
      </c>
      <c r="I1694" s="310">
        <v>114.375</v>
      </c>
      <c r="J1694" s="31">
        <v>-87</v>
      </c>
      <c r="L1694" s="185">
        <f t="shared" si="28"/>
        <v>171.5625</v>
      </c>
      <c r="P1694">
        <v>99</v>
      </c>
      <c r="Q1694">
        <v>232</v>
      </c>
      <c r="R1694">
        <v>-31</v>
      </c>
    </row>
    <row r="1695" spans="8:18" x14ac:dyDescent="0.35">
      <c r="H1695">
        <v>-87</v>
      </c>
      <c r="I1695" s="310">
        <v>114.375</v>
      </c>
      <c r="J1695" s="31">
        <v>14</v>
      </c>
      <c r="L1695" s="185">
        <f t="shared" si="28"/>
        <v>171.5625</v>
      </c>
      <c r="P1695">
        <v>23</v>
      </c>
      <c r="Q1695">
        <v>232</v>
      </c>
      <c r="R1695">
        <v>-96</v>
      </c>
    </row>
    <row r="1696" spans="8:18" x14ac:dyDescent="0.35">
      <c r="H1696">
        <v>-87</v>
      </c>
      <c r="I1696" s="310">
        <v>114.375</v>
      </c>
      <c r="J1696" s="31">
        <v>-14</v>
      </c>
      <c r="L1696" s="185">
        <f t="shared" si="28"/>
        <v>154.6875</v>
      </c>
      <c r="P1696">
        <v>-23</v>
      </c>
      <c r="Q1696">
        <v>232</v>
      </c>
      <c r="R1696">
        <v>-86</v>
      </c>
    </row>
    <row r="1697" spans="8:18" x14ac:dyDescent="0.35">
      <c r="H1697">
        <v>10</v>
      </c>
      <c r="I1697" s="310">
        <v>103.125</v>
      </c>
      <c r="J1697" s="31">
        <v>87</v>
      </c>
      <c r="L1697" s="185">
        <f t="shared" si="28"/>
        <v>154.6875</v>
      </c>
      <c r="P1697">
        <v>90</v>
      </c>
      <c r="Q1697">
        <v>232</v>
      </c>
      <c r="R1697">
        <v>-40</v>
      </c>
    </row>
    <row r="1698" spans="8:18" x14ac:dyDescent="0.35">
      <c r="H1698">
        <v>-10</v>
      </c>
      <c r="I1698" s="310">
        <v>103.125</v>
      </c>
      <c r="J1698" s="31">
        <v>80</v>
      </c>
      <c r="L1698" s="185">
        <f t="shared" si="28"/>
        <v>154.6875</v>
      </c>
      <c r="P1698">
        <v>59</v>
      </c>
      <c r="Q1698">
        <v>232</v>
      </c>
      <c r="R1698">
        <v>-60</v>
      </c>
    </row>
    <row r="1699" spans="8:18" x14ac:dyDescent="0.35">
      <c r="H1699">
        <v>10</v>
      </c>
      <c r="I1699" s="310">
        <v>103.125</v>
      </c>
      <c r="J1699" s="31">
        <v>80</v>
      </c>
      <c r="L1699" s="185">
        <f t="shared" ref="L1699:L1762" si="29">I1700*1.5</f>
        <v>154.6875</v>
      </c>
      <c r="P1699">
        <v>23</v>
      </c>
      <c r="Q1699">
        <v>232</v>
      </c>
      <c r="R1699">
        <v>-86</v>
      </c>
    </row>
    <row r="1700" spans="8:18" x14ac:dyDescent="0.35">
      <c r="H1700">
        <v>-10</v>
      </c>
      <c r="I1700" s="310">
        <v>103.125</v>
      </c>
      <c r="J1700" s="31">
        <v>87</v>
      </c>
      <c r="L1700" s="185">
        <f t="shared" si="29"/>
        <v>154.6875</v>
      </c>
      <c r="P1700">
        <v>59</v>
      </c>
      <c r="Q1700">
        <v>232</v>
      </c>
      <c r="R1700">
        <v>-71</v>
      </c>
    </row>
    <row r="1701" spans="8:18" x14ac:dyDescent="0.35">
      <c r="H1701">
        <v>87</v>
      </c>
      <c r="I1701" s="310">
        <v>103.125</v>
      </c>
      <c r="J1701" s="31">
        <v>-9.9999900000000004</v>
      </c>
      <c r="L1701" s="185">
        <f t="shared" si="29"/>
        <v>154.6875</v>
      </c>
      <c r="P1701">
        <v>79</v>
      </c>
      <c r="Q1701">
        <v>232</v>
      </c>
      <c r="R1701">
        <v>-40</v>
      </c>
    </row>
    <row r="1702" spans="8:18" x14ac:dyDescent="0.35">
      <c r="H1702">
        <v>80</v>
      </c>
      <c r="I1702" s="310">
        <v>103.125</v>
      </c>
      <c r="J1702" s="31">
        <v>10</v>
      </c>
      <c r="L1702" s="185">
        <f t="shared" si="29"/>
        <v>154.6875</v>
      </c>
      <c r="P1702">
        <v>70</v>
      </c>
      <c r="Q1702">
        <v>232</v>
      </c>
      <c r="R1702">
        <v>-60</v>
      </c>
    </row>
    <row r="1703" spans="8:18" x14ac:dyDescent="0.35">
      <c r="H1703">
        <v>80</v>
      </c>
      <c r="I1703" s="310">
        <v>103.125</v>
      </c>
      <c r="J1703" s="31">
        <v>-9.9999900000000004</v>
      </c>
      <c r="L1703" s="185">
        <f t="shared" si="29"/>
        <v>154.6875</v>
      </c>
      <c r="P1703">
        <v>110</v>
      </c>
      <c r="Q1703">
        <v>232</v>
      </c>
      <c r="R1703">
        <v>-20</v>
      </c>
    </row>
    <row r="1704" spans="8:18" x14ac:dyDescent="0.35">
      <c r="H1704">
        <v>87</v>
      </c>
      <c r="I1704" s="310">
        <v>103.125</v>
      </c>
      <c r="J1704" s="31">
        <v>10</v>
      </c>
      <c r="L1704" s="185">
        <f t="shared" si="29"/>
        <v>154.6875</v>
      </c>
      <c r="P1704">
        <v>99</v>
      </c>
      <c r="Q1704">
        <v>232</v>
      </c>
      <c r="R1704">
        <v>-20</v>
      </c>
    </row>
    <row r="1705" spans="8:18" x14ac:dyDescent="0.35">
      <c r="H1705">
        <v>-9.9999800000000008</v>
      </c>
      <c r="I1705" s="310">
        <v>103.125</v>
      </c>
      <c r="J1705" s="31">
        <v>-87</v>
      </c>
      <c r="L1705" s="185">
        <f t="shared" si="29"/>
        <v>154.6875</v>
      </c>
      <c r="P1705">
        <v>34</v>
      </c>
      <c r="Q1705">
        <v>232</v>
      </c>
      <c r="R1705">
        <v>-96</v>
      </c>
    </row>
    <row r="1706" spans="8:18" x14ac:dyDescent="0.35">
      <c r="H1706">
        <v>10</v>
      </c>
      <c r="I1706" s="310">
        <v>103.125</v>
      </c>
      <c r="J1706" s="31">
        <v>-80</v>
      </c>
      <c r="L1706" s="185">
        <f t="shared" si="29"/>
        <v>154.6875</v>
      </c>
      <c r="P1706">
        <v>-79</v>
      </c>
      <c r="Q1706">
        <v>232</v>
      </c>
      <c r="R1706">
        <v>-51</v>
      </c>
    </row>
    <row r="1707" spans="8:18" x14ac:dyDescent="0.35">
      <c r="H1707">
        <v>-9.9999800000000008</v>
      </c>
      <c r="I1707" s="310">
        <v>103.125</v>
      </c>
      <c r="J1707" s="31">
        <v>-80</v>
      </c>
      <c r="L1707" s="185">
        <f t="shared" si="29"/>
        <v>154.6875</v>
      </c>
      <c r="P1707">
        <v>-99</v>
      </c>
      <c r="Q1707">
        <v>232</v>
      </c>
      <c r="R1707">
        <v>-31</v>
      </c>
    </row>
    <row r="1708" spans="8:18" x14ac:dyDescent="0.35">
      <c r="H1708">
        <v>10</v>
      </c>
      <c r="I1708" s="310">
        <v>103.125</v>
      </c>
      <c r="J1708" s="31">
        <v>-87</v>
      </c>
      <c r="L1708" s="185">
        <f t="shared" si="29"/>
        <v>154.6875</v>
      </c>
      <c r="P1708">
        <v>-34</v>
      </c>
      <c r="Q1708">
        <v>232</v>
      </c>
      <c r="R1708">
        <v>-96</v>
      </c>
    </row>
    <row r="1709" spans="8:18" x14ac:dyDescent="0.35">
      <c r="H1709">
        <v>-87</v>
      </c>
      <c r="I1709" s="310">
        <v>103.125</v>
      </c>
      <c r="J1709" s="31">
        <v>9.9999699999999994</v>
      </c>
      <c r="L1709" s="185">
        <f t="shared" si="29"/>
        <v>154.6875</v>
      </c>
      <c r="P1709">
        <v>-23</v>
      </c>
      <c r="Q1709">
        <v>232</v>
      </c>
      <c r="R1709">
        <v>-96</v>
      </c>
    </row>
    <row r="1710" spans="8:18" x14ac:dyDescent="0.35">
      <c r="H1710">
        <v>-80</v>
      </c>
      <c r="I1710" s="310">
        <v>103.125</v>
      </c>
      <c r="J1710" s="31">
        <v>-10</v>
      </c>
      <c r="L1710" s="185">
        <f t="shared" si="29"/>
        <v>154.6875</v>
      </c>
      <c r="P1710">
        <v>-90</v>
      </c>
      <c r="Q1710">
        <v>232</v>
      </c>
      <c r="R1710">
        <v>-40</v>
      </c>
    </row>
    <row r="1711" spans="8:18" x14ac:dyDescent="0.35">
      <c r="H1711">
        <v>-80</v>
      </c>
      <c r="I1711" s="310">
        <v>103.125</v>
      </c>
      <c r="J1711" s="31">
        <v>9.9999699999999994</v>
      </c>
      <c r="L1711" s="185">
        <f t="shared" si="29"/>
        <v>154.6875</v>
      </c>
      <c r="P1711">
        <v>-59</v>
      </c>
      <c r="Q1711">
        <v>232</v>
      </c>
      <c r="R1711">
        <v>-60</v>
      </c>
    </row>
    <row r="1712" spans="8:18" x14ac:dyDescent="0.35">
      <c r="H1712">
        <v>-87</v>
      </c>
      <c r="I1712" s="310">
        <v>103.125</v>
      </c>
      <c r="J1712" s="31">
        <v>-10</v>
      </c>
      <c r="L1712" s="185">
        <f t="shared" si="29"/>
        <v>84.375</v>
      </c>
      <c r="P1712">
        <v>-59</v>
      </c>
      <c r="Q1712">
        <v>232</v>
      </c>
      <c r="R1712">
        <v>-71</v>
      </c>
    </row>
    <row r="1713" spans="8:18" x14ac:dyDescent="0.35">
      <c r="H1713">
        <v>-10</v>
      </c>
      <c r="I1713" s="310">
        <v>56.25</v>
      </c>
      <c r="J1713" s="31">
        <v>90</v>
      </c>
      <c r="L1713" s="185">
        <f t="shared" si="29"/>
        <v>84.375</v>
      </c>
      <c r="P1713">
        <v>-79</v>
      </c>
      <c r="Q1713">
        <v>232</v>
      </c>
      <c r="R1713">
        <v>-40</v>
      </c>
    </row>
    <row r="1714" spans="8:18" x14ac:dyDescent="0.35">
      <c r="H1714">
        <v>10</v>
      </c>
      <c r="I1714" s="310">
        <v>56.25</v>
      </c>
      <c r="J1714" s="31">
        <v>90</v>
      </c>
      <c r="L1714" s="185">
        <f t="shared" si="29"/>
        <v>84.375</v>
      </c>
      <c r="P1714">
        <v>-70</v>
      </c>
      <c r="Q1714">
        <v>232</v>
      </c>
      <c r="R1714">
        <v>-60</v>
      </c>
    </row>
    <row r="1715" spans="8:18" x14ac:dyDescent="0.35">
      <c r="H1715">
        <v>90</v>
      </c>
      <c r="I1715" s="310">
        <v>56.25</v>
      </c>
      <c r="J1715" s="31">
        <v>10</v>
      </c>
      <c r="L1715" s="185">
        <f t="shared" si="29"/>
        <v>84.375</v>
      </c>
      <c r="P1715">
        <v>-110</v>
      </c>
      <c r="Q1715">
        <v>232</v>
      </c>
      <c r="R1715">
        <v>-20</v>
      </c>
    </row>
    <row r="1716" spans="8:18" x14ac:dyDescent="0.35">
      <c r="H1716">
        <v>90</v>
      </c>
      <c r="I1716" s="310">
        <v>56.25</v>
      </c>
      <c r="J1716" s="31">
        <v>-9.9999900000000004</v>
      </c>
      <c r="L1716" s="185">
        <f t="shared" si="29"/>
        <v>84.375</v>
      </c>
      <c r="P1716">
        <v>-99</v>
      </c>
      <c r="Q1716">
        <v>232</v>
      </c>
      <c r="R1716">
        <v>-20</v>
      </c>
    </row>
    <row r="1717" spans="8:18" x14ac:dyDescent="0.35">
      <c r="H1717">
        <v>10</v>
      </c>
      <c r="I1717" s="310">
        <v>56.25</v>
      </c>
      <c r="J1717" s="31">
        <v>-90</v>
      </c>
      <c r="L1717" s="185">
        <f t="shared" si="29"/>
        <v>84.375</v>
      </c>
      <c r="P1717">
        <v>120</v>
      </c>
      <c r="Q1717">
        <v>232</v>
      </c>
      <c r="R1717">
        <v>-10</v>
      </c>
    </row>
    <row r="1718" spans="8:18" x14ac:dyDescent="0.35">
      <c r="H1718">
        <v>-9.9999800000000008</v>
      </c>
      <c r="I1718" s="310">
        <v>56.25</v>
      </c>
      <c r="J1718" s="31">
        <v>-90</v>
      </c>
      <c r="L1718" s="185">
        <f t="shared" si="29"/>
        <v>84.375</v>
      </c>
      <c r="P1718">
        <v>-10</v>
      </c>
      <c r="Q1718">
        <v>232</v>
      </c>
      <c r="R1718">
        <v>-70</v>
      </c>
    </row>
    <row r="1719" spans="8:18" x14ac:dyDescent="0.35">
      <c r="H1719">
        <v>-90</v>
      </c>
      <c r="I1719" s="310">
        <v>56.25</v>
      </c>
      <c r="J1719" s="31">
        <v>-10</v>
      </c>
      <c r="L1719" s="185">
        <f t="shared" si="29"/>
        <v>84.375</v>
      </c>
      <c r="P1719">
        <v>10</v>
      </c>
      <c r="Q1719">
        <v>232</v>
      </c>
      <c r="R1719">
        <v>-70</v>
      </c>
    </row>
    <row r="1720" spans="8:18" x14ac:dyDescent="0.35">
      <c r="H1720">
        <v>-90</v>
      </c>
      <c r="I1720" s="310">
        <v>56.25</v>
      </c>
      <c r="J1720" s="31">
        <v>9.9999699999999994</v>
      </c>
      <c r="L1720" s="185">
        <f t="shared" si="29"/>
        <v>70.3125</v>
      </c>
      <c r="P1720">
        <v>4</v>
      </c>
      <c r="Q1720">
        <v>232</v>
      </c>
      <c r="R1720">
        <v>-70</v>
      </c>
    </row>
    <row r="1721" spans="8:18" x14ac:dyDescent="0.35">
      <c r="H1721">
        <v>6</v>
      </c>
      <c r="I1721" s="310">
        <v>46.875</v>
      </c>
      <c r="J1721" s="31">
        <v>87</v>
      </c>
      <c r="L1721" s="185">
        <f t="shared" si="29"/>
        <v>70.3125</v>
      </c>
      <c r="P1721">
        <v>-4</v>
      </c>
      <c r="Q1721">
        <v>232</v>
      </c>
      <c r="R1721">
        <v>-70</v>
      </c>
    </row>
    <row r="1722" spans="8:18" x14ac:dyDescent="0.35">
      <c r="H1722">
        <v>-6</v>
      </c>
      <c r="I1722" s="310">
        <v>46.875</v>
      </c>
      <c r="J1722" s="31">
        <v>87</v>
      </c>
      <c r="L1722" s="185">
        <f t="shared" si="29"/>
        <v>70.3125</v>
      </c>
      <c r="P1722">
        <v>-4</v>
      </c>
      <c r="Q1722">
        <v>232</v>
      </c>
      <c r="R1722">
        <v>-38.0015</v>
      </c>
    </row>
    <row r="1723" spans="8:18" x14ac:dyDescent="0.35">
      <c r="H1723">
        <v>-6</v>
      </c>
      <c r="I1723" s="310">
        <v>46.875</v>
      </c>
      <c r="J1723" s="31">
        <v>90</v>
      </c>
      <c r="L1723" s="185">
        <f t="shared" si="29"/>
        <v>70.3125</v>
      </c>
      <c r="P1723">
        <v>32</v>
      </c>
      <c r="Q1723">
        <v>232</v>
      </c>
      <c r="R1723">
        <v>85.514300000000006</v>
      </c>
    </row>
    <row r="1724" spans="8:18" x14ac:dyDescent="0.35">
      <c r="H1724">
        <v>6</v>
      </c>
      <c r="I1724" s="310">
        <v>46.875</v>
      </c>
      <c r="J1724" s="31">
        <v>90</v>
      </c>
      <c r="L1724" s="185">
        <f t="shared" si="29"/>
        <v>70.3125</v>
      </c>
      <c r="P1724">
        <v>37.313400000000001</v>
      </c>
      <c r="Q1724">
        <v>232</v>
      </c>
      <c r="R1724">
        <v>83.313400000000001</v>
      </c>
    </row>
    <row r="1725" spans="8:18" x14ac:dyDescent="0.35">
      <c r="H1725">
        <v>87</v>
      </c>
      <c r="I1725" s="310">
        <v>46.875</v>
      </c>
      <c r="J1725" s="31">
        <v>-5.9999900000000004</v>
      </c>
      <c r="L1725" s="185">
        <f t="shared" si="29"/>
        <v>70.3125</v>
      </c>
      <c r="P1725">
        <v>26.686599999999999</v>
      </c>
      <c r="Q1725">
        <v>232</v>
      </c>
      <c r="R1725">
        <v>72.686599999999999</v>
      </c>
    </row>
    <row r="1726" spans="8:18" x14ac:dyDescent="0.35">
      <c r="H1726">
        <v>87</v>
      </c>
      <c r="I1726" s="310">
        <v>46.875</v>
      </c>
      <c r="J1726" s="31">
        <v>6</v>
      </c>
      <c r="L1726" s="185">
        <f t="shared" si="29"/>
        <v>70.3125</v>
      </c>
      <c r="P1726">
        <v>32</v>
      </c>
      <c r="Q1726">
        <v>232</v>
      </c>
      <c r="R1726">
        <v>70.485799999999998</v>
      </c>
    </row>
    <row r="1727" spans="8:18" x14ac:dyDescent="0.35">
      <c r="H1727">
        <v>90</v>
      </c>
      <c r="I1727" s="310">
        <v>46.875</v>
      </c>
      <c r="J1727" s="31">
        <v>6</v>
      </c>
      <c r="L1727" s="185">
        <f t="shared" si="29"/>
        <v>70.3125</v>
      </c>
      <c r="P1727">
        <v>39.514200000000002</v>
      </c>
      <c r="Q1727">
        <v>232</v>
      </c>
      <c r="R1727">
        <v>78</v>
      </c>
    </row>
    <row r="1728" spans="8:18" x14ac:dyDescent="0.35">
      <c r="H1728">
        <v>90</v>
      </c>
      <c r="I1728" s="310">
        <v>46.875</v>
      </c>
      <c r="J1728" s="31">
        <v>-5.9999900000000004</v>
      </c>
      <c r="L1728" s="185">
        <f t="shared" si="29"/>
        <v>70.3125</v>
      </c>
      <c r="P1728">
        <v>37.313400000000001</v>
      </c>
      <c r="Q1728">
        <v>232</v>
      </c>
      <c r="R1728">
        <v>72.686599999999999</v>
      </c>
    </row>
    <row r="1729" spans="8:18" x14ac:dyDescent="0.35">
      <c r="H1729">
        <v>-5.9999799999999999</v>
      </c>
      <c r="I1729" s="310">
        <v>46.875</v>
      </c>
      <c r="J1729" s="31">
        <v>-87</v>
      </c>
      <c r="L1729" s="185">
        <f t="shared" si="29"/>
        <v>70.3125</v>
      </c>
      <c r="P1729">
        <v>24.485800000000001</v>
      </c>
      <c r="Q1729">
        <v>232</v>
      </c>
      <c r="R1729">
        <v>78</v>
      </c>
    </row>
    <row r="1730" spans="8:18" x14ac:dyDescent="0.35">
      <c r="H1730">
        <v>6.0000099999999996</v>
      </c>
      <c r="I1730" s="310">
        <v>46.875</v>
      </c>
      <c r="J1730" s="31">
        <v>-87</v>
      </c>
      <c r="L1730" s="185">
        <f t="shared" si="29"/>
        <v>70.3125</v>
      </c>
      <c r="P1730">
        <v>26.686599999999999</v>
      </c>
      <c r="Q1730">
        <v>232</v>
      </c>
      <c r="R1730">
        <v>83.313400000000001</v>
      </c>
    </row>
    <row r="1731" spans="8:18" x14ac:dyDescent="0.35">
      <c r="H1731">
        <v>6.0000099999999996</v>
      </c>
      <c r="I1731" s="310">
        <v>46.875</v>
      </c>
      <c r="J1731" s="31">
        <v>-90</v>
      </c>
      <c r="L1731" s="185">
        <f t="shared" si="29"/>
        <v>70.3125</v>
      </c>
      <c r="P1731">
        <v>30.8642</v>
      </c>
      <c r="Q1731">
        <v>232</v>
      </c>
      <c r="R1731">
        <v>89.967299999999994</v>
      </c>
    </row>
    <row r="1732" spans="8:18" x14ac:dyDescent="0.35">
      <c r="H1732">
        <v>-5.9999799999999999</v>
      </c>
      <c r="I1732" s="310">
        <v>46.875</v>
      </c>
      <c r="J1732" s="31">
        <v>-90</v>
      </c>
      <c r="L1732" s="185">
        <f t="shared" si="29"/>
        <v>70.3125</v>
      </c>
      <c r="P1732">
        <v>29.728400000000001</v>
      </c>
      <c r="Q1732">
        <v>232</v>
      </c>
      <c r="R1732">
        <v>88</v>
      </c>
    </row>
    <row r="1733" spans="8:18" x14ac:dyDescent="0.35">
      <c r="H1733">
        <v>-87</v>
      </c>
      <c r="I1733" s="310">
        <v>46.875</v>
      </c>
      <c r="J1733" s="31">
        <v>5.9999799999999999</v>
      </c>
      <c r="L1733" s="185">
        <f t="shared" si="29"/>
        <v>70.3125</v>
      </c>
      <c r="P1733">
        <v>30.8642</v>
      </c>
      <c r="Q1733">
        <v>232</v>
      </c>
      <c r="R1733">
        <v>86.032700000000006</v>
      </c>
    </row>
    <row r="1734" spans="8:18" x14ac:dyDescent="0.35">
      <c r="H1734">
        <v>-87</v>
      </c>
      <c r="I1734" s="310">
        <v>46.875</v>
      </c>
      <c r="J1734" s="31">
        <v>-6.0000200000000001</v>
      </c>
      <c r="L1734" s="185">
        <f t="shared" si="29"/>
        <v>70.3125</v>
      </c>
      <c r="P1734">
        <v>33.135800000000003</v>
      </c>
      <c r="Q1734">
        <v>232</v>
      </c>
      <c r="R1734">
        <v>86.032700000000006</v>
      </c>
    </row>
    <row r="1735" spans="8:18" x14ac:dyDescent="0.35">
      <c r="H1735">
        <v>-90</v>
      </c>
      <c r="I1735" s="310">
        <v>46.875</v>
      </c>
      <c r="J1735" s="31">
        <v>-6.0000200000000001</v>
      </c>
      <c r="L1735" s="185">
        <f t="shared" si="29"/>
        <v>70.3125</v>
      </c>
      <c r="P1735">
        <v>34.271599999999999</v>
      </c>
      <c r="Q1735">
        <v>232</v>
      </c>
      <c r="R1735">
        <v>88</v>
      </c>
    </row>
    <row r="1736" spans="8:18" x14ac:dyDescent="0.35">
      <c r="H1736">
        <v>-90</v>
      </c>
      <c r="I1736" s="310">
        <v>46.875</v>
      </c>
      <c r="J1736" s="31">
        <v>5.9999799999999999</v>
      </c>
      <c r="L1736" s="185">
        <f t="shared" si="29"/>
        <v>58.030874999999995</v>
      </c>
      <c r="P1736">
        <v>33.135800000000003</v>
      </c>
      <c r="Q1736">
        <v>232</v>
      </c>
      <c r="R1736">
        <v>89.967299999999994</v>
      </c>
    </row>
    <row r="1737" spans="8:18" x14ac:dyDescent="0.35">
      <c r="H1737">
        <v>-31.998799999999999</v>
      </c>
      <c r="I1737" s="310">
        <v>38.687249999999999</v>
      </c>
      <c r="J1737" s="31">
        <v>32.001199999999997</v>
      </c>
      <c r="L1737" s="185">
        <f t="shared" si="29"/>
        <v>58.030874999999995</v>
      </c>
      <c r="P1737">
        <v>43.967300000000002</v>
      </c>
      <c r="Q1737">
        <v>232</v>
      </c>
      <c r="R1737">
        <v>79.135800000000003</v>
      </c>
    </row>
    <row r="1738" spans="8:18" x14ac:dyDescent="0.35">
      <c r="H1738">
        <v>32.001199999999997</v>
      </c>
      <c r="I1738" s="310">
        <v>38.687249999999999</v>
      </c>
      <c r="J1738" s="31">
        <v>31.998799999999999</v>
      </c>
      <c r="L1738" s="185">
        <f t="shared" si="29"/>
        <v>58.030874999999995</v>
      </c>
      <c r="P1738">
        <v>42</v>
      </c>
      <c r="Q1738">
        <v>232</v>
      </c>
      <c r="R1738">
        <v>80.271600000000007</v>
      </c>
    </row>
    <row r="1739" spans="8:18" x14ac:dyDescent="0.35">
      <c r="H1739">
        <v>31.998799999999999</v>
      </c>
      <c r="I1739" s="310">
        <v>38.687249999999999</v>
      </c>
      <c r="J1739" s="31">
        <v>-32.001199999999997</v>
      </c>
      <c r="L1739" s="185">
        <f t="shared" si="29"/>
        <v>58.030874999999995</v>
      </c>
      <c r="P1739">
        <v>40.032699999999998</v>
      </c>
      <c r="Q1739">
        <v>232</v>
      </c>
      <c r="R1739">
        <v>79.135800000000003</v>
      </c>
    </row>
    <row r="1740" spans="8:18" x14ac:dyDescent="0.35">
      <c r="H1740">
        <v>-32.001199999999997</v>
      </c>
      <c r="I1740" s="310">
        <v>38.687249999999999</v>
      </c>
      <c r="J1740" s="31">
        <v>-31.998799999999999</v>
      </c>
      <c r="L1740" s="185">
        <f t="shared" si="29"/>
        <v>57.818812500000007</v>
      </c>
      <c r="P1740">
        <v>40.032699999999998</v>
      </c>
      <c r="Q1740">
        <v>232</v>
      </c>
      <c r="R1740">
        <v>76.864199999999997</v>
      </c>
    </row>
    <row r="1741" spans="8:18" x14ac:dyDescent="0.35">
      <c r="H1741">
        <v>32.009799999999998</v>
      </c>
      <c r="I1741" s="310">
        <v>38.545875000000002</v>
      </c>
      <c r="J1741" s="31">
        <v>31.990200000000002</v>
      </c>
      <c r="L1741" s="185">
        <f t="shared" si="29"/>
        <v>57.818812500000007</v>
      </c>
      <c r="P1741">
        <v>42</v>
      </c>
      <c r="Q1741">
        <v>232</v>
      </c>
      <c r="R1741">
        <v>75.728399999999993</v>
      </c>
    </row>
    <row r="1742" spans="8:18" x14ac:dyDescent="0.35">
      <c r="H1742">
        <v>31.990200000000002</v>
      </c>
      <c r="I1742" s="310">
        <v>38.545875000000002</v>
      </c>
      <c r="J1742" s="31">
        <v>-32.009799999999998</v>
      </c>
      <c r="L1742" s="185">
        <f t="shared" si="29"/>
        <v>57.818812500000007</v>
      </c>
      <c r="P1742">
        <v>43.967300000000002</v>
      </c>
      <c r="Q1742">
        <v>232</v>
      </c>
      <c r="R1742">
        <v>76.864199999999997</v>
      </c>
    </row>
    <row r="1743" spans="8:18" x14ac:dyDescent="0.35">
      <c r="H1743">
        <v>-32.009799999999998</v>
      </c>
      <c r="I1743" s="310">
        <v>38.545875000000002</v>
      </c>
      <c r="J1743" s="31">
        <v>-31.990200000000002</v>
      </c>
      <c r="L1743" s="185">
        <f t="shared" si="29"/>
        <v>57.818812500000007</v>
      </c>
      <c r="P1743">
        <v>33.135800000000003</v>
      </c>
      <c r="Q1743">
        <v>232</v>
      </c>
      <c r="R1743">
        <v>66.032700000000006</v>
      </c>
    </row>
    <row r="1744" spans="8:18" x14ac:dyDescent="0.35">
      <c r="H1744">
        <v>-31.990200000000002</v>
      </c>
      <c r="I1744" s="310">
        <v>38.545875000000002</v>
      </c>
      <c r="J1744" s="31">
        <v>32.009799999999998</v>
      </c>
      <c r="L1744" s="185">
        <f t="shared" si="29"/>
        <v>56.25</v>
      </c>
      <c r="P1744">
        <v>34.271599999999999</v>
      </c>
      <c r="Q1744">
        <v>232</v>
      </c>
      <c r="R1744">
        <v>68</v>
      </c>
    </row>
    <row r="1745" spans="8:18" x14ac:dyDescent="0.35">
      <c r="H1745">
        <v>32</v>
      </c>
      <c r="I1745" s="310">
        <v>37.5</v>
      </c>
      <c r="J1745" s="31">
        <v>32</v>
      </c>
      <c r="L1745" s="185">
        <f t="shared" si="29"/>
        <v>56.25</v>
      </c>
      <c r="P1745">
        <v>33.135800000000003</v>
      </c>
      <c r="Q1745">
        <v>232</v>
      </c>
      <c r="R1745">
        <v>69.967299999999994</v>
      </c>
    </row>
    <row r="1746" spans="8:18" x14ac:dyDescent="0.35">
      <c r="H1746">
        <v>-32</v>
      </c>
      <c r="I1746" s="310">
        <v>37.5</v>
      </c>
      <c r="J1746" s="31">
        <v>32</v>
      </c>
      <c r="L1746" s="185">
        <f t="shared" si="29"/>
        <v>56.25</v>
      </c>
      <c r="P1746">
        <v>30.8642</v>
      </c>
      <c r="Q1746">
        <v>232</v>
      </c>
      <c r="R1746">
        <v>69.967299999999994</v>
      </c>
    </row>
    <row r="1747" spans="8:18" x14ac:dyDescent="0.35">
      <c r="H1747">
        <v>32</v>
      </c>
      <c r="I1747" s="310">
        <v>37.5</v>
      </c>
      <c r="J1747" s="31">
        <v>-32</v>
      </c>
      <c r="L1747" s="185">
        <f t="shared" si="29"/>
        <v>56.25</v>
      </c>
      <c r="P1747">
        <v>29.728400000000001</v>
      </c>
      <c r="Q1747">
        <v>232</v>
      </c>
      <c r="R1747">
        <v>68</v>
      </c>
    </row>
    <row r="1748" spans="8:18" x14ac:dyDescent="0.35">
      <c r="H1748">
        <v>-32</v>
      </c>
      <c r="I1748" s="310">
        <v>37.5</v>
      </c>
      <c r="J1748" s="31">
        <v>-32</v>
      </c>
      <c r="L1748" s="185">
        <f t="shared" si="29"/>
        <v>0</v>
      </c>
      <c r="P1748">
        <v>30.8642</v>
      </c>
      <c r="Q1748">
        <v>232</v>
      </c>
      <c r="R1748">
        <v>66.032700000000006</v>
      </c>
    </row>
    <row r="1749" spans="8:18" x14ac:dyDescent="0.35">
      <c r="H1749">
        <v>25</v>
      </c>
      <c r="I1749" s="310">
        <v>0</v>
      </c>
      <c r="J1749" s="31">
        <v>70</v>
      </c>
      <c r="L1749" s="185">
        <f t="shared" si="29"/>
        <v>0</v>
      </c>
      <c r="P1749">
        <v>20.032699999999998</v>
      </c>
      <c r="Q1749">
        <v>232</v>
      </c>
      <c r="R1749">
        <v>76.864199999999997</v>
      </c>
    </row>
    <row r="1750" spans="8:18" x14ac:dyDescent="0.35">
      <c r="H1750">
        <v>30</v>
      </c>
      <c r="I1750" s="310">
        <v>0</v>
      </c>
      <c r="J1750" s="31">
        <v>70</v>
      </c>
      <c r="L1750" s="185">
        <f t="shared" si="29"/>
        <v>0</v>
      </c>
      <c r="P1750">
        <v>22</v>
      </c>
      <c r="Q1750">
        <v>232</v>
      </c>
      <c r="R1750">
        <v>75.728399999999993</v>
      </c>
    </row>
    <row r="1751" spans="8:18" x14ac:dyDescent="0.35">
      <c r="H1751">
        <v>34.354999999999997</v>
      </c>
      <c r="I1751" s="310">
        <v>0</v>
      </c>
      <c r="J1751" s="31">
        <v>34.289099999999998</v>
      </c>
      <c r="L1751" s="185">
        <f t="shared" si="29"/>
        <v>0</v>
      </c>
      <c r="P1751">
        <v>23.967300000000002</v>
      </c>
      <c r="Q1751">
        <v>232</v>
      </c>
      <c r="R1751">
        <v>76.864199999999997</v>
      </c>
    </row>
    <row r="1752" spans="8:18" x14ac:dyDescent="0.35">
      <c r="H1752">
        <v>18</v>
      </c>
      <c r="I1752" s="310">
        <v>0</v>
      </c>
      <c r="J1752" s="31">
        <v>87</v>
      </c>
      <c r="L1752" s="185">
        <f t="shared" si="29"/>
        <v>0</v>
      </c>
      <c r="P1752">
        <v>23.967300000000002</v>
      </c>
      <c r="Q1752">
        <v>232</v>
      </c>
      <c r="R1752">
        <v>79.135800000000003</v>
      </c>
    </row>
    <row r="1753" spans="8:18" x14ac:dyDescent="0.35">
      <c r="H1753">
        <v>23</v>
      </c>
      <c r="I1753" s="310">
        <v>0</v>
      </c>
      <c r="J1753" s="31">
        <v>87</v>
      </c>
      <c r="L1753" s="185">
        <f t="shared" si="29"/>
        <v>0</v>
      </c>
      <c r="P1753">
        <v>22</v>
      </c>
      <c r="Q1753">
        <v>232</v>
      </c>
      <c r="R1753">
        <v>80.271600000000007</v>
      </c>
    </row>
    <row r="1754" spans="8:18" x14ac:dyDescent="0.35">
      <c r="H1754">
        <v>18</v>
      </c>
      <c r="I1754" s="310">
        <v>0</v>
      </c>
      <c r="J1754" s="31">
        <v>80</v>
      </c>
      <c r="L1754" s="185">
        <f t="shared" si="29"/>
        <v>0</v>
      </c>
      <c r="P1754">
        <v>20.032699999999998</v>
      </c>
      <c r="Q1754">
        <v>232</v>
      </c>
      <c r="R1754">
        <v>79.135800000000003</v>
      </c>
    </row>
    <row r="1755" spans="8:18" x14ac:dyDescent="0.35">
      <c r="H1755">
        <v>9</v>
      </c>
      <c r="I1755" s="310">
        <v>0</v>
      </c>
      <c r="J1755" s="31">
        <v>87</v>
      </c>
      <c r="L1755" s="185">
        <f t="shared" si="29"/>
        <v>0</v>
      </c>
      <c r="P1755">
        <v>-32</v>
      </c>
      <c r="Q1755">
        <v>232</v>
      </c>
      <c r="R1755">
        <v>85.514300000000006</v>
      </c>
    </row>
    <row r="1756" spans="8:18" x14ac:dyDescent="0.35">
      <c r="H1756">
        <v>-25</v>
      </c>
      <c r="I1756" s="310">
        <v>0</v>
      </c>
      <c r="J1756" s="31">
        <v>70</v>
      </c>
      <c r="L1756" s="185">
        <f t="shared" si="29"/>
        <v>0</v>
      </c>
      <c r="P1756">
        <v>-26.686599999999999</v>
      </c>
      <c r="Q1756">
        <v>232</v>
      </c>
      <c r="R1756">
        <v>83.313400000000001</v>
      </c>
    </row>
    <row r="1757" spans="8:18" x14ac:dyDescent="0.35">
      <c r="H1757">
        <v>-30</v>
      </c>
      <c r="I1757" s="310">
        <v>0</v>
      </c>
      <c r="J1757" s="31">
        <v>70</v>
      </c>
      <c r="L1757" s="185">
        <f t="shared" si="29"/>
        <v>0</v>
      </c>
      <c r="P1757">
        <v>-37.313400000000001</v>
      </c>
      <c r="Q1757">
        <v>232</v>
      </c>
      <c r="R1757">
        <v>72.686599999999999</v>
      </c>
    </row>
    <row r="1758" spans="8:18" x14ac:dyDescent="0.35">
      <c r="H1758">
        <v>-18</v>
      </c>
      <c r="I1758" s="310">
        <v>0</v>
      </c>
      <c r="J1758" s="31">
        <v>87</v>
      </c>
      <c r="L1758" s="185">
        <f t="shared" si="29"/>
        <v>0</v>
      </c>
      <c r="P1758">
        <v>-32</v>
      </c>
      <c r="Q1758">
        <v>232</v>
      </c>
      <c r="R1758">
        <v>70.485799999999998</v>
      </c>
    </row>
    <row r="1759" spans="8:18" x14ac:dyDescent="0.35">
      <c r="H1759">
        <v>-23</v>
      </c>
      <c r="I1759" s="310">
        <v>0</v>
      </c>
      <c r="J1759" s="31">
        <v>87</v>
      </c>
      <c r="L1759" s="185">
        <f t="shared" si="29"/>
        <v>0</v>
      </c>
      <c r="P1759">
        <v>-24.485800000000001</v>
      </c>
      <c r="Q1759">
        <v>232</v>
      </c>
      <c r="R1759">
        <v>78</v>
      </c>
    </row>
    <row r="1760" spans="8:18" x14ac:dyDescent="0.35">
      <c r="H1760">
        <v>-18</v>
      </c>
      <c r="I1760" s="310">
        <v>0</v>
      </c>
      <c r="J1760" s="31">
        <v>80</v>
      </c>
      <c r="L1760" s="185">
        <f t="shared" si="29"/>
        <v>0</v>
      </c>
      <c r="P1760">
        <v>-26.686599999999999</v>
      </c>
      <c r="Q1760">
        <v>232</v>
      </c>
      <c r="R1760">
        <v>72.686599999999999</v>
      </c>
    </row>
    <row r="1761" spans="8:18" x14ac:dyDescent="0.35">
      <c r="H1761">
        <v>-14</v>
      </c>
      <c r="I1761" s="310">
        <v>0</v>
      </c>
      <c r="J1761" s="31">
        <v>90</v>
      </c>
      <c r="L1761" s="185">
        <f t="shared" si="29"/>
        <v>0</v>
      </c>
      <c r="P1761">
        <v>-39.514200000000002</v>
      </c>
      <c r="Q1761">
        <v>232</v>
      </c>
      <c r="R1761">
        <v>78</v>
      </c>
    </row>
    <row r="1762" spans="8:18" x14ac:dyDescent="0.35">
      <c r="H1762">
        <v>-9</v>
      </c>
      <c r="I1762" s="310">
        <v>0</v>
      </c>
      <c r="J1762" s="31">
        <v>90</v>
      </c>
      <c r="L1762" s="185">
        <f t="shared" si="29"/>
        <v>0</v>
      </c>
      <c r="P1762">
        <v>-37.313400000000001</v>
      </c>
      <c r="Q1762">
        <v>232</v>
      </c>
      <c r="R1762">
        <v>83.313400000000001</v>
      </c>
    </row>
    <row r="1763" spans="8:18" x14ac:dyDescent="0.35">
      <c r="H1763">
        <v>14</v>
      </c>
      <c r="I1763" s="310">
        <v>0</v>
      </c>
      <c r="J1763" s="31">
        <v>90</v>
      </c>
      <c r="L1763" s="185">
        <f t="shared" ref="L1763:L1819" si="30">I1764*1.5</f>
        <v>0</v>
      </c>
      <c r="P1763">
        <v>-33.135800000000003</v>
      </c>
      <c r="Q1763">
        <v>232</v>
      </c>
      <c r="R1763">
        <v>89.967299999999994</v>
      </c>
    </row>
    <row r="1764" spans="8:18" x14ac:dyDescent="0.35">
      <c r="H1764">
        <v>9</v>
      </c>
      <c r="I1764" s="310">
        <v>0</v>
      </c>
      <c r="J1764" s="31">
        <v>90</v>
      </c>
      <c r="L1764" s="185">
        <f t="shared" si="30"/>
        <v>0</v>
      </c>
      <c r="P1764">
        <v>-34.271599999999999</v>
      </c>
      <c r="Q1764">
        <v>232</v>
      </c>
      <c r="R1764">
        <v>88</v>
      </c>
    </row>
    <row r="1765" spans="8:18" x14ac:dyDescent="0.35">
      <c r="H1765">
        <v>-34.351599999999998</v>
      </c>
      <c r="I1765" s="310">
        <v>0</v>
      </c>
      <c r="J1765" s="31">
        <v>34.316800000000001</v>
      </c>
      <c r="L1765" s="185">
        <f t="shared" si="30"/>
        <v>0</v>
      </c>
      <c r="P1765">
        <v>-33.135800000000003</v>
      </c>
      <c r="Q1765">
        <v>232</v>
      </c>
      <c r="R1765">
        <v>86.032700000000006</v>
      </c>
    </row>
    <row r="1766" spans="8:18" x14ac:dyDescent="0.35">
      <c r="H1766">
        <v>70</v>
      </c>
      <c r="I1766" s="310">
        <v>0</v>
      </c>
      <c r="J1766" s="31">
        <v>-25</v>
      </c>
      <c r="L1766" s="185">
        <f t="shared" si="30"/>
        <v>0</v>
      </c>
      <c r="P1766">
        <v>-30.8642</v>
      </c>
      <c r="Q1766">
        <v>232</v>
      </c>
      <c r="R1766">
        <v>86.032700000000006</v>
      </c>
    </row>
    <row r="1767" spans="8:18" x14ac:dyDescent="0.35">
      <c r="H1767">
        <v>70</v>
      </c>
      <c r="I1767" s="310">
        <v>0</v>
      </c>
      <c r="J1767" s="31">
        <v>-30</v>
      </c>
      <c r="L1767" s="185">
        <f t="shared" si="30"/>
        <v>0</v>
      </c>
      <c r="P1767">
        <v>-29.728400000000001</v>
      </c>
      <c r="Q1767">
        <v>232</v>
      </c>
      <c r="R1767">
        <v>88</v>
      </c>
    </row>
    <row r="1768" spans="8:18" x14ac:dyDescent="0.35">
      <c r="H1768">
        <v>34.289099999999998</v>
      </c>
      <c r="I1768" s="310">
        <v>0</v>
      </c>
      <c r="J1768" s="31">
        <v>-34.354999999999997</v>
      </c>
      <c r="L1768" s="185">
        <f t="shared" si="30"/>
        <v>0</v>
      </c>
      <c r="P1768">
        <v>-30.8642</v>
      </c>
      <c r="Q1768">
        <v>232</v>
      </c>
      <c r="R1768">
        <v>89.967299999999994</v>
      </c>
    </row>
    <row r="1769" spans="8:18" x14ac:dyDescent="0.35">
      <c r="H1769">
        <v>87</v>
      </c>
      <c r="I1769" s="310">
        <v>0</v>
      </c>
      <c r="J1769" s="31">
        <v>-18</v>
      </c>
      <c r="L1769" s="185">
        <f t="shared" si="30"/>
        <v>0</v>
      </c>
      <c r="P1769">
        <v>-20.032699999999998</v>
      </c>
      <c r="Q1769">
        <v>232</v>
      </c>
      <c r="R1769">
        <v>79.135800000000003</v>
      </c>
    </row>
    <row r="1770" spans="8:18" x14ac:dyDescent="0.35">
      <c r="H1770">
        <v>87</v>
      </c>
      <c r="I1770" s="310">
        <v>0</v>
      </c>
      <c r="J1770" s="31">
        <v>-23</v>
      </c>
      <c r="L1770" s="185">
        <f t="shared" si="30"/>
        <v>0</v>
      </c>
      <c r="P1770">
        <v>-22</v>
      </c>
      <c r="Q1770">
        <v>232</v>
      </c>
      <c r="R1770">
        <v>80.271600000000007</v>
      </c>
    </row>
    <row r="1771" spans="8:18" x14ac:dyDescent="0.35">
      <c r="H1771">
        <v>80</v>
      </c>
      <c r="I1771" s="310">
        <v>0</v>
      </c>
      <c r="J1771" s="31">
        <v>-18</v>
      </c>
      <c r="L1771" s="185">
        <f t="shared" si="30"/>
        <v>0</v>
      </c>
      <c r="P1771">
        <v>-23.967300000000002</v>
      </c>
      <c r="Q1771">
        <v>232</v>
      </c>
      <c r="R1771">
        <v>79.135800000000003</v>
      </c>
    </row>
    <row r="1772" spans="8:18" x14ac:dyDescent="0.35">
      <c r="H1772">
        <v>87</v>
      </c>
      <c r="I1772" s="310">
        <v>0</v>
      </c>
      <c r="J1772" s="31">
        <v>-9</v>
      </c>
      <c r="L1772" s="185">
        <f t="shared" si="30"/>
        <v>0</v>
      </c>
      <c r="P1772">
        <v>-23.967300000000002</v>
      </c>
      <c r="Q1772">
        <v>232</v>
      </c>
      <c r="R1772">
        <v>76.864199999999997</v>
      </c>
    </row>
    <row r="1773" spans="8:18" x14ac:dyDescent="0.35">
      <c r="H1773">
        <v>70</v>
      </c>
      <c r="I1773" s="310">
        <v>0</v>
      </c>
      <c r="J1773" s="31">
        <v>25</v>
      </c>
      <c r="L1773" s="185">
        <f t="shared" si="30"/>
        <v>0</v>
      </c>
      <c r="P1773">
        <v>-22</v>
      </c>
      <c r="Q1773">
        <v>232</v>
      </c>
      <c r="R1773">
        <v>75.728399999999993</v>
      </c>
    </row>
    <row r="1774" spans="8:18" x14ac:dyDescent="0.35">
      <c r="H1774">
        <v>70</v>
      </c>
      <c r="I1774" s="310">
        <v>0</v>
      </c>
      <c r="J1774" s="31">
        <v>30</v>
      </c>
      <c r="L1774" s="185">
        <f t="shared" si="30"/>
        <v>0</v>
      </c>
      <c r="P1774">
        <v>-20.032699999999998</v>
      </c>
      <c r="Q1774">
        <v>232</v>
      </c>
      <c r="R1774">
        <v>76.864199999999997</v>
      </c>
    </row>
    <row r="1775" spans="8:18" x14ac:dyDescent="0.35">
      <c r="H1775">
        <v>87</v>
      </c>
      <c r="I1775" s="310">
        <v>0</v>
      </c>
      <c r="J1775" s="31">
        <v>18</v>
      </c>
      <c r="L1775" s="185">
        <f t="shared" si="30"/>
        <v>0</v>
      </c>
      <c r="P1775">
        <v>-30.8642</v>
      </c>
      <c r="Q1775">
        <v>232</v>
      </c>
      <c r="R1775">
        <v>66.032700000000006</v>
      </c>
    </row>
    <row r="1776" spans="8:18" x14ac:dyDescent="0.35">
      <c r="H1776">
        <v>87</v>
      </c>
      <c r="I1776" s="310">
        <v>0</v>
      </c>
      <c r="J1776" s="31">
        <v>23</v>
      </c>
      <c r="L1776" s="185">
        <f t="shared" si="30"/>
        <v>0</v>
      </c>
      <c r="P1776">
        <v>-29.728400000000001</v>
      </c>
      <c r="Q1776">
        <v>232</v>
      </c>
      <c r="R1776">
        <v>68</v>
      </c>
    </row>
    <row r="1777" spans="8:18" x14ac:dyDescent="0.35">
      <c r="H1777">
        <v>80</v>
      </c>
      <c r="I1777" s="310">
        <v>0</v>
      </c>
      <c r="J1777" s="31">
        <v>18</v>
      </c>
      <c r="L1777" s="185">
        <f t="shared" si="30"/>
        <v>0</v>
      </c>
      <c r="P1777">
        <v>-30.8642</v>
      </c>
      <c r="Q1777">
        <v>232</v>
      </c>
      <c r="R1777">
        <v>69.967299999999994</v>
      </c>
    </row>
    <row r="1778" spans="8:18" x14ac:dyDescent="0.35">
      <c r="H1778">
        <v>90</v>
      </c>
      <c r="I1778" s="310">
        <v>0</v>
      </c>
      <c r="J1778" s="31">
        <v>14</v>
      </c>
      <c r="L1778" s="185">
        <f t="shared" si="30"/>
        <v>0</v>
      </c>
      <c r="P1778">
        <v>-33.135800000000003</v>
      </c>
      <c r="Q1778">
        <v>232</v>
      </c>
      <c r="R1778">
        <v>69.967299999999994</v>
      </c>
    </row>
    <row r="1779" spans="8:18" x14ac:dyDescent="0.35">
      <c r="H1779">
        <v>90</v>
      </c>
      <c r="I1779" s="310">
        <v>0</v>
      </c>
      <c r="J1779" s="31">
        <v>9.0000099999999996</v>
      </c>
      <c r="L1779" s="185">
        <f t="shared" si="30"/>
        <v>0</v>
      </c>
      <c r="P1779">
        <v>-34.271599999999999</v>
      </c>
      <c r="Q1779">
        <v>232</v>
      </c>
      <c r="R1779">
        <v>68</v>
      </c>
    </row>
    <row r="1780" spans="8:18" x14ac:dyDescent="0.35">
      <c r="H1780">
        <v>90</v>
      </c>
      <c r="I1780" s="310">
        <v>0</v>
      </c>
      <c r="J1780" s="31">
        <v>-14</v>
      </c>
      <c r="L1780" s="185">
        <f t="shared" si="30"/>
        <v>0</v>
      </c>
      <c r="P1780">
        <v>-33.135800000000003</v>
      </c>
      <c r="Q1780">
        <v>232</v>
      </c>
      <c r="R1780">
        <v>66.032700000000006</v>
      </c>
    </row>
    <row r="1781" spans="8:18" x14ac:dyDescent="0.35">
      <c r="H1781">
        <v>90</v>
      </c>
      <c r="I1781" s="310">
        <v>0</v>
      </c>
      <c r="J1781" s="31">
        <v>-9</v>
      </c>
      <c r="L1781" s="185">
        <f t="shared" si="30"/>
        <v>0</v>
      </c>
      <c r="P1781">
        <v>-43.967300000000002</v>
      </c>
      <c r="Q1781">
        <v>232</v>
      </c>
      <c r="R1781">
        <v>76.864199999999997</v>
      </c>
    </row>
    <row r="1782" spans="8:18" x14ac:dyDescent="0.35">
      <c r="H1782">
        <v>34.316800000000001</v>
      </c>
      <c r="I1782" s="310">
        <v>0</v>
      </c>
      <c r="J1782" s="31">
        <v>34.351599999999998</v>
      </c>
      <c r="L1782" s="185">
        <f t="shared" si="30"/>
        <v>0</v>
      </c>
      <c r="P1782">
        <v>-42</v>
      </c>
      <c r="Q1782">
        <v>232</v>
      </c>
      <c r="R1782">
        <v>75.728399999999993</v>
      </c>
    </row>
    <row r="1783" spans="8:18" x14ac:dyDescent="0.35">
      <c r="H1783">
        <v>-25</v>
      </c>
      <c r="I1783" s="310">
        <v>0</v>
      </c>
      <c r="J1783" s="31">
        <v>-70</v>
      </c>
      <c r="L1783" s="185">
        <f t="shared" si="30"/>
        <v>0</v>
      </c>
      <c r="P1783">
        <v>-40.032699999999998</v>
      </c>
      <c r="Q1783">
        <v>232</v>
      </c>
      <c r="R1783">
        <v>76.864199999999997</v>
      </c>
    </row>
    <row r="1784" spans="8:18" x14ac:dyDescent="0.35">
      <c r="H1784">
        <v>-30</v>
      </c>
      <c r="I1784" s="310">
        <v>0</v>
      </c>
      <c r="J1784" s="31">
        <v>-70</v>
      </c>
      <c r="L1784" s="185">
        <f t="shared" si="30"/>
        <v>0</v>
      </c>
      <c r="P1784">
        <v>-40.032699999999998</v>
      </c>
      <c r="Q1784">
        <v>232</v>
      </c>
      <c r="R1784">
        <v>79.135800000000003</v>
      </c>
    </row>
    <row r="1785" spans="8:18" x14ac:dyDescent="0.35">
      <c r="H1785">
        <v>-34.354999999999997</v>
      </c>
      <c r="I1785" s="310">
        <v>0</v>
      </c>
      <c r="J1785" s="31">
        <v>-34.289099999999998</v>
      </c>
      <c r="L1785" s="185">
        <f t="shared" si="30"/>
        <v>0</v>
      </c>
      <c r="P1785">
        <v>-42</v>
      </c>
      <c r="Q1785">
        <v>232</v>
      </c>
      <c r="R1785">
        <v>80.271600000000007</v>
      </c>
    </row>
    <row r="1786" spans="8:18" x14ac:dyDescent="0.35">
      <c r="H1786">
        <v>-18</v>
      </c>
      <c r="I1786" s="310">
        <v>0</v>
      </c>
      <c r="J1786" s="31">
        <v>-87</v>
      </c>
      <c r="L1786" s="185">
        <f t="shared" si="30"/>
        <v>0</v>
      </c>
      <c r="P1786">
        <v>-43.967300000000002</v>
      </c>
      <c r="Q1786">
        <v>232</v>
      </c>
      <c r="R1786">
        <v>79.135800000000003</v>
      </c>
    </row>
    <row r="1787" spans="8:18" x14ac:dyDescent="0.35">
      <c r="H1787">
        <v>-23</v>
      </c>
      <c r="I1787" s="310">
        <v>0</v>
      </c>
      <c r="J1787" s="31">
        <v>-87</v>
      </c>
      <c r="L1787" s="185">
        <f t="shared" si="30"/>
        <v>0</v>
      </c>
      <c r="P1787">
        <v>-32</v>
      </c>
      <c r="Q1787">
        <v>232</v>
      </c>
      <c r="R1787">
        <v>-70.485699999999994</v>
      </c>
    </row>
    <row r="1788" spans="8:18" x14ac:dyDescent="0.35">
      <c r="H1788">
        <v>-18</v>
      </c>
      <c r="I1788" s="310">
        <v>0</v>
      </c>
      <c r="J1788" s="31">
        <v>-80</v>
      </c>
      <c r="L1788" s="185">
        <f t="shared" si="30"/>
        <v>0</v>
      </c>
      <c r="P1788">
        <v>-26.686599999999999</v>
      </c>
      <c r="Q1788">
        <v>232</v>
      </c>
      <c r="R1788">
        <v>-72.686599999999999</v>
      </c>
    </row>
    <row r="1789" spans="8:18" x14ac:dyDescent="0.35">
      <c r="H1789">
        <v>-8.9999900000000004</v>
      </c>
      <c r="I1789" s="310">
        <v>0</v>
      </c>
      <c r="J1789" s="31">
        <v>-87</v>
      </c>
      <c r="L1789" s="185">
        <f t="shared" si="30"/>
        <v>0</v>
      </c>
      <c r="P1789">
        <v>-37.313400000000001</v>
      </c>
      <c r="Q1789">
        <v>232</v>
      </c>
      <c r="R1789">
        <v>-83.313400000000001</v>
      </c>
    </row>
    <row r="1790" spans="8:18" x14ac:dyDescent="0.35">
      <c r="H1790">
        <v>25</v>
      </c>
      <c r="I1790" s="310">
        <v>0</v>
      </c>
      <c r="J1790" s="31">
        <v>-70</v>
      </c>
      <c r="L1790" s="185">
        <f t="shared" si="30"/>
        <v>0</v>
      </c>
      <c r="P1790">
        <v>-32</v>
      </c>
      <c r="Q1790">
        <v>232</v>
      </c>
      <c r="R1790">
        <v>-85.514200000000002</v>
      </c>
    </row>
    <row r="1791" spans="8:18" x14ac:dyDescent="0.35">
      <c r="H1791">
        <v>30</v>
      </c>
      <c r="I1791" s="310">
        <v>0</v>
      </c>
      <c r="J1791" s="31">
        <v>-70</v>
      </c>
      <c r="L1791" s="185">
        <f t="shared" si="30"/>
        <v>0</v>
      </c>
      <c r="P1791">
        <v>-24.485800000000001</v>
      </c>
      <c r="Q1791">
        <v>232</v>
      </c>
      <c r="R1791">
        <v>-78</v>
      </c>
    </row>
    <row r="1792" spans="8:18" x14ac:dyDescent="0.35">
      <c r="H1792">
        <v>18</v>
      </c>
      <c r="I1792" s="310">
        <v>0</v>
      </c>
      <c r="J1792" s="31">
        <v>-87</v>
      </c>
      <c r="L1792" s="185">
        <f t="shared" si="30"/>
        <v>0</v>
      </c>
      <c r="P1792">
        <v>-26.686599999999999</v>
      </c>
      <c r="Q1792">
        <v>232</v>
      </c>
      <c r="R1792">
        <v>-83.313400000000001</v>
      </c>
    </row>
    <row r="1793" spans="8:18" x14ac:dyDescent="0.35">
      <c r="H1793">
        <v>23</v>
      </c>
      <c r="I1793" s="310">
        <v>0</v>
      </c>
      <c r="J1793" s="31">
        <v>-87</v>
      </c>
      <c r="L1793" s="185">
        <f t="shared" si="30"/>
        <v>0</v>
      </c>
      <c r="P1793">
        <v>-39.514200000000002</v>
      </c>
      <c r="Q1793">
        <v>232</v>
      </c>
      <c r="R1793">
        <v>-78</v>
      </c>
    </row>
    <row r="1794" spans="8:18" x14ac:dyDescent="0.35">
      <c r="H1794">
        <v>18</v>
      </c>
      <c r="I1794" s="310">
        <v>0</v>
      </c>
      <c r="J1794" s="31">
        <v>-80</v>
      </c>
      <c r="L1794" s="185">
        <f t="shared" si="30"/>
        <v>0</v>
      </c>
      <c r="P1794">
        <v>-37.313400000000001</v>
      </c>
      <c r="Q1794">
        <v>232</v>
      </c>
      <c r="R1794">
        <v>-72.686599999999999</v>
      </c>
    </row>
    <row r="1795" spans="8:18" x14ac:dyDescent="0.35">
      <c r="H1795">
        <v>14</v>
      </c>
      <c r="I1795" s="310">
        <v>0</v>
      </c>
      <c r="J1795" s="31">
        <v>-90</v>
      </c>
      <c r="L1795" s="185">
        <f t="shared" si="30"/>
        <v>0</v>
      </c>
      <c r="P1795">
        <v>-33.135800000000003</v>
      </c>
      <c r="Q1795">
        <v>232</v>
      </c>
      <c r="R1795">
        <v>-66.032700000000006</v>
      </c>
    </row>
    <row r="1796" spans="8:18" x14ac:dyDescent="0.35">
      <c r="H1796">
        <v>9.0000199999999992</v>
      </c>
      <c r="I1796" s="310">
        <v>0</v>
      </c>
      <c r="J1796" s="31">
        <v>-90</v>
      </c>
      <c r="L1796" s="185">
        <f t="shared" si="30"/>
        <v>0</v>
      </c>
      <c r="P1796">
        <v>-34.271599999999999</v>
      </c>
      <c r="Q1796">
        <v>232</v>
      </c>
      <c r="R1796">
        <v>-68</v>
      </c>
    </row>
    <row r="1797" spans="8:18" x14ac:dyDescent="0.35">
      <c r="H1797">
        <v>-14</v>
      </c>
      <c r="I1797" s="310">
        <v>0</v>
      </c>
      <c r="J1797" s="31">
        <v>-90</v>
      </c>
      <c r="L1797" s="185">
        <f t="shared" si="30"/>
        <v>0</v>
      </c>
      <c r="P1797">
        <v>-33.135800000000003</v>
      </c>
      <c r="Q1797">
        <v>232</v>
      </c>
      <c r="R1797">
        <v>-69.967299999999994</v>
      </c>
    </row>
    <row r="1798" spans="8:18" x14ac:dyDescent="0.35">
      <c r="H1798">
        <v>-8.9999900000000004</v>
      </c>
      <c r="I1798" s="310">
        <v>0</v>
      </c>
      <c r="J1798" s="31">
        <v>-90</v>
      </c>
      <c r="L1798" s="185">
        <f t="shared" si="30"/>
        <v>0</v>
      </c>
      <c r="P1798">
        <v>-30.8642</v>
      </c>
      <c r="Q1798">
        <v>232</v>
      </c>
      <c r="R1798">
        <v>-69.967299999999994</v>
      </c>
    </row>
    <row r="1799" spans="8:18" x14ac:dyDescent="0.35">
      <c r="H1799">
        <v>34.351599999999998</v>
      </c>
      <c r="I1799" s="310">
        <v>0</v>
      </c>
      <c r="J1799" s="31">
        <v>-34.316800000000001</v>
      </c>
      <c r="L1799" s="185">
        <f t="shared" si="30"/>
        <v>0</v>
      </c>
      <c r="P1799">
        <v>-29.728400000000001</v>
      </c>
      <c r="Q1799">
        <v>232</v>
      </c>
      <c r="R1799">
        <v>-68</v>
      </c>
    </row>
    <row r="1800" spans="8:18" x14ac:dyDescent="0.35">
      <c r="H1800">
        <v>-70</v>
      </c>
      <c r="I1800" s="310">
        <v>0</v>
      </c>
      <c r="J1800" s="31">
        <v>25</v>
      </c>
      <c r="L1800" s="185">
        <f t="shared" si="30"/>
        <v>0</v>
      </c>
      <c r="P1800">
        <v>-30.8642</v>
      </c>
      <c r="Q1800">
        <v>232</v>
      </c>
      <c r="R1800">
        <v>-66.032700000000006</v>
      </c>
    </row>
    <row r="1801" spans="8:18" x14ac:dyDescent="0.35">
      <c r="H1801">
        <v>-70</v>
      </c>
      <c r="I1801" s="310">
        <v>0</v>
      </c>
      <c r="J1801" s="31">
        <v>30</v>
      </c>
      <c r="L1801" s="185">
        <f t="shared" si="30"/>
        <v>0</v>
      </c>
      <c r="P1801">
        <v>-20.032699999999998</v>
      </c>
      <c r="Q1801">
        <v>232</v>
      </c>
      <c r="R1801">
        <v>-76.864199999999997</v>
      </c>
    </row>
    <row r="1802" spans="8:18" x14ac:dyDescent="0.35">
      <c r="H1802">
        <v>-34.289099999999998</v>
      </c>
      <c r="I1802" s="310">
        <v>0</v>
      </c>
      <c r="J1802" s="31">
        <v>34.354999999999997</v>
      </c>
      <c r="L1802" s="185">
        <f t="shared" si="30"/>
        <v>0</v>
      </c>
      <c r="P1802">
        <v>-22</v>
      </c>
      <c r="Q1802">
        <v>232</v>
      </c>
      <c r="R1802">
        <v>-75.728399999999993</v>
      </c>
    </row>
    <row r="1803" spans="8:18" x14ac:dyDescent="0.35">
      <c r="H1803">
        <v>-87</v>
      </c>
      <c r="I1803" s="310">
        <v>0</v>
      </c>
      <c r="J1803" s="31">
        <v>18</v>
      </c>
      <c r="L1803" s="185">
        <f t="shared" si="30"/>
        <v>0</v>
      </c>
      <c r="P1803">
        <v>-23.967300000000002</v>
      </c>
      <c r="Q1803">
        <v>232</v>
      </c>
      <c r="R1803">
        <v>-76.864199999999997</v>
      </c>
    </row>
    <row r="1804" spans="8:18" x14ac:dyDescent="0.35">
      <c r="H1804">
        <v>-87</v>
      </c>
      <c r="I1804" s="310">
        <v>0</v>
      </c>
      <c r="J1804" s="31">
        <v>23</v>
      </c>
      <c r="L1804" s="185">
        <f t="shared" si="30"/>
        <v>0</v>
      </c>
      <c r="P1804">
        <v>-23.967300000000002</v>
      </c>
      <c r="Q1804">
        <v>232</v>
      </c>
      <c r="R1804">
        <v>-79.135800000000003</v>
      </c>
    </row>
    <row r="1805" spans="8:18" x14ac:dyDescent="0.35">
      <c r="H1805">
        <v>-80</v>
      </c>
      <c r="I1805" s="310">
        <v>0</v>
      </c>
      <c r="J1805" s="31">
        <v>18</v>
      </c>
      <c r="L1805" s="185">
        <f t="shared" si="30"/>
        <v>0</v>
      </c>
      <c r="P1805">
        <v>-22</v>
      </c>
      <c r="Q1805">
        <v>232</v>
      </c>
      <c r="R1805">
        <v>-80.271600000000007</v>
      </c>
    </row>
    <row r="1806" spans="8:18" x14ac:dyDescent="0.35">
      <c r="H1806">
        <v>-87</v>
      </c>
      <c r="I1806" s="310">
        <v>0</v>
      </c>
      <c r="J1806" s="31">
        <v>8.9999800000000008</v>
      </c>
      <c r="L1806" s="185">
        <f t="shared" si="30"/>
        <v>0</v>
      </c>
      <c r="P1806">
        <v>-20.032699999999998</v>
      </c>
      <c r="Q1806">
        <v>232</v>
      </c>
      <c r="R1806">
        <v>-79.135800000000003</v>
      </c>
    </row>
    <row r="1807" spans="8:18" x14ac:dyDescent="0.35">
      <c r="H1807">
        <v>-70</v>
      </c>
      <c r="I1807" s="310">
        <v>0</v>
      </c>
      <c r="J1807" s="31">
        <v>-25</v>
      </c>
      <c r="L1807" s="185">
        <f t="shared" si="30"/>
        <v>0</v>
      </c>
      <c r="P1807">
        <v>-30.8642</v>
      </c>
      <c r="Q1807">
        <v>232</v>
      </c>
      <c r="R1807">
        <v>-89.967299999999994</v>
      </c>
    </row>
    <row r="1808" spans="8:18" x14ac:dyDescent="0.35">
      <c r="H1808">
        <v>-70</v>
      </c>
      <c r="I1808" s="310">
        <v>0</v>
      </c>
      <c r="J1808" s="31">
        <v>-30</v>
      </c>
      <c r="L1808" s="185">
        <f t="shared" si="30"/>
        <v>0</v>
      </c>
      <c r="P1808">
        <v>-29.728400000000001</v>
      </c>
      <c r="Q1808">
        <v>232</v>
      </c>
      <c r="R1808">
        <v>-88</v>
      </c>
    </row>
    <row r="1809" spans="8:18" x14ac:dyDescent="0.35">
      <c r="H1809">
        <v>-87</v>
      </c>
      <c r="I1809" s="310">
        <v>0</v>
      </c>
      <c r="J1809" s="31">
        <v>-18</v>
      </c>
      <c r="L1809" s="185">
        <f t="shared" si="30"/>
        <v>0</v>
      </c>
      <c r="P1809">
        <v>-30.8642</v>
      </c>
      <c r="Q1809">
        <v>232</v>
      </c>
      <c r="R1809">
        <v>-86.032700000000006</v>
      </c>
    </row>
    <row r="1810" spans="8:18" x14ac:dyDescent="0.35">
      <c r="H1810">
        <v>-87</v>
      </c>
      <c r="I1810" s="310">
        <v>0</v>
      </c>
      <c r="J1810" s="31">
        <v>-23</v>
      </c>
      <c r="L1810" s="185">
        <f t="shared" si="30"/>
        <v>0</v>
      </c>
      <c r="P1810">
        <v>-33.135800000000003</v>
      </c>
      <c r="Q1810">
        <v>232</v>
      </c>
      <c r="R1810">
        <v>-86.032700000000006</v>
      </c>
    </row>
    <row r="1811" spans="8:18" x14ac:dyDescent="0.35">
      <c r="H1811">
        <v>-80</v>
      </c>
      <c r="I1811" s="310">
        <v>0</v>
      </c>
      <c r="J1811" s="31">
        <v>-18</v>
      </c>
      <c r="L1811" s="185">
        <f t="shared" si="30"/>
        <v>0</v>
      </c>
      <c r="P1811">
        <v>-34.271599999999999</v>
      </c>
      <c r="Q1811">
        <v>232</v>
      </c>
      <c r="R1811">
        <v>-88</v>
      </c>
    </row>
    <row r="1812" spans="8:18" x14ac:dyDescent="0.35">
      <c r="H1812">
        <v>-90</v>
      </c>
      <c r="I1812" s="310">
        <v>0</v>
      </c>
      <c r="J1812" s="31">
        <v>-14</v>
      </c>
      <c r="L1812" s="185">
        <f t="shared" si="30"/>
        <v>0</v>
      </c>
      <c r="P1812">
        <v>-33.135800000000003</v>
      </c>
      <c r="Q1812">
        <v>232</v>
      </c>
      <c r="R1812">
        <v>-89.967299999999994</v>
      </c>
    </row>
    <row r="1813" spans="8:18" x14ac:dyDescent="0.35">
      <c r="H1813">
        <v>-90</v>
      </c>
      <c r="I1813" s="310">
        <v>0</v>
      </c>
      <c r="J1813" s="31">
        <v>-9.0000199999999992</v>
      </c>
      <c r="L1813" s="185">
        <f t="shared" si="30"/>
        <v>0</v>
      </c>
      <c r="P1813">
        <v>-43.967300000000002</v>
      </c>
      <c r="Q1813">
        <v>232</v>
      </c>
      <c r="R1813">
        <v>-79.135800000000003</v>
      </c>
    </row>
    <row r="1814" spans="8:18" x14ac:dyDescent="0.35">
      <c r="H1814">
        <v>-90</v>
      </c>
      <c r="I1814" s="310">
        <v>0</v>
      </c>
      <c r="J1814" s="31">
        <v>14</v>
      </c>
      <c r="L1814" s="185">
        <f t="shared" si="30"/>
        <v>0</v>
      </c>
      <c r="P1814">
        <v>-42</v>
      </c>
      <c r="Q1814">
        <v>232</v>
      </c>
      <c r="R1814">
        <v>-80.271600000000007</v>
      </c>
    </row>
    <row r="1815" spans="8:18" x14ac:dyDescent="0.35">
      <c r="H1815">
        <v>-90</v>
      </c>
      <c r="I1815" s="310">
        <v>0</v>
      </c>
      <c r="J1815" s="31">
        <v>8.9999800000000008</v>
      </c>
      <c r="L1815" s="185">
        <f t="shared" si="30"/>
        <v>0</v>
      </c>
      <c r="P1815">
        <v>-40.032699999999998</v>
      </c>
      <c r="Q1815">
        <v>232</v>
      </c>
      <c r="R1815">
        <v>-79.135800000000003</v>
      </c>
    </row>
    <row r="1816" spans="8:18" x14ac:dyDescent="0.35">
      <c r="H1816">
        <v>-34.316800000000001</v>
      </c>
      <c r="I1816" s="310">
        <v>0</v>
      </c>
      <c r="J1816" s="31">
        <v>-34.351599999999998</v>
      </c>
      <c r="L1816" s="185">
        <f t="shared" si="30"/>
        <v>0</v>
      </c>
      <c r="P1816">
        <v>-40.032699999999998</v>
      </c>
      <c r="Q1816">
        <v>232</v>
      </c>
      <c r="R1816">
        <v>-76.864199999999997</v>
      </c>
    </row>
    <row r="1817" spans="8:18" x14ac:dyDescent="0.35">
      <c r="H1817">
        <v>-9</v>
      </c>
      <c r="I1817" s="310">
        <v>0</v>
      </c>
      <c r="J1817" s="31">
        <v>87</v>
      </c>
      <c r="L1817" s="185">
        <f t="shared" si="30"/>
        <v>0</v>
      </c>
      <c r="P1817">
        <v>-42</v>
      </c>
      <c r="Q1817">
        <v>232</v>
      </c>
      <c r="R1817">
        <v>-75.728399999999993</v>
      </c>
    </row>
    <row r="1818" spans="8:18" x14ac:dyDescent="0.35">
      <c r="H1818">
        <v>87</v>
      </c>
      <c r="I1818" s="310">
        <v>0</v>
      </c>
      <c r="J1818" s="31">
        <v>9.0000099999999996</v>
      </c>
      <c r="L1818" s="185">
        <f t="shared" si="30"/>
        <v>0</v>
      </c>
      <c r="P1818">
        <v>-43.967300000000002</v>
      </c>
      <c r="Q1818">
        <v>232</v>
      </c>
      <c r="R1818">
        <v>-76.864199999999997</v>
      </c>
    </row>
    <row r="1819" spans="8:18" x14ac:dyDescent="0.35">
      <c r="H1819">
        <v>9.0000099999999996</v>
      </c>
      <c r="I1819" s="310">
        <v>0</v>
      </c>
      <c r="J1819" s="31">
        <v>-87</v>
      </c>
      <c r="L1819" s="185">
        <f t="shared" si="30"/>
        <v>0</v>
      </c>
      <c r="P1819">
        <v>32</v>
      </c>
      <c r="Q1819">
        <v>232</v>
      </c>
      <c r="R1819">
        <v>-70.485699999999994</v>
      </c>
    </row>
    <row r="1820" spans="8:18" x14ac:dyDescent="0.35">
      <c r="H1820">
        <v>-87</v>
      </c>
      <c r="I1820" s="310">
        <v>0</v>
      </c>
      <c r="J1820" s="31">
        <v>-9.0000199999999992</v>
      </c>
      <c r="P1820">
        <v>37.313400000000001</v>
      </c>
      <c r="Q1820">
        <v>232</v>
      </c>
      <c r="R1820">
        <v>-72.686599999999999</v>
      </c>
    </row>
    <row r="1821" spans="8:18" x14ac:dyDescent="0.35">
      <c r="P1821">
        <v>26.686599999999999</v>
      </c>
      <c r="Q1821">
        <v>232</v>
      </c>
      <c r="R1821">
        <v>-83.313400000000001</v>
      </c>
    </row>
    <row r="1822" spans="8:18" x14ac:dyDescent="0.35">
      <c r="P1822">
        <v>32</v>
      </c>
      <c r="Q1822">
        <v>232</v>
      </c>
      <c r="R1822">
        <v>-85.514200000000002</v>
      </c>
    </row>
    <row r="1823" spans="8:18" x14ac:dyDescent="0.35">
      <c r="P1823">
        <v>39.514200000000002</v>
      </c>
      <c r="Q1823">
        <v>232</v>
      </c>
      <c r="R1823">
        <v>-78</v>
      </c>
    </row>
    <row r="1824" spans="8:18" x14ac:dyDescent="0.35">
      <c r="P1824">
        <v>37.313400000000001</v>
      </c>
      <c r="Q1824">
        <v>232</v>
      </c>
      <c r="R1824">
        <v>-83.313400000000001</v>
      </c>
    </row>
    <row r="1825" spans="16:18" x14ac:dyDescent="0.35">
      <c r="P1825">
        <v>24.485800000000001</v>
      </c>
      <c r="Q1825">
        <v>232</v>
      </c>
      <c r="R1825">
        <v>-78</v>
      </c>
    </row>
    <row r="1826" spans="16:18" x14ac:dyDescent="0.35">
      <c r="P1826">
        <v>26.686599999999999</v>
      </c>
      <c r="Q1826">
        <v>232</v>
      </c>
      <c r="R1826">
        <v>-72.686599999999999</v>
      </c>
    </row>
    <row r="1827" spans="16:18" x14ac:dyDescent="0.35">
      <c r="P1827">
        <v>30.8642</v>
      </c>
      <c r="Q1827">
        <v>232</v>
      </c>
      <c r="R1827">
        <v>-66.032700000000006</v>
      </c>
    </row>
    <row r="1828" spans="16:18" x14ac:dyDescent="0.35">
      <c r="P1828">
        <v>29.728400000000001</v>
      </c>
      <c r="Q1828">
        <v>232</v>
      </c>
      <c r="R1828">
        <v>-68</v>
      </c>
    </row>
    <row r="1829" spans="16:18" x14ac:dyDescent="0.35">
      <c r="P1829">
        <v>30.8642</v>
      </c>
      <c r="Q1829">
        <v>232</v>
      </c>
      <c r="R1829">
        <v>-69.967299999999994</v>
      </c>
    </row>
    <row r="1830" spans="16:18" x14ac:dyDescent="0.35">
      <c r="P1830">
        <v>33.135800000000003</v>
      </c>
      <c r="Q1830">
        <v>232</v>
      </c>
      <c r="R1830">
        <v>-69.967299999999994</v>
      </c>
    </row>
    <row r="1831" spans="16:18" x14ac:dyDescent="0.35">
      <c r="P1831">
        <v>34.271599999999999</v>
      </c>
      <c r="Q1831">
        <v>232</v>
      </c>
      <c r="R1831">
        <v>-68</v>
      </c>
    </row>
    <row r="1832" spans="16:18" x14ac:dyDescent="0.35">
      <c r="P1832">
        <v>33.135800000000003</v>
      </c>
      <c r="Q1832">
        <v>232</v>
      </c>
      <c r="R1832">
        <v>-66.032700000000006</v>
      </c>
    </row>
    <row r="1833" spans="16:18" x14ac:dyDescent="0.35">
      <c r="P1833">
        <v>43.967300000000002</v>
      </c>
      <c r="Q1833">
        <v>232</v>
      </c>
      <c r="R1833">
        <v>-76.864199999999997</v>
      </c>
    </row>
    <row r="1834" spans="16:18" x14ac:dyDescent="0.35">
      <c r="P1834">
        <v>42</v>
      </c>
      <c r="Q1834">
        <v>232</v>
      </c>
      <c r="R1834">
        <v>-75.728399999999993</v>
      </c>
    </row>
    <row r="1835" spans="16:18" x14ac:dyDescent="0.35">
      <c r="P1835">
        <v>40.032699999999998</v>
      </c>
      <c r="Q1835">
        <v>232</v>
      </c>
      <c r="R1835">
        <v>-76.864199999999997</v>
      </c>
    </row>
    <row r="1836" spans="16:18" x14ac:dyDescent="0.35">
      <c r="P1836">
        <v>40.032699999999998</v>
      </c>
      <c r="Q1836">
        <v>232</v>
      </c>
      <c r="R1836">
        <v>-79.135800000000003</v>
      </c>
    </row>
    <row r="1837" spans="16:18" x14ac:dyDescent="0.35">
      <c r="P1837">
        <v>42</v>
      </c>
      <c r="Q1837">
        <v>232</v>
      </c>
      <c r="R1837">
        <v>-80.271600000000007</v>
      </c>
    </row>
    <row r="1838" spans="16:18" x14ac:dyDescent="0.35">
      <c r="P1838">
        <v>43.967300000000002</v>
      </c>
      <c r="Q1838">
        <v>232</v>
      </c>
      <c r="R1838">
        <v>-79.135800000000003</v>
      </c>
    </row>
    <row r="1839" spans="16:18" x14ac:dyDescent="0.35">
      <c r="P1839">
        <v>33.135800000000003</v>
      </c>
      <c r="Q1839">
        <v>232</v>
      </c>
      <c r="R1839">
        <v>-89.967299999999994</v>
      </c>
    </row>
    <row r="1840" spans="16:18" x14ac:dyDescent="0.35">
      <c r="P1840">
        <v>34.271599999999999</v>
      </c>
      <c r="Q1840">
        <v>232</v>
      </c>
      <c r="R1840">
        <v>-88</v>
      </c>
    </row>
    <row r="1841" spans="16:18" x14ac:dyDescent="0.35">
      <c r="P1841">
        <v>33.135800000000003</v>
      </c>
      <c r="Q1841">
        <v>232</v>
      </c>
      <c r="R1841">
        <v>-86.032700000000006</v>
      </c>
    </row>
    <row r="1842" spans="16:18" x14ac:dyDescent="0.35">
      <c r="P1842">
        <v>30.8642</v>
      </c>
      <c r="Q1842">
        <v>232</v>
      </c>
      <c r="R1842">
        <v>-86.032700000000006</v>
      </c>
    </row>
    <row r="1843" spans="16:18" x14ac:dyDescent="0.35">
      <c r="P1843">
        <v>29.728400000000001</v>
      </c>
      <c r="Q1843">
        <v>232</v>
      </c>
      <c r="R1843">
        <v>-88</v>
      </c>
    </row>
    <row r="1844" spans="16:18" x14ac:dyDescent="0.35">
      <c r="P1844">
        <v>30.8642</v>
      </c>
      <c r="Q1844">
        <v>232</v>
      </c>
      <c r="R1844">
        <v>-89.967299999999994</v>
      </c>
    </row>
    <row r="1845" spans="16:18" x14ac:dyDescent="0.35">
      <c r="P1845">
        <v>20.032699999999998</v>
      </c>
      <c r="Q1845">
        <v>232</v>
      </c>
      <c r="R1845">
        <v>-79.135800000000003</v>
      </c>
    </row>
    <row r="1846" spans="16:18" x14ac:dyDescent="0.35">
      <c r="P1846">
        <v>22</v>
      </c>
      <c r="Q1846">
        <v>232</v>
      </c>
      <c r="R1846">
        <v>-80.271600000000007</v>
      </c>
    </row>
    <row r="1847" spans="16:18" x14ac:dyDescent="0.35">
      <c r="P1847">
        <v>23.967300000000002</v>
      </c>
      <c r="Q1847">
        <v>232</v>
      </c>
      <c r="R1847">
        <v>-79.135800000000003</v>
      </c>
    </row>
    <row r="1848" spans="16:18" x14ac:dyDescent="0.35">
      <c r="P1848">
        <v>23.967300000000002</v>
      </c>
      <c r="Q1848">
        <v>232</v>
      </c>
      <c r="R1848">
        <v>-76.864199999999997</v>
      </c>
    </row>
    <row r="1849" spans="16:18" x14ac:dyDescent="0.35">
      <c r="P1849">
        <v>22</v>
      </c>
      <c r="Q1849">
        <v>232</v>
      </c>
      <c r="R1849">
        <v>-75.728399999999993</v>
      </c>
    </row>
    <row r="1850" spans="16:18" x14ac:dyDescent="0.35">
      <c r="P1850">
        <v>20.032699999999998</v>
      </c>
      <c r="Q1850">
        <v>232</v>
      </c>
      <c r="R1850">
        <v>-76.864199999999997</v>
      </c>
    </row>
    <row r="1851" spans="16:18" x14ac:dyDescent="0.35">
      <c r="P1851">
        <v>-10</v>
      </c>
      <c r="Q1851">
        <v>232</v>
      </c>
      <c r="R1851">
        <v>-36.666200000000003</v>
      </c>
    </row>
    <row r="1852" spans="16:18" x14ac:dyDescent="0.35">
      <c r="P1852">
        <v>10</v>
      </c>
      <c r="Q1852">
        <v>232</v>
      </c>
      <c r="R1852">
        <v>-36.666200000000003</v>
      </c>
    </row>
    <row r="1853" spans="16:18" x14ac:dyDescent="0.35">
      <c r="P1853">
        <v>4</v>
      </c>
      <c r="Q1853">
        <v>232</v>
      </c>
      <c r="R1853">
        <v>-38.0015</v>
      </c>
    </row>
    <row r="1854" spans="16:18" x14ac:dyDescent="0.35">
      <c r="P1854">
        <v>79</v>
      </c>
      <c r="Q1854">
        <v>160</v>
      </c>
      <c r="R1854">
        <v>51</v>
      </c>
    </row>
    <row r="1855" spans="16:18" x14ac:dyDescent="0.35">
      <c r="P1855">
        <v>70</v>
      </c>
      <c r="Q1855">
        <v>160</v>
      </c>
      <c r="R1855">
        <v>60</v>
      </c>
    </row>
    <row r="1856" spans="16:18" x14ac:dyDescent="0.35">
      <c r="P1856">
        <v>99</v>
      </c>
      <c r="Q1856">
        <v>160</v>
      </c>
      <c r="R1856">
        <v>31</v>
      </c>
    </row>
    <row r="1857" spans="16:18" x14ac:dyDescent="0.35">
      <c r="P1857">
        <v>90</v>
      </c>
      <c r="Q1857">
        <v>160</v>
      </c>
      <c r="R1857">
        <v>40</v>
      </c>
    </row>
    <row r="1858" spans="16:18" x14ac:dyDescent="0.35">
      <c r="P1858">
        <v>34</v>
      </c>
      <c r="Q1858">
        <v>160</v>
      </c>
      <c r="R1858">
        <v>96</v>
      </c>
    </row>
    <row r="1859" spans="16:18" x14ac:dyDescent="0.35">
      <c r="P1859">
        <v>-14</v>
      </c>
      <c r="Q1859">
        <v>160</v>
      </c>
      <c r="R1859">
        <v>80</v>
      </c>
    </row>
    <row r="1860" spans="16:18" x14ac:dyDescent="0.35">
      <c r="P1860">
        <v>14</v>
      </c>
      <c r="Q1860">
        <v>160</v>
      </c>
      <c r="R1860">
        <v>80</v>
      </c>
    </row>
    <row r="1861" spans="16:18" x14ac:dyDescent="0.35">
      <c r="P1861">
        <v>59</v>
      </c>
      <c r="Q1861">
        <v>160</v>
      </c>
      <c r="R1861">
        <v>60</v>
      </c>
    </row>
    <row r="1862" spans="16:18" x14ac:dyDescent="0.35">
      <c r="P1862">
        <v>79</v>
      </c>
      <c r="Q1862">
        <v>160</v>
      </c>
      <c r="R1862">
        <v>40</v>
      </c>
    </row>
    <row r="1863" spans="16:18" x14ac:dyDescent="0.35">
      <c r="P1863">
        <v>99</v>
      </c>
      <c r="Q1863">
        <v>160</v>
      </c>
      <c r="R1863">
        <v>20</v>
      </c>
    </row>
    <row r="1864" spans="16:18" x14ac:dyDescent="0.35">
      <c r="P1864">
        <v>-23</v>
      </c>
      <c r="Q1864">
        <v>160</v>
      </c>
      <c r="R1864">
        <v>86</v>
      </c>
    </row>
    <row r="1865" spans="16:18" x14ac:dyDescent="0.35">
      <c r="P1865">
        <v>23</v>
      </c>
      <c r="Q1865">
        <v>160</v>
      </c>
      <c r="R1865">
        <v>86</v>
      </c>
    </row>
    <row r="1866" spans="16:18" x14ac:dyDescent="0.35">
      <c r="P1866">
        <v>14</v>
      </c>
      <c r="Q1866">
        <v>160</v>
      </c>
      <c r="R1866">
        <v>-80</v>
      </c>
    </row>
    <row r="1867" spans="16:18" x14ac:dyDescent="0.35">
      <c r="P1867">
        <v>-14</v>
      </c>
      <c r="Q1867">
        <v>160</v>
      </c>
      <c r="R1867">
        <v>-80</v>
      </c>
    </row>
    <row r="1868" spans="16:18" x14ac:dyDescent="0.35">
      <c r="P1868">
        <v>23</v>
      </c>
      <c r="Q1868">
        <v>160</v>
      </c>
      <c r="R1868">
        <v>-86</v>
      </c>
    </row>
    <row r="1869" spans="16:18" x14ac:dyDescent="0.35">
      <c r="P1869">
        <v>80</v>
      </c>
      <c r="Q1869">
        <v>160</v>
      </c>
      <c r="R1869">
        <v>14</v>
      </c>
    </row>
    <row r="1870" spans="16:18" x14ac:dyDescent="0.35">
      <c r="P1870">
        <v>59</v>
      </c>
      <c r="Q1870">
        <v>160</v>
      </c>
      <c r="R1870">
        <v>71</v>
      </c>
    </row>
    <row r="1871" spans="16:18" x14ac:dyDescent="0.35">
      <c r="P1871">
        <v>23</v>
      </c>
      <c r="Q1871">
        <v>160</v>
      </c>
      <c r="R1871">
        <v>96</v>
      </c>
    </row>
    <row r="1872" spans="16:18" x14ac:dyDescent="0.35">
      <c r="P1872">
        <v>110</v>
      </c>
      <c r="Q1872">
        <v>160</v>
      </c>
      <c r="R1872">
        <v>20</v>
      </c>
    </row>
    <row r="1873" spans="16:18" x14ac:dyDescent="0.35">
      <c r="P1873">
        <v>120</v>
      </c>
      <c r="Q1873">
        <v>160</v>
      </c>
      <c r="R1873">
        <v>10</v>
      </c>
    </row>
    <row r="1874" spans="16:18" x14ac:dyDescent="0.35">
      <c r="P1874">
        <v>-79</v>
      </c>
      <c r="Q1874">
        <v>160</v>
      </c>
      <c r="R1874">
        <v>51</v>
      </c>
    </row>
    <row r="1875" spans="16:18" x14ac:dyDescent="0.35">
      <c r="P1875">
        <v>-70</v>
      </c>
      <c r="Q1875">
        <v>160</v>
      </c>
      <c r="R1875">
        <v>60</v>
      </c>
    </row>
    <row r="1876" spans="16:18" x14ac:dyDescent="0.35">
      <c r="P1876">
        <v>-99</v>
      </c>
      <c r="Q1876">
        <v>160</v>
      </c>
      <c r="R1876">
        <v>31</v>
      </c>
    </row>
    <row r="1877" spans="16:18" x14ac:dyDescent="0.35">
      <c r="P1877">
        <v>-90</v>
      </c>
      <c r="Q1877">
        <v>160</v>
      </c>
      <c r="R1877">
        <v>40</v>
      </c>
    </row>
    <row r="1878" spans="16:18" x14ac:dyDescent="0.35">
      <c r="P1878">
        <v>-34</v>
      </c>
      <c r="Q1878">
        <v>160</v>
      </c>
      <c r="R1878">
        <v>96</v>
      </c>
    </row>
    <row r="1879" spans="16:18" x14ac:dyDescent="0.35">
      <c r="P1879">
        <v>-23</v>
      </c>
      <c r="Q1879">
        <v>160</v>
      </c>
      <c r="R1879">
        <v>96</v>
      </c>
    </row>
    <row r="1880" spans="16:18" x14ac:dyDescent="0.35">
      <c r="P1880">
        <v>-59</v>
      </c>
      <c r="Q1880">
        <v>160</v>
      </c>
      <c r="R1880">
        <v>60</v>
      </c>
    </row>
    <row r="1881" spans="16:18" x14ac:dyDescent="0.35">
      <c r="P1881">
        <v>-79</v>
      </c>
      <c r="Q1881">
        <v>160</v>
      </c>
      <c r="R1881">
        <v>40</v>
      </c>
    </row>
    <row r="1882" spans="16:18" x14ac:dyDescent="0.35">
      <c r="P1882">
        <v>-99</v>
      </c>
      <c r="Q1882">
        <v>160</v>
      </c>
      <c r="R1882">
        <v>20</v>
      </c>
    </row>
    <row r="1883" spans="16:18" x14ac:dyDescent="0.35">
      <c r="P1883">
        <v>-110</v>
      </c>
      <c r="Q1883">
        <v>160</v>
      </c>
      <c r="R1883">
        <v>-20</v>
      </c>
    </row>
    <row r="1884" spans="16:18" x14ac:dyDescent="0.35">
      <c r="P1884">
        <v>-110</v>
      </c>
      <c r="Q1884">
        <v>160</v>
      </c>
      <c r="R1884">
        <v>20</v>
      </c>
    </row>
    <row r="1885" spans="16:18" x14ac:dyDescent="0.35">
      <c r="P1885">
        <v>-120</v>
      </c>
      <c r="Q1885">
        <v>160</v>
      </c>
      <c r="R1885">
        <v>-10</v>
      </c>
    </row>
    <row r="1886" spans="16:18" x14ac:dyDescent="0.35">
      <c r="P1886">
        <v>-99</v>
      </c>
      <c r="Q1886">
        <v>160</v>
      </c>
      <c r="R1886">
        <v>-20</v>
      </c>
    </row>
    <row r="1887" spans="16:18" x14ac:dyDescent="0.35">
      <c r="P1887">
        <v>-80</v>
      </c>
      <c r="Q1887">
        <v>160</v>
      </c>
      <c r="R1887">
        <v>14</v>
      </c>
    </row>
    <row r="1888" spans="16:18" x14ac:dyDescent="0.35">
      <c r="P1888">
        <v>-120</v>
      </c>
      <c r="Q1888">
        <v>160</v>
      </c>
      <c r="R1888">
        <v>10</v>
      </c>
    </row>
    <row r="1889" spans="16:18" x14ac:dyDescent="0.35">
      <c r="P1889">
        <v>-59</v>
      </c>
      <c r="Q1889">
        <v>160</v>
      </c>
      <c r="R1889">
        <v>71</v>
      </c>
    </row>
    <row r="1890" spans="16:18" x14ac:dyDescent="0.35">
      <c r="P1890">
        <v>-80</v>
      </c>
      <c r="Q1890">
        <v>160</v>
      </c>
      <c r="R1890">
        <v>-14</v>
      </c>
    </row>
    <row r="1891" spans="16:18" x14ac:dyDescent="0.35">
      <c r="P1891">
        <v>79</v>
      </c>
      <c r="Q1891">
        <v>160</v>
      </c>
      <c r="R1891">
        <v>-51</v>
      </c>
    </row>
    <row r="1892" spans="16:18" x14ac:dyDescent="0.35">
      <c r="P1892">
        <v>70</v>
      </c>
      <c r="Q1892">
        <v>160</v>
      </c>
      <c r="R1892">
        <v>-60</v>
      </c>
    </row>
    <row r="1893" spans="16:18" x14ac:dyDescent="0.35">
      <c r="P1893">
        <v>99</v>
      </c>
      <c r="Q1893">
        <v>160</v>
      </c>
      <c r="R1893">
        <v>-31</v>
      </c>
    </row>
    <row r="1894" spans="16:18" x14ac:dyDescent="0.35">
      <c r="P1894">
        <v>90</v>
      </c>
      <c r="Q1894">
        <v>160</v>
      </c>
      <c r="R1894">
        <v>-40</v>
      </c>
    </row>
    <row r="1895" spans="16:18" x14ac:dyDescent="0.35">
      <c r="P1895">
        <v>34</v>
      </c>
      <c r="Q1895">
        <v>160</v>
      </c>
      <c r="R1895">
        <v>-96</v>
      </c>
    </row>
    <row r="1896" spans="16:18" x14ac:dyDescent="0.35">
      <c r="P1896">
        <v>23</v>
      </c>
      <c r="Q1896">
        <v>160</v>
      </c>
      <c r="R1896">
        <v>-96</v>
      </c>
    </row>
    <row r="1897" spans="16:18" x14ac:dyDescent="0.35">
      <c r="P1897">
        <v>59</v>
      </c>
      <c r="Q1897">
        <v>160</v>
      </c>
      <c r="R1897">
        <v>-60</v>
      </c>
    </row>
    <row r="1898" spans="16:18" x14ac:dyDescent="0.35">
      <c r="P1898">
        <v>79</v>
      </c>
      <c r="Q1898">
        <v>160</v>
      </c>
      <c r="R1898">
        <v>-40</v>
      </c>
    </row>
    <row r="1899" spans="16:18" x14ac:dyDescent="0.35">
      <c r="P1899">
        <v>99</v>
      </c>
      <c r="Q1899">
        <v>160</v>
      </c>
      <c r="R1899">
        <v>-20</v>
      </c>
    </row>
    <row r="1900" spans="16:18" x14ac:dyDescent="0.35">
      <c r="P1900">
        <v>-23</v>
      </c>
      <c r="Q1900">
        <v>160</v>
      </c>
      <c r="R1900">
        <v>-86</v>
      </c>
    </row>
    <row r="1901" spans="16:18" x14ac:dyDescent="0.35">
      <c r="P1901">
        <v>110</v>
      </c>
      <c r="Q1901">
        <v>160</v>
      </c>
      <c r="R1901">
        <v>-20</v>
      </c>
    </row>
    <row r="1902" spans="16:18" x14ac:dyDescent="0.35">
      <c r="P1902">
        <v>120</v>
      </c>
      <c r="Q1902">
        <v>160</v>
      </c>
      <c r="R1902">
        <v>-10</v>
      </c>
    </row>
    <row r="1903" spans="16:18" x14ac:dyDescent="0.35">
      <c r="P1903">
        <v>80</v>
      </c>
      <c r="Q1903">
        <v>160</v>
      </c>
      <c r="R1903">
        <v>-14</v>
      </c>
    </row>
    <row r="1904" spans="16:18" x14ac:dyDescent="0.35">
      <c r="P1904">
        <v>59</v>
      </c>
      <c r="Q1904">
        <v>160</v>
      </c>
      <c r="R1904">
        <v>-71</v>
      </c>
    </row>
    <row r="1905" spans="16:18" x14ac:dyDescent="0.35">
      <c r="P1905">
        <v>-79</v>
      </c>
      <c r="Q1905">
        <v>160</v>
      </c>
      <c r="R1905">
        <v>-51</v>
      </c>
    </row>
    <row r="1906" spans="16:18" x14ac:dyDescent="0.35">
      <c r="P1906">
        <v>-70</v>
      </c>
      <c r="Q1906">
        <v>160</v>
      </c>
      <c r="R1906">
        <v>-60</v>
      </c>
    </row>
    <row r="1907" spans="16:18" x14ac:dyDescent="0.35">
      <c r="P1907">
        <v>-99</v>
      </c>
      <c r="Q1907">
        <v>160</v>
      </c>
      <c r="R1907">
        <v>-31</v>
      </c>
    </row>
    <row r="1908" spans="16:18" x14ac:dyDescent="0.35">
      <c r="P1908">
        <v>-90</v>
      </c>
      <c r="Q1908">
        <v>160</v>
      </c>
      <c r="R1908">
        <v>-40</v>
      </c>
    </row>
    <row r="1909" spans="16:18" x14ac:dyDescent="0.35">
      <c r="P1909">
        <v>-34</v>
      </c>
      <c r="Q1909">
        <v>160</v>
      </c>
      <c r="R1909">
        <v>-96</v>
      </c>
    </row>
    <row r="1910" spans="16:18" x14ac:dyDescent="0.35">
      <c r="P1910">
        <v>-59</v>
      </c>
      <c r="Q1910">
        <v>160</v>
      </c>
      <c r="R1910">
        <v>-60</v>
      </c>
    </row>
    <row r="1911" spans="16:18" x14ac:dyDescent="0.35">
      <c r="P1911">
        <v>-79</v>
      </c>
      <c r="Q1911">
        <v>160</v>
      </c>
      <c r="R1911">
        <v>-40</v>
      </c>
    </row>
    <row r="1912" spans="16:18" x14ac:dyDescent="0.35">
      <c r="P1912">
        <v>-59</v>
      </c>
      <c r="Q1912">
        <v>160</v>
      </c>
      <c r="R1912">
        <v>-71</v>
      </c>
    </row>
    <row r="1913" spans="16:18" x14ac:dyDescent="0.35">
      <c r="P1913">
        <v>-23</v>
      </c>
      <c r="Q1913">
        <v>160</v>
      </c>
      <c r="R1913">
        <v>-96</v>
      </c>
    </row>
    <row r="1914" spans="16:18" x14ac:dyDescent="0.35">
      <c r="P1914">
        <v>-14</v>
      </c>
      <c r="Q1914">
        <v>140</v>
      </c>
      <c r="R1914">
        <v>50</v>
      </c>
    </row>
    <row r="1915" spans="16:18" x14ac:dyDescent="0.35">
      <c r="P1915">
        <v>14</v>
      </c>
      <c r="Q1915">
        <v>140</v>
      </c>
      <c r="R1915">
        <v>50</v>
      </c>
    </row>
    <row r="1916" spans="16:18" x14ac:dyDescent="0.35">
      <c r="P1916">
        <v>50</v>
      </c>
      <c r="Q1916">
        <v>140</v>
      </c>
      <c r="R1916">
        <v>14</v>
      </c>
    </row>
    <row r="1917" spans="16:18" x14ac:dyDescent="0.35">
      <c r="P1917">
        <v>50</v>
      </c>
      <c r="Q1917">
        <v>140</v>
      </c>
      <c r="R1917">
        <v>-14</v>
      </c>
    </row>
    <row r="1918" spans="16:18" x14ac:dyDescent="0.35">
      <c r="P1918">
        <v>-50</v>
      </c>
      <c r="Q1918">
        <v>140</v>
      </c>
      <c r="R1918">
        <v>14</v>
      </c>
    </row>
    <row r="1919" spans="16:18" x14ac:dyDescent="0.35">
      <c r="P1919">
        <v>-50</v>
      </c>
      <c r="Q1919">
        <v>140</v>
      </c>
      <c r="R1919">
        <v>-14</v>
      </c>
    </row>
    <row r="1920" spans="16:18" x14ac:dyDescent="0.35">
      <c r="P1920">
        <v>14</v>
      </c>
      <c r="Q1920">
        <v>140</v>
      </c>
      <c r="R1920">
        <v>-50</v>
      </c>
    </row>
    <row r="1921" spans="16:18" x14ac:dyDescent="0.35">
      <c r="P1921">
        <v>-14</v>
      </c>
      <c r="Q1921">
        <v>140</v>
      </c>
      <c r="R1921">
        <v>-50</v>
      </c>
    </row>
    <row r="1922" spans="16:18" x14ac:dyDescent="0.35">
      <c r="P1922">
        <v>19</v>
      </c>
      <c r="Q1922">
        <v>110</v>
      </c>
      <c r="R1922">
        <v>45</v>
      </c>
    </row>
    <row r="1923" spans="16:18" x14ac:dyDescent="0.35">
      <c r="P1923">
        <v>-19</v>
      </c>
      <c r="Q1923">
        <v>110</v>
      </c>
      <c r="R1923">
        <v>45</v>
      </c>
    </row>
    <row r="1924" spans="16:18" x14ac:dyDescent="0.35">
      <c r="P1924">
        <v>45</v>
      </c>
      <c r="Q1924">
        <v>110</v>
      </c>
      <c r="R1924">
        <v>-19</v>
      </c>
    </row>
    <row r="1925" spans="16:18" x14ac:dyDescent="0.35">
      <c r="P1925">
        <v>45</v>
      </c>
      <c r="Q1925">
        <v>110</v>
      </c>
      <c r="R1925">
        <v>19</v>
      </c>
    </row>
    <row r="1926" spans="16:18" x14ac:dyDescent="0.35">
      <c r="P1926">
        <v>-19</v>
      </c>
      <c r="Q1926">
        <v>110</v>
      </c>
      <c r="R1926">
        <v>-45</v>
      </c>
    </row>
    <row r="1927" spans="16:18" x14ac:dyDescent="0.35">
      <c r="P1927">
        <v>19</v>
      </c>
      <c r="Q1927">
        <v>110</v>
      </c>
      <c r="R1927">
        <v>-45</v>
      </c>
    </row>
    <row r="1928" spans="16:18" x14ac:dyDescent="0.35">
      <c r="P1928">
        <v>-45</v>
      </c>
      <c r="Q1928">
        <v>110</v>
      </c>
      <c r="R1928">
        <v>19</v>
      </c>
    </row>
    <row r="1929" spans="16:18" x14ac:dyDescent="0.35">
      <c r="P1929">
        <v>-45</v>
      </c>
      <c r="Q1929">
        <v>110</v>
      </c>
      <c r="R1929">
        <v>-19</v>
      </c>
    </row>
    <row r="1930" spans="16:18" x14ac:dyDescent="0.35">
      <c r="P1930">
        <v>14</v>
      </c>
      <c r="Q1930">
        <v>104</v>
      </c>
      <c r="R1930">
        <v>50</v>
      </c>
    </row>
    <row r="1931" spans="16:18" x14ac:dyDescent="0.35">
      <c r="P1931">
        <v>50</v>
      </c>
      <c r="Q1931">
        <v>104</v>
      </c>
      <c r="R1931">
        <v>14</v>
      </c>
    </row>
    <row r="1932" spans="16:18" x14ac:dyDescent="0.35">
      <c r="P1932">
        <v>50</v>
      </c>
      <c r="Q1932">
        <v>104</v>
      </c>
      <c r="R1932">
        <v>-14</v>
      </c>
    </row>
    <row r="1933" spans="16:18" x14ac:dyDescent="0.35">
      <c r="P1933">
        <v>-14</v>
      </c>
      <c r="Q1933">
        <v>104</v>
      </c>
      <c r="R1933">
        <v>50</v>
      </c>
    </row>
    <row r="1934" spans="16:18" x14ac:dyDescent="0.35">
      <c r="P1934">
        <v>-50</v>
      </c>
      <c r="Q1934">
        <v>104</v>
      </c>
      <c r="R1934">
        <v>14</v>
      </c>
    </row>
    <row r="1935" spans="16:18" x14ac:dyDescent="0.35">
      <c r="P1935">
        <v>14</v>
      </c>
      <c r="Q1935">
        <v>104</v>
      </c>
      <c r="R1935">
        <v>-50</v>
      </c>
    </row>
    <row r="1936" spans="16:18" x14ac:dyDescent="0.35">
      <c r="P1936">
        <v>-14</v>
      </c>
      <c r="Q1936">
        <v>104</v>
      </c>
      <c r="R1936">
        <v>-50</v>
      </c>
    </row>
    <row r="1937" spans="16:18" x14ac:dyDescent="0.35">
      <c r="P1937">
        <v>-50</v>
      </c>
      <c r="Q1937">
        <v>104</v>
      </c>
      <c r="R1937">
        <v>-14</v>
      </c>
    </row>
    <row r="1938" spans="16:18" x14ac:dyDescent="0.35">
      <c r="P1938">
        <v>19</v>
      </c>
      <c r="Q1938">
        <v>80</v>
      </c>
      <c r="R1938">
        <v>70</v>
      </c>
    </row>
    <row r="1939" spans="16:18" x14ac:dyDescent="0.35">
      <c r="P1939">
        <v>-19</v>
      </c>
      <c r="Q1939">
        <v>80</v>
      </c>
      <c r="R1939">
        <v>70</v>
      </c>
    </row>
    <row r="1940" spans="16:18" x14ac:dyDescent="0.35">
      <c r="P1940">
        <v>70</v>
      </c>
      <c r="Q1940">
        <v>80</v>
      </c>
      <c r="R1940">
        <v>-19</v>
      </c>
    </row>
    <row r="1941" spans="16:18" x14ac:dyDescent="0.35">
      <c r="P1941">
        <v>70</v>
      </c>
      <c r="Q1941">
        <v>80</v>
      </c>
      <c r="R1941">
        <v>19</v>
      </c>
    </row>
    <row r="1942" spans="16:18" x14ac:dyDescent="0.35">
      <c r="P1942">
        <v>-19</v>
      </c>
      <c r="Q1942">
        <v>80</v>
      </c>
      <c r="R1942">
        <v>-70</v>
      </c>
    </row>
    <row r="1943" spans="16:18" x14ac:dyDescent="0.35">
      <c r="P1943">
        <v>19</v>
      </c>
      <c r="Q1943">
        <v>80</v>
      </c>
      <c r="R1943">
        <v>-70</v>
      </c>
    </row>
    <row r="1944" spans="16:18" x14ac:dyDescent="0.35">
      <c r="P1944">
        <v>-70</v>
      </c>
      <c r="Q1944">
        <v>80</v>
      </c>
      <c r="R1944">
        <v>19</v>
      </c>
    </row>
    <row r="1945" spans="16:18" x14ac:dyDescent="0.35">
      <c r="P1945">
        <v>-70</v>
      </c>
      <c r="Q1945">
        <v>80</v>
      </c>
      <c r="R1945">
        <v>-19</v>
      </c>
    </row>
    <row r="1946" spans="16:18" x14ac:dyDescent="0.35">
      <c r="P1946">
        <v>14.640499999999999</v>
      </c>
      <c r="Q1946">
        <v>70.45</v>
      </c>
      <c r="R1946">
        <v>70</v>
      </c>
    </row>
    <row r="1947" spans="16:18" x14ac:dyDescent="0.35">
      <c r="P1947">
        <v>-14.640499999999999</v>
      </c>
      <c r="Q1947">
        <v>70.45</v>
      </c>
      <c r="R1947">
        <v>70</v>
      </c>
    </row>
    <row r="1948" spans="16:18" x14ac:dyDescent="0.35">
      <c r="P1948">
        <v>70</v>
      </c>
      <c r="Q1948">
        <v>70.45</v>
      </c>
      <c r="R1948">
        <v>-14.640499999999999</v>
      </c>
    </row>
    <row r="1949" spans="16:18" x14ac:dyDescent="0.35">
      <c r="P1949">
        <v>70</v>
      </c>
      <c r="Q1949">
        <v>70.45</v>
      </c>
      <c r="R1949">
        <v>14.640499999999999</v>
      </c>
    </row>
    <row r="1950" spans="16:18" x14ac:dyDescent="0.35">
      <c r="P1950">
        <v>-14.640499999999999</v>
      </c>
      <c r="Q1950">
        <v>70.45</v>
      </c>
      <c r="R1950">
        <v>-70</v>
      </c>
    </row>
    <row r="1951" spans="16:18" x14ac:dyDescent="0.35">
      <c r="P1951">
        <v>14.640499999999999</v>
      </c>
      <c r="Q1951">
        <v>70.45</v>
      </c>
      <c r="R1951">
        <v>-70</v>
      </c>
    </row>
    <row r="1952" spans="16:18" x14ac:dyDescent="0.35">
      <c r="P1952">
        <v>-70</v>
      </c>
      <c r="Q1952">
        <v>70.45</v>
      </c>
      <c r="R1952">
        <v>14.640499999999999</v>
      </c>
    </row>
    <row r="1953" spans="16:18" x14ac:dyDescent="0.35">
      <c r="P1953">
        <v>-70</v>
      </c>
      <c r="Q1953">
        <v>70.45</v>
      </c>
      <c r="R1953">
        <v>-14.640499999999999</v>
      </c>
    </row>
    <row r="1954" spans="16:18" x14ac:dyDescent="0.35">
      <c r="P1954">
        <v>14</v>
      </c>
      <c r="Q1954">
        <v>61</v>
      </c>
      <c r="R1954">
        <v>87</v>
      </c>
    </row>
    <row r="1955" spans="16:18" x14ac:dyDescent="0.35">
      <c r="P1955">
        <v>-14</v>
      </c>
      <c r="Q1955">
        <v>61</v>
      </c>
      <c r="R1955">
        <v>87</v>
      </c>
    </row>
    <row r="1956" spans="16:18" x14ac:dyDescent="0.35">
      <c r="P1956">
        <v>87</v>
      </c>
      <c r="Q1956">
        <v>61</v>
      </c>
      <c r="R1956">
        <v>-14</v>
      </c>
    </row>
    <row r="1957" spans="16:18" x14ac:dyDescent="0.35">
      <c r="P1957">
        <v>87</v>
      </c>
      <c r="Q1957">
        <v>61</v>
      </c>
      <c r="R1957">
        <v>14</v>
      </c>
    </row>
    <row r="1958" spans="16:18" x14ac:dyDescent="0.35">
      <c r="P1958">
        <v>-14</v>
      </c>
      <c r="Q1958">
        <v>61</v>
      </c>
      <c r="R1958">
        <v>-87</v>
      </c>
    </row>
    <row r="1959" spans="16:18" x14ac:dyDescent="0.35">
      <c r="P1959">
        <v>14</v>
      </c>
      <c r="Q1959">
        <v>61</v>
      </c>
      <c r="R1959">
        <v>-87</v>
      </c>
    </row>
    <row r="1960" spans="16:18" x14ac:dyDescent="0.35">
      <c r="P1960">
        <v>-87</v>
      </c>
      <c r="Q1960">
        <v>61</v>
      </c>
      <c r="R1960">
        <v>14</v>
      </c>
    </row>
    <row r="1961" spans="16:18" x14ac:dyDescent="0.35">
      <c r="P1961">
        <v>-87</v>
      </c>
      <c r="Q1961">
        <v>61</v>
      </c>
      <c r="R1961">
        <v>-14</v>
      </c>
    </row>
    <row r="1962" spans="16:18" x14ac:dyDescent="0.35">
      <c r="P1962">
        <v>10</v>
      </c>
      <c r="Q1962">
        <v>55</v>
      </c>
      <c r="R1962">
        <v>87</v>
      </c>
    </row>
    <row r="1963" spans="16:18" x14ac:dyDescent="0.35">
      <c r="P1963">
        <v>-10</v>
      </c>
      <c r="Q1963">
        <v>55</v>
      </c>
      <c r="R1963">
        <v>80</v>
      </c>
    </row>
    <row r="1964" spans="16:18" x14ac:dyDescent="0.35">
      <c r="P1964">
        <v>10</v>
      </c>
      <c r="Q1964">
        <v>55</v>
      </c>
      <c r="R1964">
        <v>80</v>
      </c>
    </row>
    <row r="1965" spans="16:18" x14ac:dyDescent="0.35">
      <c r="P1965">
        <v>-10</v>
      </c>
      <c r="Q1965">
        <v>55</v>
      </c>
      <c r="R1965">
        <v>87</v>
      </c>
    </row>
    <row r="1966" spans="16:18" x14ac:dyDescent="0.35">
      <c r="P1966">
        <v>87</v>
      </c>
      <c r="Q1966">
        <v>55</v>
      </c>
      <c r="R1966">
        <v>-9.9999900000000004</v>
      </c>
    </row>
    <row r="1967" spans="16:18" x14ac:dyDescent="0.35">
      <c r="P1967">
        <v>80</v>
      </c>
      <c r="Q1967">
        <v>55</v>
      </c>
      <c r="R1967">
        <v>10</v>
      </c>
    </row>
    <row r="1968" spans="16:18" x14ac:dyDescent="0.35">
      <c r="P1968">
        <v>80</v>
      </c>
      <c r="Q1968">
        <v>55</v>
      </c>
      <c r="R1968">
        <v>-9.9999900000000004</v>
      </c>
    </row>
    <row r="1969" spans="16:18" x14ac:dyDescent="0.35">
      <c r="P1969">
        <v>87</v>
      </c>
      <c r="Q1969">
        <v>55</v>
      </c>
      <c r="R1969">
        <v>10</v>
      </c>
    </row>
    <row r="1970" spans="16:18" x14ac:dyDescent="0.35">
      <c r="P1970">
        <v>-9.9999800000000008</v>
      </c>
      <c r="Q1970">
        <v>55</v>
      </c>
      <c r="R1970">
        <v>-87</v>
      </c>
    </row>
    <row r="1971" spans="16:18" x14ac:dyDescent="0.35">
      <c r="P1971">
        <v>10</v>
      </c>
      <c r="Q1971">
        <v>55</v>
      </c>
      <c r="R1971">
        <v>-80</v>
      </c>
    </row>
    <row r="1972" spans="16:18" x14ac:dyDescent="0.35">
      <c r="P1972">
        <v>-9.9999800000000008</v>
      </c>
      <c r="Q1972">
        <v>55</v>
      </c>
      <c r="R1972">
        <v>-80</v>
      </c>
    </row>
    <row r="1973" spans="16:18" x14ac:dyDescent="0.35">
      <c r="P1973">
        <v>10</v>
      </c>
      <c r="Q1973">
        <v>55</v>
      </c>
      <c r="R1973">
        <v>-87</v>
      </c>
    </row>
    <row r="1974" spans="16:18" x14ac:dyDescent="0.35">
      <c r="P1974">
        <v>-87</v>
      </c>
      <c r="Q1974">
        <v>55</v>
      </c>
      <c r="R1974">
        <v>9.9999699999999994</v>
      </c>
    </row>
    <row r="1975" spans="16:18" x14ac:dyDescent="0.35">
      <c r="P1975">
        <v>-80</v>
      </c>
      <c r="Q1975">
        <v>55</v>
      </c>
      <c r="R1975">
        <v>-10</v>
      </c>
    </row>
    <row r="1976" spans="16:18" x14ac:dyDescent="0.35">
      <c r="P1976">
        <v>-80</v>
      </c>
      <c r="Q1976">
        <v>55</v>
      </c>
      <c r="R1976">
        <v>9.9999699999999994</v>
      </c>
    </row>
    <row r="1977" spans="16:18" x14ac:dyDescent="0.35">
      <c r="P1977">
        <v>-87</v>
      </c>
      <c r="Q1977">
        <v>55</v>
      </c>
      <c r="R1977">
        <v>-10</v>
      </c>
    </row>
    <row r="1978" spans="16:18" x14ac:dyDescent="0.35">
      <c r="P1978">
        <v>-10</v>
      </c>
      <c r="Q1978">
        <v>30</v>
      </c>
      <c r="R1978">
        <v>90</v>
      </c>
    </row>
    <row r="1979" spans="16:18" x14ac:dyDescent="0.35">
      <c r="P1979">
        <v>10</v>
      </c>
      <c r="Q1979">
        <v>30</v>
      </c>
      <c r="R1979">
        <v>90</v>
      </c>
    </row>
    <row r="1980" spans="16:18" x14ac:dyDescent="0.35">
      <c r="P1980">
        <v>90</v>
      </c>
      <c r="Q1980">
        <v>30</v>
      </c>
      <c r="R1980">
        <v>10</v>
      </c>
    </row>
    <row r="1981" spans="16:18" x14ac:dyDescent="0.35">
      <c r="P1981">
        <v>90</v>
      </c>
      <c r="Q1981">
        <v>30</v>
      </c>
      <c r="R1981">
        <v>-9.9999900000000004</v>
      </c>
    </row>
    <row r="1982" spans="16:18" x14ac:dyDescent="0.35">
      <c r="P1982">
        <v>10</v>
      </c>
      <c r="Q1982">
        <v>30</v>
      </c>
      <c r="R1982">
        <v>-90</v>
      </c>
    </row>
    <row r="1983" spans="16:18" x14ac:dyDescent="0.35">
      <c r="P1983">
        <v>-9.9999800000000008</v>
      </c>
      <c r="Q1983">
        <v>30</v>
      </c>
      <c r="R1983">
        <v>-90</v>
      </c>
    </row>
    <row r="1984" spans="16:18" x14ac:dyDescent="0.35">
      <c r="P1984">
        <v>-90</v>
      </c>
      <c r="Q1984">
        <v>30</v>
      </c>
      <c r="R1984">
        <v>-10</v>
      </c>
    </row>
    <row r="1985" spans="16:18" x14ac:dyDescent="0.35">
      <c r="P1985">
        <v>-90</v>
      </c>
      <c r="Q1985">
        <v>30</v>
      </c>
      <c r="R1985">
        <v>9.9999699999999994</v>
      </c>
    </row>
    <row r="1986" spans="16:18" x14ac:dyDescent="0.35">
      <c r="P1986">
        <v>6</v>
      </c>
      <c r="Q1986">
        <v>25</v>
      </c>
      <c r="R1986">
        <v>87</v>
      </c>
    </row>
    <row r="1987" spans="16:18" x14ac:dyDescent="0.35">
      <c r="P1987">
        <v>-6</v>
      </c>
      <c r="Q1987">
        <v>25</v>
      </c>
      <c r="R1987">
        <v>87</v>
      </c>
    </row>
    <row r="1988" spans="16:18" x14ac:dyDescent="0.35">
      <c r="P1988">
        <v>-6</v>
      </c>
      <c r="Q1988">
        <v>25</v>
      </c>
      <c r="R1988">
        <v>90</v>
      </c>
    </row>
    <row r="1989" spans="16:18" x14ac:dyDescent="0.35">
      <c r="P1989">
        <v>6</v>
      </c>
      <c r="Q1989">
        <v>25</v>
      </c>
      <c r="R1989">
        <v>90</v>
      </c>
    </row>
    <row r="1990" spans="16:18" x14ac:dyDescent="0.35">
      <c r="P1990">
        <v>87</v>
      </c>
      <c r="Q1990">
        <v>25</v>
      </c>
      <c r="R1990">
        <v>-5.9999900000000004</v>
      </c>
    </row>
    <row r="1991" spans="16:18" x14ac:dyDescent="0.35">
      <c r="P1991">
        <v>87</v>
      </c>
      <c r="Q1991">
        <v>25</v>
      </c>
      <c r="R1991">
        <v>6</v>
      </c>
    </row>
    <row r="1992" spans="16:18" x14ac:dyDescent="0.35">
      <c r="P1992">
        <v>90</v>
      </c>
      <c r="Q1992">
        <v>25</v>
      </c>
      <c r="R1992">
        <v>6</v>
      </c>
    </row>
    <row r="1993" spans="16:18" x14ac:dyDescent="0.35">
      <c r="P1993">
        <v>90</v>
      </c>
      <c r="Q1993">
        <v>25</v>
      </c>
      <c r="R1993">
        <v>-5.9999900000000004</v>
      </c>
    </row>
    <row r="1994" spans="16:18" x14ac:dyDescent="0.35">
      <c r="P1994">
        <v>-5.9999799999999999</v>
      </c>
      <c r="Q1994">
        <v>25</v>
      </c>
      <c r="R1994">
        <v>-87</v>
      </c>
    </row>
    <row r="1995" spans="16:18" x14ac:dyDescent="0.35">
      <c r="P1995">
        <v>6.0000099999999996</v>
      </c>
      <c r="Q1995">
        <v>25</v>
      </c>
      <c r="R1995">
        <v>-87</v>
      </c>
    </row>
    <row r="1996" spans="16:18" x14ac:dyDescent="0.35">
      <c r="P1996">
        <v>6.0000099999999996</v>
      </c>
      <c r="Q1996">
        <v>25</v>
      </c>
      <c r="R1996">
        <v>-90</v>
      </c>
    </row>
    <row r="1997" spans="16:18" x14ac:dyDescent="0.35">
      <c r="P1997">
        <v>-5.9999799999999999</v>
      </c>
      <c r="Q1997">
        <v>25</v>
      </c>
      <c r="R1997">
        <v>-90</v>
      </c>
    </row>
    <row r="1998" spans="16:18" x14ac:dyDescent="0.35">
      <c r="P1998">
        <v>-87</v>
      </c>
      <c r="Q1998">
        <v>25</v>
      </c>
      <c r="R1998">
        <v>5.9999799999999999</v>
      </c>
    </row>
    <row r="1999" spans="16:18" x14ac:dyDescent="0.35">
      <c r="P1999">
        <v>-87</v>
      </c>
      <c r="Q1999">
        <v>25</v>
      </c>
      <c r="R1999">
        <v>-6.0000200000000001</v>
      </c>
    </row>
    <row r="2000" spans="16:18" x14ac:dyDescent="0.35">
      <c r="P2000">
        <v>-90</v>
      </c>
      <c r="Q2000">
        <v>25</v>
      </c>
      <c r="R2000">
        <v>-6.0000200000000001</v>
      </c>
    </row>
    <row r="2001" spans="16:18" x14ac:dyDescent="0.35">
      <c r="P2001">
        <v>-90</v>
      </c>
      <c r="Q2001">
        <v>25</v>
      </c>
      <c r="R2001">
        <v>5.9999799999999999</v>
      </c>
    </row>
    <row r="2002" spans="16:18" x14ac:dyDescent="0.35">
      <c r="P2002">
        <v>-31.998799999999999</v>
      </c>
      <c r="Q2002">
        <v>20.633199999999999</v>
      </c>
      <c r="R2002">
        <v>32.001199999999997</v>
      </c>
    </row>
    <row r="2003" spans="16:18" x14ac:dyDescent="0.35">
      <c r="P2003">
        <v>32.001199999999997</v>
      </c>
      <c r="Q2003">
        <v>20.633199999999999</v>
      </c>
      <c r="R2003">
        <v>31.998799999999999</v>
      </c>
    </row>
    <row r="2004" spans="16:18" x14ac:dyDescent="0.35">
      <c r="P2004">
        <v>31.998799999999999</v>
      </c>
      <c r="Q2004">
        <v>20.633199999999999</v>
      </c>
      <c r="R2004">
        <v>-32.001199999999997</v>
      </c>
    </row>
    <row r="2005" spans="16:18" x14ac:dyDescent="0.35">
      <c r="P2005">
        <v>-32.001199999999997</v>
      </c>
      <c r="Q2005">
        <v>20.633199999999999</v>
      </c>
      <c r="R2005">
        <v>-31.998799999999999</v>
      </c>
    </row>
    <row r="2006" spans="16:18" x14ac:dyDescent="0.35">
      <c r="P2006">
        <v>32.009799999999998</v>
      </c>
      <c r="Q2006">
        <v>20.5578</v>
      </c>
      <c r="R2006">
        <v>31.990200000000002</v>
      </c>
    </row>
    <row r="2007" spans="16:18" x14ac:dyDescent="0.35">
      <c r="P2007">
        <v>31.990200000000002</v>
      </c>
      <c r="Q2007">
        <v>20.5578</v>
      </c>
      <c r="R2007">
        <v>-32.009799999999998</v>
      </c>
    </row>
    <row r="2008" spans="16:18" x14ac:dyDescent="0.35">
      <c r="P2008">
        <v>-32.009799999999998</v>
      </c>
      <c r="Q2008">
        <v>20.5578</v>
      </c>
      <c r="R2008">
        <v>-31.990200000000002</v>
      </c>
    </row>
    <row r="2009" spans="16:18" x14ac:dyDescent="0.35">
      <c r="P2009">
        <v>-31.990200000000002</v>
      </c>
      <c r="Q2009">
        <v>20.5578</v>
      </c>
      <c r="R2009">
        <v>32.009799999999998</v>
      </c>
    </row>
    <row r="2010" spans="16:18" x14ac:dyDescent="0.35">
      <c r="P2010">
        <v>32</v>
      </c>
      <c r="Q2010">
        <v>20</v>
      </c>
      <c r="R2010">
        <v>32</v>
      </c>
    </row>
    <row r="2011" spans="16:18" x14ac:dyDescent="0.35">
      <c r="P2011">
        <v>-32</v>
      </c>
      <c r="Q2011">
        <v>20</v>
      </c>
      <c r="R2011">
        <v>32</v>
      </c>
    </row>
    <row r="2012" spans="16:18" x14ac:dyDescent="0.35">
      <c r="P2012">
        <v>32</v>
      </c>
      <c r="Q2012">
        <v>20</v>
      </c>
      <c r="R2012">
        <v>-32</v>
      </c>
    </row>
    <row r="2013" spans="16:18" x14ac:dyDescent="0.35">
      <c r="P2013">
        <v>-32</v>
      </c>
      <c r="Q2013">
        <v>20</v>
      </c>
      <c r="R2013">
        <v>-32</v>
      </c>
    </row>
    <row r="2014" spans="16:18" x14ac:dyDescent="0.35">
      <c r="P2014">
        <v>25</v>
      </c>
      <c r="Q2014">
        <v>0</v>
      </c>
      <c r="R2014">
        <v>70</v>
      </c>
    </row>
    <row r="2015" spans="16:18" x14ac:dyDescent="0.35">
      <c r="P2015">
        <v>30</v>
      </c>
      <c r="Q2015">
        <v>0</v>
      </c>
      <c r="R2015">
        <v>70</v>
      </c>
    </row>
    <row r="2016" spans="16:18" x14ac:dyDescent="0.35">
      <c r="P2016">
        <v>34.354999999999997</v>
      </c>
      <c r="Q2016">
        <v>0</v>
      </c>
      <c r="R2016">
        <v>34.289099999999998</v>
      </c>
    </row>
    <row r="2017" spans="16:18" x14ac:dyDescent="0.35">
      <c r="P2017">
        <v>18</v>
      </c>
      <c r="Q2017">
        <v>0</v>
      </c>
      <c r="R2017">
        <v>87</v>
      </c>
    </row>
    <row r="2018" spans="16:18" x14ac:dyDescent="0.35">
      <c r="P2018">
        <v>23</v>
      </c>
      <c r="Q2018">
        <v>0</v>
      </c>
      <c r="R2018">
        <v>87</v>
      </c>
    </row>
    <row r="2019" spans="16:18" x14ac:dyDescent="0.35">
      <c r="P2019">
        <v>18</v>
      </c>
      <c r="Q2019">
        <v>0</v>
      </c>
      <c r="R2019">
        <v>80</v>
      </c>
    </row>
    <row r="2020" spans="16:18" x14ac:dyDescent="0.35">
      <c r="P2020">
        <v>9</v>
      </c>
      <c r="Q2020">
        <v>0</v>
      </c>
      <c r="R2020">
        <v>87</v>
      </c>
    </row>
    <row r="2021" spans="16:18" x14ac:dyDescent="0.35">
      <c r="P2021">
        <v>-25</v>
      </c>
      <c r="Q2021">
        <v>0</v>
      </c>
      <c r="R2021">
        <v>70</v>
      </c>
    </row>
    <row r="2022" spans="16:18" x14ac:dyDescent="0.35">
      <c r="P2022">
        <v>-30</v>
      </c>
      <c r="Q2022">
        <v>0</v>
      </c>
      <c r="R2022">
        <v>70</v>
      </c>
    </row>
    <row r="2023" spans="16:18" x14ac:dyDescent="0.35">
      <c r="P2023">
        <v>-18</v>
      </c>
      <c r="Q2023">
        <v>0</v>
      </c>
      <c r="R2023">
        <v>87</v>
      </c>
    </row>
    <row r="2024" spans="16:18" x14ac:dyDescent="0.35">
      <c r="P2024">
        <v>-23</v>
      </c>
      <c r="Q2024">
        <v>0</v>
      </c>
      <c r="R2024">
        <v>87</v>
      </c>
    </row>
    <row r="2025" spans="16:18" x14ac:dyDescent="0.35">
      <c r="P2025">
        <v>-18</v>
      </c>
      <c r="Q2025">
        <v>0</v>
      </c>
      <c r="R2025">
        <v>80</v>
      </c>
    </row>
    <row r="2026" spans="16:18" x14ac:dyDescent="0.35">
      <c r="P2026">
        <v>-14</v>
      </c>
      <c r="Q2026">
        <v>0</v>
      </c>
      <c r="R2026">
        <v>90</v>
      </c>
    </row>
    <row r="2027" spans="16:18" x14ac:dyDescent="0.35">
      <c r="P2027">
        <v>-9</v>
      </c>
      <c r="Q2027">
        <v>0</v>
      </c>
      <c r="R2027">
        <v>90</v>
      </c>
    </row>
    <row r="2028" spans="16:18" x14ac:dyDescent="0.35">
      <c r="P2028">
        <v>14</v>
      </c>
      <c r="Q2028">
        <v>0</v>
      </c>
      <c r="R2028">
        <v>90</v>
      </c>
    </row>
    <row r="2029" spans="16:18" x14ac:dyDescent="0.35">
      <c r="P2029">
        <v>9</v>
      </c>
      <c r="Q2029">
        <v>0</v>
      </c>
      <c r="R2029">
        <v>90</v>
      </c>
    </row>
    <row r="2030" spans="16:18" x14ac:dyDescent="0.35">
      <c r="P2030">
        <v>-34.351599999999998</v>
      </c>
      <c r="Q2030">
        <v>0</v>
      </c>
      <c r="R2030">
        <v>34.316800000000001</v>
      </c>
    </row>
    <row r="2031" spans="16:18" x14ac:dyDescent="0.35">
      <c r="P2031">
        <v>70</v>
      </c>
      <c r="Q2031">
        <v>0</v>
      </c>
      <c r="R2031">
        <v>-25</v>
      </c>
    </row>
    <row r="2032" spans="16:18" x14ac:dyDescent="0.35">
      <c r="P2032">
        <v>70</v>
      </c>
      <c r="Q2032">
        <v>0</v>
      </c>
      <c r="R2032">
        <v>-30</v>
      </c>
    </row>
    <row r="2033" spans="16:18" x14ac:dyDescent="0.35">
      <c r="P2033">
        <v>34.289099999999998</v>
      </c>
      <c r="Q2033">
        <v>0</v>
      </c>
      <c r="R2033">
        <v>-34.354999999999997</v>
      </c>
    </row>
    <row r="2034" spans="16:18" x14ac:dyDescent="0.35">
      <c r="P2034">
        <v>87</v>
      </c>
      <c r="Q2034">
        <v>0</v>
      </c>
      <c r="R2034">
        <v>-18</v>
      </c>
    </row>
    <row r="2035" spans="16:18" x14ac:dyDescent="0.35">
      <c r="P2035">
        <v>87</v>
      </c>
      <c r="Q2035">
        <v>0</v>
      </c>
      <c r="R2035">
        <v>-23</v>
      </c>
    </row>
    <row r="2036" spans="16:18" x14ac:dyDescent="0.35">
      <c r="P2036">
        <v>80</v>
      </c>
      <c r="Q2036">
        <v>0</v>
      </c>
      <c r="R2036">
        <v>-18</v>
      </c>
    </row>
    <row r="2037" spans="16:18" x14ac:dyDescent="0.35">
      <c r="P2037">
        <v>87</v>
      </c>
      <c r="Q2037">
        <v>0</v>
      </c>
      <c r="R2037">
        <v>-9</v>
      </c>
    </row>
    <row r="2038" spans="16:18" x14ac:dyDescent="0.35">
      <c r="P2038">
        <v>70</v>
      </c>
      <c r="Q2038">
        <v>0</v>
      </c>
      <c r="R2038">
        <v>25</v>
      </c>
    </row>
    <row r="2039" spans="16:18" x14ac:dyDescent="0.35">
      <c r="P2039">
        <v>70</v>
      </c>
      <c r="Q2039">
        <v>0</v>
      </c>
      <c r="R2039">
        <v>30</v>
      </c>
    </row>
    <row r="2040" spans="16:18" x14ac:dyDescent="0.35">
      <c r="P2040">
        <v>87</v>
      </c>
      <c r="Q2040">
        <v>0</v>
      </c>
      <c r="R2040">
        <v>18</v>
      </c>
    </row>
    <row r="2041" spans="16:18" x14ac:dyDescent="0.35">
      <c r="P2041">
        <v>87</v>
      </c>
      <c r="Q2041">
        <v>0</v>
      </c>
      <c r="R2041">
        <v>23</v>
      </c>
    </row>
    <row r="2042" spans="16:18" x14ac:dyDescent="0.35">
      <c r="P2042">
        <v>80</v>
      </c>
      <c r="Q2042">
        <v>0</v>
      </c>
      <c r="R2042">
        <v>18</v>
      </c>
    </row>
    <row r="2043" spans="16:18" x14ac:dyDescent="0.35">
      <c r="P2043">
        <v>90</v>
      </c>
      <c r="Q2043">
        <v>0</v>
      </c>
      <c r="R2043">
        <v>14</v>
      </c>
    </row>
    <row r="2044" spans="16:18" x14ac:dyDescent="0.35">
      <c r="P2044">
        <v>90</v>
      </c>
      <c r="Q2044">
        <v>0</v>
      </c>
      <c r="R2044">
        <v>9.0000099999999996</v>
      </c>
    </row>
    <row r="2045" spans="16:18" x14ac:dyDescent="0.35">
      <c r="P2045">
        <v>90</v>
      </c>
      <c r="Q2045">
        <v>0</v>
      </c>
      <c r="R2045">
        <v>-14</v>
      </c>
    </row>
    <row r="2046" spans="16:18" x14ac:dyDescent="0.35">
      <c r="P2046">
        <v>90</v>
      </c>
      <c r="Q2046">
        <v>0</v>
      </c>
      <c r="R2046">
        <v>-9</v>
      </c>
    </row>
    <row r="2047" spans="16:18" x14ac:dyDescent="0.35">
      <c r="P2047">
        <v>34.316800000000001</v>
      </c>
      <c r="Q2047">
        <v>0</v>
      </c>
      <c r="R2047">
        <v>34.351599999999998</v>
      </c>
    </row>
    <row r="2048" spans="16:18" x14ac:dyDescent="0.35">
      <c r="P2048">
        <v>-25</v>
      </c>
      <c r="Q2048">
        <v>0</v>
      </c>
      <c r="R2048">
        <v>-70</v>
      </c>
    </row>
    <row r="2049" spans="16:18" x14ac:dyDescent="0.35">
      <c r="P2049">
        <v>-30</v>
      </c>
      <c r="Q2049">
        <v>0</v>
      </c>
      <c r="R2049">
        <v>-70</v>
      </c>
    </row>
    <row r="2050" spans="16:18" x14ac:dyDescent="0.35">
      <c r="P2050">
        <v>-34.354999999999997</v>
      </c>
      <c r="Q2050">
        <v>0</v>
      </c>
      <c r="R2050">
        <v>-34.289099999999998</v>
      </c>
    </row>
    <row r="2051" spans="16:18" x14ac:dyDescent="0.35">
      <c r="P2051">
        <v>-18</v>
      </c>
      <c r="Q2051">
        <v>0</v>
      </c>
      <c r="R2051">
        <v>-87</v>
      </c>
    </row>
    <row r="2052" spans="16:18" x14ac:dyDescent="0.35">
      <c r="P2052">
        <v>-23</v>
      </c>
      <c r="Q2052">
        <v>0</v>
      </c>
      <c r="R2052">
        <v>-87</v>
      </c>
    </row>
    <row r="2053" spans="16:18" x14ac:dyDescent="0.35">
      <c r="P2053">
        <v>-18</v>
      </c>
      <c r="Q2053">
        <v>0</v>
      </c>
      <c r="R2053">
        <v>-80</v>
      </c>
    </row>
    <row r="2054" spans="16:18" x14ac:dyDescent="0.35">
      <c r="P2054">
        <v>-8.9999900000000004</v>
      </c>
      <c r="Q2054">
        <v>0</v>
      </c>
      <c r="R2054">
        <v>-87</v>
      </c>
    </row>
    <row r="2055" spans="16:18" x14ac:dyDescent="0.35">
      <c r="P2055">
        <v>25</v>
      </c>
      <c r="Q2055">
        <v>0</v>
      </c>
      <c r="R2055">
        <v>-70</v>
      </c>
    </row>
    <row r="2056" spans="16:18" x14ac:dyDescent="0.35">
      <c r="P2056">
        <v>30</v>
      </c>
      <c r="Q2056">
        <v>0</v>
      </c>
      <c r="R2056">
        <v>-70</v>
      </c>
    </row>
    <row r="2057" spans="16:18" x14ac:dyDescent="0.35">
      <c r="P2057">
        <v>18</v>
      </c>
      <c r="Q2057">
        <v>0</v>
      </c>
      <c r="R2057">
        <v>-87</v>
      </c>
    </row>
    <row r="2058" spans="16:18" x14ac:dyDescent="0.35">
      <c r="P2058">
        <v>23</v>
      </c>
      <c r="Q2058">
        <v>0</v>
      </c>
      <c r="R2058">
        <v>-87</v>
      </c>
    </row>
    <row r="2059" spans="16:18" x14ac:dyDescent="0.35">
      <c r="P2059">
        <v>18</v>
      </c>
      <c r="Q2059">
        <v>0</v>
      </c>
      <c r="R2059">
        <v>-80</v>
      </c>
    </row>
    <row r="2060" spans="16:18" x14ac:dyDescent="0.35">
      <c r="P2060">
        <v>14</v>
      </c>
      <c r="Q2060">
        <v>0</v>
      </c>
      <c r="R2060">
        <v>-90</v>
      </c>
    </row>
    <row r="2061" spans="16:18" x14ac:dyDescent="0.35">
      <c r="P2061">
        <v>9.0000199999999992</v>
      </c>
      <c r="Q2061">
        <v>0</v>
      </c>
      <c r="R2061">
        <v>-90</v>
      </c>
    </row>
    <row r="2062" spans="16:18" x14ac:dyDescent="0.35">
      <c r="P2062">
        <v>-14</v>
      </c>
      <c r="Q2062">
        <v>0</v>
      </c>
      <c r="R2062">
        <v>-90</v>
      </c>
    </row>
    <row r="2063" spans="16:18" x14ac:dyDescent="0.35">
      <c r="P2063">
        <v>-8.9999900000000004</v>
      </c>
      <c r="Q2063">
        <v>0</v>
      </c>
      <c r="R2063">
        <v>-90</v>
      </c>
    </row>
    <row r="2064" spans="16:18" x14ac:dyDescent="0.35">
      <c r="P2064">
        <v>34.351599999999998</v>
      </c>
      <c r="Q2064">
        <v>0</v>
      </c>
      <c r="R2064">
        <v>-34.316800000000001</v>
      </c>
    </row>
    <row r="2065" spans="16:18" x14ac:dyDescent="0.35">
      <c r="P2065">
        <v>-70</v>
      </c>
      <c r="Q2065">
        <v>0</v>
      </c>
      <c r="R2065">
        <v>25</v>
      </c>
    </row>
    <row r="2066" spans="16:18" x14ac:dyDescent="0.35">
      <c r="P2066">
        <v>-70</v>
      </c>
      <c r="Q2066">
        <v>0</v>
      </c>
      <c r="R2066">
        <v>30</v>
      </c>
    </row>
    <row r="2067" spans="16:18" x14ac:dyDescent="0.35">
      <c r="P2067">
        <v>-34.289099999999998</v>
      </c>
      <c r="Q2067">
        <v>0</v>
      </c>
      <c r="R2067">
        <v>34.354999999999997</v>
      </c>
    </row>
    <row r="2068" spans="16:18" x14ac:dyDescent="0.35">
      <c r="P2068">
        <v>-87</v>
      </c>
      <c r="Q2068">
        <v>0</v>
      </c>
      <c r="R2068">
        <v>18</v>
      </c>
    </row>
    <row r="2069" spans="16:18" x14ac:dyDescent="0.35">
      <c r="P2069">
        <v>-87</v>
      </c>
      <c r="Q2069">
        <v>0</v>
      </c>
      <c r="R2069">
        <v>23</v>
      </c>
    </row>
    <row r="2070" spans="16:18" x14ac:dyDescent="0.35">
      <c r="P2070">
        <v>-80</v>
      </c>
      <c r="Q2070">
        <v>0</v>
      </c>
      <c r="R2070">
        <v>18</v>
      </c>
    </row>
    <row r="2071" spans="16:18" x14ac:dyDescent="0.35">
      <c r="P2071">
        <v>-87</v>
      </c>
      <c r="Q2071">
        <v>0</v>
      </c>
      <c r="R2071">
        <v>8.9999800000000008</v>
      </c>
    </row>
    <row r="2072" spans="16:18" x14ac:dyDescent="0.35">
      <c r="P2072">
        <v>-70</v>
      </c>
      <c r="Q2072">
        <v>0</v>
      </c>
      <c r="R2072">
        <v>-25</v>
      </c>
    </row>
    <row r="2073" spans="16:18" x14ac:dyDescent="0.35">
      <c r="P2073">
        <v>-70</v>
      </c>
      <c r="Q2073">
        <v>0</v>
      </c>
      <c r="R2073">
        <v>-30</v>
      </c>
    </row>
    <row r="2074" spans="16:18" x14ac:dyDescent="0.35">
      <c r="P2074">
        <v>-87</v>
      </c>
      <c r="Q2074">
        <v>0</v>
      </c>
      <c r="R2074">
        <v>-18</v>
      </c>
    </row>
    <row r="2075" spans="16:18" x14ac:dyDescent="0.35">
      <c r="P2075">
        <v>-87</v>
      </c>
      <c r="Q2075">
        <v>0</v>
      </c>
      <c r="R2075">
        <v>-23</v>
      </c>
    </row>
    <row r="2076" spans="16:18" x14ac:dyDescent="0.35">
      <c r="P2076">
        <v>-80</v>
      </c>
      <c r="Q2076">
        <v>0</v>
      </c>
      <c r="R2076">
        <v>-18</v>
      </c>
    </row>
    <row r="2077" spans="16:18" x14ac:dyDescent="0.35">
      <c r="P2077">
        <v>-90</v>
      </c>
      <c r="Q2077">
        <v>0</v>
      </c>
      <c r="R2077">
        <v>-14</v>
      </c>
    </row>
    <row r="2078" spans="16:18" x14ac:dyDescent="0.35">
      <c r="P2078">
        <v>-90</v>
      </c>
      <c r="Q2078">
        <v>0</v>
      </c>
      <c r="R2078">
        <v>-9.0000199999999992</v>
      </c>
    </row>
    <row r="2079" spans="16:18" x14ac:dyDescent="0.35">
      <c r="P2079">
        <v>-90</v>
      </c>
      <c r="Q2079">
        <v>0</v>
      </c>
      <c r="R2079">
        <v>14</v>
      </c>
    </row>
    <row r="2080" spans="16:18" x14ac:dyDescent="0.35">
      <c r="P2080">
        <v>-90</v>
      </c>
      <c r="Q2080">
        <v>0</v>
      </c>
      <c r="R2080">
        <v>8.9999800000000008</v>
      </c>
    </row>
    <row r="2081" spans="16:18" x14ac:dyDescent="0.35">
      <c r="P2081">
        <v>-34.316800000000001</v>
      </c>
      <c r="Q2081">
        <v>0</v>
      </c>
      <c r="R2081">
        <v>-34.351599999999998</v>
      </c>
    </row>
    <row r="2082" spans="16:18" x14ac:dyDescent="0.35">
      <c r="P2082">
        <v>-9</v>
      </c>
      <c r="Q2082">
        <v>0</v>
      </c>
      <c r="R2082">
        <v>87</v>
      </c>
    </row>
    <row r="2083" spans="16:18" x14ac:dyDescent="0.35">
      <c r="P2083">
        <v>87</v>
      </c>
      <c r="Q2083">
        <v>0</v>
      </c>
      <c r="R2083">
        <v>9.0000099999999996</v>
      </c>
    </row>
    <row r="2084" spans="16:18" x14ac:dyDescent="0.35">
      <c r="P2084">
        <v>9.0000099999999996</v>
      </c>
      <c r="Q2084">
        <v>0</v>
      </c>
      <c r="R2084">
        <v>-87</v>
      </c>
    </row>
    <row r="2085" spans="16:18" x14ac:dyDescent="0.35">
      <c r="P2085">
        <v>-87</v>
      </c>
      <c r="Q2085">
        <v>0</v>
      </c>
      <c r="R2085">
        <v>-9.0000199999999992</v>
      </c>
    </row>
    <row r="2185" spans="7:18" x14ac:dyDescent="0.35">
      <c r="G2185" t="s">
        <v>8703</v>
      </c>
      <c r="H2185">
        <v>62.400000000000006</v>
      </c>
      <c r="I2185">
        <v>-5</v>
      </c>
      <c r="K2185">
        <f>H2185*0.8</f>
        <v>49.920000000000009</v>
      </c>
      <c r="N2185" t="s">
        <v>8714</v>
      </c>
      <c r="O2185">
        <v>118.8</v>
      </c>
      <c r="P2185">
        <v>37</v>
      </c>
      <c r="R2185">
        <f>O2185*1.2</f>
        <v>142.56</v>
      </c>
    </row>
    <row r="2186" spans="7:18" x14ac:dyDescent="0.35">
      <c r="G2186" t="s">
        <v>8704</v>
      </c>
      <c r="H2186">
        <v>62.400000000000006</v>
      </c>
      <c r="I2186">
        <v>24</v>
      </c>
      <c r="K2186" s="185">
        <f t="shared" ref="K2186:K2221" si="31">H2186*0.8</f>
        <v>49.920000000000009</v>
      </c>
      <c r="N2186" t="s">
        <v>8714</v>
      </c>
      <c r="O2186">
        <v>120</v>
      </c>
      <c r="P2186">
        <v>-136</v>
      </c>
      <c r="R2186" s="185">
        <f t="shared" ref="R2186:R2213" si="32">O2186*1.2</f>
        <v>144</v>
      </c>
    </row>
    <row r="2187" spans="7:18" x14ac:dyDescent="0.35">
      <c r="G2187" t="s">
        <v>8705</v>
      </c>
      <c r="H2187">
        <v>74.400000000000006</v>
      </c>
      <c r="I2187">
        <v>-3</v>
      </c>
      <c r="K2187" s="185">
        <f t="shared" si="31"/>
        <v>59.52000000000001</v>
      </c>
      <c r="N2187" t="s">
        <v>8715</v>
      </c>
      <c r="O2187">
        <v>180</v>
      </c>
      <c r="P2187">
        <v>-114</v>
      </c>
      <c r="R2187" s="185">
        <f t="shared" si="32"/>
        <v>216</v>
      </c>
    </row>
    <row r="2188" spans="7:18" x14ac:dyDescent="0.35">
      <c r="G2188" t="s">
        <v>8704</v>
      </c>
      <c r="H2188">
        <v>62.400000000000006</v>
      </c>
      <c r="I2188">
        <v>-36</v>
      </c>
      <c r="K2188" s="185">
        <f t="shared" si="31"/>
        <v>49.920000000000009</v>
      </c>
      <c r="N2188" t="s">
        <v>8708</v>
      </c>
      <c r="O2188">
        <v>120</v>
      </c>
      <c r="P2188">
        <v>-136</v>
      </c>
      <c r="R2188" s="185">
        <f t="shared" si="32"/>
        <v>144</v>
      </c>
    </row>
    <row r="2189" spans="7:18" x14ac:dyDescent="0.35">
      <c r="G2189" t="s">
        <v>8705</v>
      </c>
      <c r="H2189">
        <v>62.400000000000006</v>
      </c>
      <c r="I2189">
        <v>37</v>
      </c>
      <c r="K2189" s="185">
        <f t="shared" si="31"/>
        <v>49.920000000000009</v>
      </c>
      <c r="N2189" t="s">
        <v>8708</v>
      </c>
      <c r="O2189">
        <v>118.8</v>
      </c>
      <c r="P2189">
        <v>37</v>
      </c>
      <c r="R2189" s="185">
        <f t="shared" si="32"/>
        <v>142.56</v>
      </c>
    </row>
    <row r="2190" spans="7:18" x14ac:dyDescent="0.35">
      <c r="G2190" t="s">
        <v>8705</v>
      </c>
      <c r="H2190">
        <v>62.400000000000006</v>
      </c>
      <c r="I2190">
        <v>-49</v>
      </c>
      <c r="K2190" s="185">
        <f t="shared" si="31"/>
        <v>49.920000000000009</v>
      </c>
      <c r="N2190" t="s">
        <v>8716</v>
      </c>
      <c r="O2190">
        <v>180</v>
      </c>
      <c r="P2190">
        <v>-114</v>
      </c>
      <c r="R2190" s="185">
        <f t="shared" si="32"/>
        <v>216</v>
      </c>
    </row>
    <row r="2191" spans="7:18" x14ac:dyDescent="0.35">
      <c r="G2191" t="s">
        <v>8706</v>
      </c>
      <c r="H2191">
        <v>62.400000000000006</v>
      </c>
      <c r="I2191">
        <v>24</v>
      </c>
      <c r="K2191" s="185">
        <f t="shared" si="31"/>
        <v>49.920000000000009</v>
      </c>
      <c r="N2191" t="s">
        <v>8714</v>
      </c>
      <c r="O2191">
        <v>120</v>
      </c>
      <c r="P2191">
        <v>-185</v>
      </c>
      <c r="R2191" s="185">
        <f t="shared" si="32"/>
        <v>144</v>
      </c>
    </row>
    <row r="2192" spans="7:18" x14ac:dyDescent="0.35">
      <c r="G2192" t="s">
        <v>8705</v>
      </c>
      <c r="H2192">
        <v>0</v>
      </c>
      <c r="I2192">
        <v>37</v>
      </c>
      <c r="K2192" s="185">
        <f t="shared" si="31"/>
        <v>0</v>
      </c>
      <c r="N2192" t="s">
        <v>8708</v>
      </c>
      <c r="O2192">
        <v>120</v>
      </c>
      <c r="P2192">
        <v>-185</v>
      </c>
      <c r="R2192" s="185">
        <f t="shared" si="32"/>
        <v>144</v>
      </c>
    </row>
    <row r="2193" spans="7:18" x14ac:dyDescent="0.35">
      <c r="G2193" t="s">
        <v>8706</v>
      </c>
      <c r="H2193">
        <v>0</v>
      </c>
      <c r="I2193">
        <v>24</v>
      </c>
      <c r="K2193" s="185">
        <f t="shared" si="31"/>
        <v>0</v>
      </c>
      <c r="N2193" t="s">
        <v>8717</v>
      </c>
      <c r="O2193">
        <v>1.2</v>
      </c>
      <c r="P2193">
        <v>-185</v>
      </c>
      <c r="R2193" s="185">
        <f t="shared" si="32"/>
        <v>1.44</v>
      </c>
    </row>
    <row r="2194" spans="7:18" x14ac:dyDescent="0.35">
      <c r="G2194" t="s">
        <v>8706</v>
      </c>
      <c r="H2194">
        <v>62.400000000000006</v>
      </c>
      <c r="I2194">
        <v>-36</v>
      </c>
      <c r="K2194" s="185">
        <f t="shared" si="31"/>
        <v>49.920000000000009</v>
      </c>
      <c r="N2194" t="s">
        <v>8708</v>
      </c>
      <c r="O2194">
        <v>0</v>
      </c>
      <c r="P2194">
        <v>57</v>
      </c>
      <c r="R2194" s="185">
        <f t="shared" si="32"/>
        <v>0</v>
      </c>
    </row>
    <row r="2195" spans="7:18" x14ac:dyDescent="0.35">
      <c r="G2195" t="s">
        <v>8707</v>
      </c>
      <c r="H2195">
        <v>62.400000000000006</v>
      </c>
      <c r="I2195">
        <v>-5</v>
      </c>
      <c r="K2195" s="185">
        <f t="shared" si="31"/>
        <v>49.920000000000009</v>
      </c>
      <c r="N2195" t="s">
        <v>8714</v>
      </c>
      <c r="O2195">
        <v>1.2</v>
      </c>
      <c r="P2195">
        <v>-185</v>
      </c>
      <c r="R2195" s="185">
        <f t="shared" si="32"/>
        <v>1.44</v>
      </c>
    </row>
    <row r="2196" spans="7:18" x14ac:dyDescent="0.35">
      <c r="G2196" t="s">
        <v>8707</v>
      </c>
      <c r="H2196">
        <v>0</v>
      </c>
      <c r="I2196">
        <v>-5</v>
      </c>
      <c r="K2196" s="185">
        <f t="shared" si="31"/>
        <v>0</v>
      </c>
      <c r="N2196" t="s">
        <v>8714</v>
      </c>
      <c r="O2196">
        <v>0</v>
      </c>
      <c r="P2196">
        <v>57</v>
      </c>
      <c r="R2196" s="185">
        <f t="shared" si="32"/>
        <v>0</v>
      </c>
    </row>
    <row r="2197" spans="7:18" x14ac:dyDescent="0.35">
      <c r="G2197" t="s">
        <v>8706</v>
      </c>
      <c r="H2197">
        <v>0</v>
      </c>
      <c r="I2197">
        <v>-36</v>
      </c>
      <c r="K2197" s="185">
        <f t="shared" si="31"/>
        <v>0</v>
      </c>
      <c r="N2197" t="s">
        <v>8718</v>
      </c>
      <c r="O2197">
        <v>93.6</v>
      </c>
      <c r="P2197">
        <v>135</v>
      </c>
      <c r="R2197" s="185">
        <f t="shared" si="32"/>
        <v>112.32</v>
      </c>
    </row>
    <row r="2198" spans="7:18" x14ac:dyDescent="0.35">
      <c r="G2198" t="s">
        <v>8705</v>
      </c>
      <c r="H2198">
        <v>0</v>
      </c>
      <c r="I2198">
        <v>-49</v>
      </c>
      <c r="K2198" s="185">
        <f t="shared" si="31"/>
        <v>0</v>
      </c>
      <c r="N2198" t="s">
        <v>8719</v>
      </c>
      <c r="O2198">
        <v>93.6</v>
      </c>
      <c r="P2198">
        <v>165</v>
      </c>
      <c r="R2198" s="185">
        <f t="shared" si="32"/>
        <v>112.32</v>
      </c>
    </row>
    <row r="2199" spans="7:18" x14ac:dyDescent="0.35">
      <c r="G2199" t="s">
        <v>8704</v>
      </c>
      <c r="H2199">
        <v>0</v>
      </c>
      <c r="I2199">
        <v>-36</v>
      </c>
      <c r="K2199" s="185">
        <f t="shared" si="31"/>
        <v>0</v>
      </c>
      <c r="N2199" t="s">
        <v>8719</v>
      </c>
      <c r="O2199">
        <v>0</v>
      </c>
      <c r="P2199">
        <v>165</v>
      </c>
      <c r="R2199" s="185">
        <f t="shared" si="32"/>
        <v>0</v>
      </c>
    </row>
    <row r="2200" spans="7:18" x14ac:dyDescent="0.35">
      <c r="G2200" t="s">
        <v>8708</v>
      </c>
      <c r="H2200">
        <v>79.2</v>
      </c>
      <c r="I2200">
        <v>37</v>
      </c>
      <c r="K2200" s="185">
        <f t="shared" si="31"/>
        <v>63.360000000000007</v>
      </c>
      <c r="N2200" t="s">
        <v>8718</v>
      </c>
      <c r="O2200">
        <v>0</v>
      </c>
      <c r="P2200">
        <v>135</v>
      </c>
      <c r="R2200" s="185">
        <f t="shared" si="32"/>
        <v>0</v>
      </c>
    </row>
    <row r="2201" spans="7:18" x14ac:dyDescent="0.35">
      <c r="G2201" t="s">
        <v>8708</v>
      </c>
      <c r="H2201">
        <v>80</v>
      </c>
      <c r="I2201">
        <v>-136</v>
      </c>
      <c r="K2201" s="185">
        <f t="shared" si="31"/>
        <v>64</v>
      </c>
      <c r="N2201" t="s">
        <v>8719</v>
      </c>
      <c r="O2201">
        <v>93.6</v>
      </c>
      <c r="P2201">
        <v>104</v>
      </c>
      <c r="R2201" s="185">
        <f t="shared" si="32"/>
        <v>112.32</v>
      </c>
    </row>
    <row r="2202" spans="7:18" x14ac:dyDescent="0.35">
      <c r="G2202" t="s">
        <v>8709</v>
      </c>
      <c r="H2202">
        <v>120</v>
      </c>
      <c r="I2202">
        <v>-114</v>
      </c>
      <c r="K2202" s="185">
        <f t="shared" si="31"/>
        <v>96</v>
      </c>
      <c r="N2202" t="s">
        <v>8719</v>
      </c>
      <c r="O2202">
        <v>0</v>
      </c>
      <c r="P2202">
        <v>104</v>
      </c>
      <c r="R2202" s="185">
        <f t="shared" si="32"/>
        <v>0</v>
      </c>
    </row>
    <row r="2203" spans="7:18" x14ac:dyDescent="0.35">
      <c r="G2203" t="s">
        <v>8710</v>
      </c>
      <c r="H2203">
        <v>80</v>
      </c>
      <c r="I2203">
        <v>-136</v>
      </c>
      <c r="K2203" s="185">
        <f t="shared" si="31"/>
        <v>64</v>
      </c>
      <c r="N2203" t="s">
        <v>8720</v>
      </c>
      <c r="O2203">
        <v>93.6</v>
      </c>
      <c r="P2203">
        <v>178</v>
      </c>
      <c r="R2203" s="185">
        <f t="shared" si="32"/>
        <v>112.32</v>
      </c>
    </row>
    <row r="2204" spans="7:18" x14ac:dyDescent="0.35">
      <c r="G2204" t="s">
        <v>8710</v>
      </c>
      <c r="H2204">
        <v>79.2</v>
      </c>
      <c r="I2204">
        <v>37</v>
      </c>
      <c r="K2204" s="185">
        <f t="shared" si="31"/>
        <v>63.360000000000007</v>
      </c>
      <c r="N2204" t="s">
        <v>8721</v>
      </c>
      <c r="O2204">
        <v>111.6</v>
      </c>
      <c r="P2204">
        <v>136</v>
      </c>
      <c r="R2204" s="185">
        <f t="shared" si="32"/>
        <v>133.91999999999999</v>
      </c>
    </row>
    <row r="2205" spans="7:18" x14ac:dyDescent="0.35">
      <c r="G2205" t="s">
        <v>8711</v>
      </c>
      <c r="H2205">
        <v>120</v>
      </c>
      <c r="I2205">
        <v>-114</v>
      </c>
      <c r="K2205" s="185">
        <f t="shared" si="31"/>
        <v>96</v>
      </c>
      <c r="N2205" t="s">
        <v>8720</v>
      </c>
      <c r="O2205">
        <v>93.6</v>
      </c>
      <c r="P2205">
        <v>91</v>
      </c>
      <c r="R2205" s="185">
        <f t="shared" si="32"/>
        <v>112.32</v>
      </c>
    </row>
    <row r="2206" spans="7:18" x14ac:dyDescent="0.35">
      <c r="G2206" t="s">
        <v>8708</v>
      </c>
      <c r="H2206">
        <v>80</v>
      </c>
      <c r="I2206">
        <v>-185</v>
      </c>
      <c r="K2206" s="185">
        <f t="shared" si="31"/>
        <v>64</v>
      </c>
      <c r="N2206" t="s">
        <v>8720</v>
      </c>
      <c r="O2206">
        <v>0</v>
      </c>
      <c r="P2206">
        <v>91</v>
      </c>
      <c r="R2206" s="185">
        <f t="shared" si="32"/>
        <v>0</v>
      </c>
    </row>
    <row r="2207" spans="7:18" x14ac:dyDescent="0.35">
      <c r="G2207" t="s">
        <v>8710</v>
      </c>
      <c r="H2207">
        <v>80</v>
      </c>
      <c r="I2207">
        <v>-185</v>
      </c>
      <c r="K2207" s="185">
        <f t="shared" si="31"/>
        <v>64</v>
      </c>
      <c r="N2207" t="s">
        <v>8722</v>
      </c>
      <c r="O2207">
        <v>93.6</v>
      </c>
      <c r="P2207">
        <v>135</v>
      </c>
      <c r="R2207" s="185">
        <f t="shared" si="32"/>
        <v>112.32</v>
      </c>
    </row>
    <row r="2208" spans="7:18" x14ac:dyDescent="0.35">
      <c r="G2208" t="s">
        <v>8710</v>
      </c>
      <c r="H2208">
        <v>0.8</v>
      </c>
      <c r="I2208">
        <v>-185</v>
      </c>
      <c r="K2208" s="185">
        <f t="shared" si="31"/>
        <v>0.64000000000000012</v>
      </c>
      <c r="N2208" t="s">
        <v>8723</v>
      </c>
      <c r="O2208">
        <v>93.6</v>
      </c>
      <c r="P2208">
        <v>165</v>
      </c>
      <c r="R2208" s="185">
        <f t="shared" si="32"/>
        <v>112.32</v>
      </c>
    </row>
    <row r="2209" spans="7:18" x14ac:dyDescent="0.35">
      <c r="G2209" t="s">
        <v>8710</v>
      </c>
      <c r="H2209">
        <v>0</v>
      </c>
      <c r="I2209">
        <v>57</v>
      </c>
      <c r="K2209" s="185">
        <f t="shared" si="31"/>
        <v>0</v>
      </c>
      <c r="N2209" t="s">
        <v>8723</v>
      </c>
      <c r="O2209">
        <v>93.6</v>
      </c>
      <c r="P2209">
        <v>104</v>
      </c>
      <c r="R2209" s="185">
        <f t="shared" si="32"/>
        <v>112.32</v>
      </c>
    </row>
    <row r="2210" spans="7:18" x14ac:dyDescent="0.35">
      <c r="G2210" t="s">
        <v>8708</v>
      </c>
      <c r="H2210">
        <v>0</v>
      </c>
      <c r="I2210">
        <v>57</v>
      </c>
      <c r="K2210" s="185">
        <f t="shared" si="31"/>
        <v>0</v>
      </c>
      <c r="N2210" t="s">
        <v>8723</v>
      </c>
      <c r="O2210">
        <v>0</v>
      </c>
      <c r="P2210">
        <v>104</v>
      </c>
      <c r="R2210" s="185">
        <f t="shared" si="32"/>
        <v>0</v>
      </c>
    </row>
    <row r="2211" spans="7:18" x14ac:dyDescent="0.35">
      <c r="G2211" t="s">
        <v>8703</v>
      </c>
      <c r="H2211">
        <v>0</v>
      </c>
      <c r="I2211">
        <v>-5</v>
      </c>
      <c r="K2211" s="185">
        <f t="shared" si="31"/>
        <v>0</v>
      </c>
      <c r="N2211" t="s">
        <v>8722</v>
      </c>
      <c r="O2211">
        <v>0</v>
      </c>
      <c r="P2211">
        <v>135</v>
      </c>
      <c r="R2211" s="185">
        <f t="shared" si="32"/>
        <v>0</v>
      </c>
    </row>
    <row r="2212" spans="7:18" x14ac:dyDescent="0.35">
      <c r="G2212" t="s">
        <v>8708</v>
      </c>
      <c r="H2212">
        <v>0.8</v>
      </c>
      <c r="I2212">
        <v>-185</v>
      </c>
      <c r="K2212" s="185">
        <f t="shared" si="31"/>
        <v>0.64000000000000012</v>
      </c>
      <c r="N2212" t="s">
        <v>8723</v>
      </c>
      <c r="O2212">
        <v>0</v>
      </c>
      <c r="P2212">
        <v>165</v>
      </c>
      <c r="R2212" s="185">
        <f t="shared" si="32"/>
        <v>0</v>
      </c>
    </row>
    <row r="2213" spans="7:18" x14ac:dyDescent="0.35">
      <c r="G2213" t="s">
        <v>8704</v>
      </c>
      <c r="H2213">
        <v>0</v>
      </c>
      <c r="I2213">
        <v>24</v>
      </c>
      <c r="K2213" s="185">
        <f t="shared" si="31"/>
        <v>0</v>
      </c>
      <c r="N2213" t="s">
        <v>8720</v>
      </c>
      <c r="O2213">
        <v>0</v>
      </c>
      <c r="P2213">
        <v>178</v>
      </c>
      <c r="R2213" s="185">
        <f t="shared" si="32"/>
        <v>0</v>
      </c>
    </row>
    <row r="2214" spans="7:18" x14ac:dyDescent="0.35">
      <c r="G2214" t="s">
        <v>8712</v>
      </c>
      <c r="H2214">
        <v>113.60000000000001</v>
      </c>
      <c r="I2214">
        <v>-88</v>
      </c>
      <c r="K2214" s="185">
        <f t="shared" si="31"/>
        <v>90.88000000000001</v>
      </c>
    </row>
    <row r="2215" spans="7:18" x14ac:dyDescent="0.35">
      <c r="G2215" t="s">
        <v>8712</v>
      </c>
      <c r="H2215">
        <v>100.80000000000001</v>
      </c>
      <c r="I2215">
        <v>-41</v>
      </c>
      <c r="K2215" s="185">
        <f t="shared" si="31"/>
        <v>80.640000000000015</v>
      </c>
    </row>
    <row r="2216" spans="7:18" x14ac:dyDescent="0.35">
      <c r="G2216" t="s">
        <v>8713</v>
      </c>
      <c r="H2216">
        <v>113.60000000000001</v>
      </c>
      <c r="I2216">
        <v>-88</v>
      </c>
      <c r="K2216" s="185">
        <f t="shared" si="31"/>
        <v>90.88000000000001</v>
      </c>
    </row>
    <row r="2217" spans="7:18" x14ac:dyDescent="0.35">
      <c r="G2217" t="s">
        <v>8713</v>
      </c>
      <c r="H2217">
        <v>100.80000000000001</v>
      </c>
      <c r="I2217">
        <v>-41</v>
      </c>
      <c r="K2217" s="185">
        <f t="shared" si="31"/>
        <v>80.640000000000015</v>
      </c>
    </row>
    <row r="2218" spans="7:18" x14ac:dyDescent="0.35">
      <c r="G2218" t="s">
        <v>8708</v>
      </c>
      <c r="H2218">
        <v>80</v>
      </c>
      <c r="I2218">
        <v>-185</v>
      </c>
      <c r="K2218" s="185">
        <f t="shared" si="31"/>
        <v>64</v>
      </c>
    </row>
    <row r="2219" spans="7:18" x14ac:dyDescent="0.35">
      <c r="G2219" t="s">
        <v>8710</v>
      </c>
      <c r="H2219">
        <v>80</v>
      </c>
      <c r="I2219">
        <v>-185</v>
      </c>
      <c r="K2219" s="185">
        <f t="shared" si="31"/>
        <v>64</v>
      </c>
    </row>
    <row r="2220" spans="7:18" x14ac:dyDescent="0.35">
      <c r="G2220" t="s">
        <v>8710</v>
      </c>
      <c r="H2220">
        <v>0.8</v>
      </c>
      <c r="I2220">
        <v>-185</v>
      </c>
      <c r="K2220" s="185">
        <f t="shared" si="31"/>
        <v>0.64000000000000012</v>
      </c>
    </row>
    <row r="2221" spans="7:18" x14ac:dyDescent="0.35">
      <c r="G2221" t="s">
        <v>8708</v>
      </c>
      <c r="H2221">
        <v>0.8</v>
      </c>
      <c r="I2221">
        <v>-185</v>
      </c>
      <c r="K2221" s="185">
        <f t="shared" si="31"/>
        <v>0.64000000000000012</v>
      </c>
    </row>
    <row r="2228" spans="7:18" x14ac:dyDescent="0.35">
      <c r="G2228" t="s">
        <v>8724</v>
      </c>
      <c r="H2228">
        <v>124.80000000000001</v>
      </c>
      <c r="I2228">
        <v>85</v>
      </c>
      <c r="K2228">
        <f>H2228*1.6</f>
        <v>199.68000000000004</v>
      </c>
      <c r="N2228" t="s">
        <v>8703</v>
      </c>
      <c r="O2228">
        <v>93.6</v>
      </c>
      <c r="P2228">
        <v>-5</v>
      </c>
      <c r="R2228">
        <f>O2228*1.2</f>
        <v>112.32</v>
      </c>
    </row>
    <row r="2229" spans="7:18" x14ac:dyDescent="0.35">
      <c r="G2229" t="s">
        <v>8725</v>
      </c>
      <c r="H2229">
        <v>124.80000000000001</v>
      </c>
      <c r="I2229">
        <v>93</v>
      </c>
      <c r="K2229" s="185">
        <f t="shared" ref="K2229:K2256" si="33">H2229*1.6</f>
        <v>199.68000000000004</v>
      </c>
      <c r="N2229" t="s">
        <v>8704</v>
      </c>
      <c r="O2229">
        <v>93.6</v>
      </c>
      <c r="P2229">
        <v>24</v>
      </c>
      <c r="R2229" s="185">
        <f t="shared" ref="R2229:R2290" si="34">O2229*1.2</f>
        <v>112.32</v>
      </c>
    </row>
    <row r="2230" spans="7:18" x14ac:dyDescent="0.35">
      <c r="G2230" t="s">
        <v>8726</v>
      </c>
      <c r="H2230">
        <v>148.80000000000001</v>
      </c>
      <c r="I2230">
        <v>126</v>
      </c>
      <c r="K2230" s="185">
        <f t="shared" si="33"/>
        <v>238.08000000000004</v>
      </c>
      <c r="N2230" t="s">
        <v>8705</v>
      </c>
      <c r="O2230">
        <v>111.6</v>
      </c>
      <c r="P2230">
        <v>-3</v>
      </c>
      <c r="R2230" s="185">
        <f t="shared" si="34"/>
        <v>133.91999999999999</v>
      </c>
    </row>
    <row r="2231" spans="7:18" x14ac:dyDescent="0.35">
      <c r="G2231" t="s">
        <v>8727</v>
      </c>
      <c r="H2231">
        <v>124.80000000000001</v>
      </c>
      <c r="I2231">
        <v>103</v>
      </c>
      <c r="K2231" s="185">
        <f t="shared" si="33"/>
        <v>199.68000000000004</v>
      </c>
      <c r="N2231" t="s">
        <v>8704</v>
      </c>
      <c r="O2231">
        <v>93.6</v>
      </c>
      <c r="P2231">
        <v>-36</v>
      </c>
      <c r="R2231" s="185">
        <f t="shared" si="34"/>
        <v>112.32</v>
      </c>
    </row>
    <row r="2232" spans="7:18" x14ac:dyDescent="0.35">
      <c r="G2232" t="s">
        <v>8727</v>
      </c>
      <c r="H2232">
        <v>0</v>
      </c>
      <c r="I2232">
        <v>103</v>
      </c>
      <c r="K2232" s="185">
        <f t="shared" si="33"/>
        <v>0</v>
      </c>
      <c r="N2232" t="s">
        <v>8705</v>
      </c>
      <c r="O2232">
        <v>93.6</v>
      </c>
      <c r="P2232">
        <v>37</v>
      </c>
      <c r="R2232" s="185">
        <f t="shared" si="34"/>
        <v>112.32</v>
      </c>
    </row>
    <row r="2233" spans="7:18" x14ac:dyDescent="0.35">
      <c r="G2233" t="s">
        <v>8724</v>
      </c>
      <c r="H2233">
        <v>0</v>
      </c>
      <c r="I2233">
        <v>85</v>
      </c>
      <c r="K2233" s="185">
        <f t="shared" si="33"/>
        <v>0</v>
      </c>
      <c r="N2233" t="s">
        <v>8705</v>
      </c>
      <c r="O2233">
        <v>93.6</v>
      </c>
      <c r="P2233">
        <v>-49</v>
      </c>
      <c r="R2233" s="185">
        <f t="shared" si="34"/>
        <v>112.32</v>
      </c>
    </row>
    <row r="2234" spans="7:18" x14ac:dyDescent="0.35">
      <c r="G2234" t="s">
        <v>8728</v>
      </c>
      <c r="H2234">
        <v>124.80000000000001</v>
      </c>
      <c r="I2234">
        <v>120</v>
      </c>
      <c r="K2234" s="185">
        <f t="shared" si="33"/>
        <v>199.68000000000004</v>
      </c>
      <c r="N2234" t="s">
        <v>8706</v>
      </c>
      <c r="O2234">
        <v>93.6</v>
      </c>
      <c r="P2234">
        <v>24</v>
      </c>
      <c r="R2234" s="185">
        <f t="shared" si="34"/>
        <v>112.32</v>
      </c>
    </row>
    <row r="2235" spans="7:18" x14ac:dyDescent="0.35">
      <c r="G2235" t="s">
        <v>8729</v>
      </c>
      <c r="H2235">
        <v>124.80000000000001</v>
      </c>
      <c r="I2235">
        <v>135</v>
      </c>
      <c r="K2235" s="185">
        <f t="shared" si="33"/>
        <v>199.68000000000004</v>
      </c>
      <c r="N2235" t="s">
        <v>8705</v>
      </c>
      <c r="O2235">
        <v>0</v>
      </c>
      <c r="P2235">
        <v>37</v>
      </c>
      <c r="R2235" s="185">
        <f t="shared" si="34"/>
        <v>0</v>
      </c>
    </row>
    <row r="2236" spans="7:18" x14ac:dyDescent="0.35">
      <c r="G2236" t="s">
        <v>8729</v>
      </c>
      <c r="H2236">
        <v>0</v>
      </c>
      <c r="I2236">
        <v>135</v>
      </c>
      <c r="K2236" s="185">
        <f t="shared" si="33"/>
        <v>0</v>
      </c>
      <c r="N2236" t="s">
        <v>8706</v>
      </c>
      <c r="O2236">
        <v>0</v>
      </c>
      <c r="P2236">
        <v>24</v>
      </c>
      <c r="R2236" s="185">
        <f t="shared" si="34"/>
        <v>0</v>
      </c>
    </row>
    <row r="2237" spans="7:18" x14ac:dyDescent="0.35">
      <c r="G2237" t="s">
        <v>8730</v>
      </c>
      <c r="H2237">
        <v>124.80000000000001</v>
      </c>
      <c r="I2237">
        <v>153</v>
      </c>
      <c r="K2237" s="185">
        <f t="shared" si="33"/>
        <v>199.68000000000004</v>
      </c>
      <c r="N2237" t="s">
        <v>8706</v>
      </c>
      <c r="O2237">
        <v>93.6</v>
      </c>
      <c r="P2237">
        <v>-36</v>
      </c>
      <c r="R2237" s="185">
        <f t="shared" si="34"/>
        <v>112.32</v>
      </c>
    </row>
    <row r="2238" spans="7:18" x14ac:dyDescent="0.35">
      <c r="G2238" t="s">
        <v>8731</v>
      </c>
      <c r="H2238">
        <v>124.80000000000001</v>
      </c>
      <c r="I2238">
        <v>163</v>
      </c>
      <c r="K2238" s="185">
        <f t="shared" si="33"/>
        <v>199.68000000000004</v>
      </c>
      <c r="N2238" t="s">
        <v>8707</v>
      </c>
      <c r="O2238">
        <v>93.6</v>
      </c>
      <c r="P2238">
        <v>-5</v>
      </c>
      <c r="R2238" s="185">
        <f t="shared" si="34"/>
        <v>112.32</v>
      </c>
    </row>
    <row r="2239" spans="7:18" x14ac:dyDescent="0.35">
      <c r="G2239" t="s">
        <v>8731</v>
      </c>
      <c r="H2239">
        <v>0</v>
      </c>
      <c r="I2239">
        <v>163</v>
      </c>
      <c r="K2239" s="185">
        <f t="shared" si="33"/>
        <v>0</v>
      </c>
      <c r="N2239" t="s">
        <v>8707</v>
      </c>
      <c r="O2239">
        <v>0</v>
      </c>
      <c r="P2239">
        <v>-5</v>
      </c>
      <c r="R2239" s="185">
        <f t="shared" si="34"/>
        <v>0</v>
      </c>
    </row>
    <row r="2240" spans="7:18" x14ac:dyDescent="0.35">
      <c r="G2240" t="s">
        <v>8732</v>
      </c>
      <c r="H2240">
        <v>124.80000000000001</v>
      </c>
      <c r="I2240">
        <v>171</v>
      </c>
      <c r="K2240" s="185">
        <f t="shared" si="33"/>
        <v>199.68000000000004</v>
      </c>
      <c r="N2240" t="s">
        <v>8706</v>
      </c>
      <c r="O2240">
        <v>0</v>
      </c>
      <c r="P2240">
        <v>-36</v>
      </c>
      <c r="R2240" s="185">
        <f t="shared" si="34"/>
        <v>0</v>
      </c>
    </row>
    <row r="2241" spans="7:18" x14ac:dyDescent="0.35">
      <c r="G2241" t="s">
        <v>8732</v>
      </c>
      <c r="H2241">
        <v>0</v>
      </c>
      <c r="I2241">
        <v>171</v>
      </c>
      <c r="K2241" s="185">
        <f t="shared" si="33"/>
        <v>0</v>
      </c>
      <c r="N2241" t="s">
        <v>8705</v>
      </c>
      <c r="O2241">
        <v>0</v>
      </c>
      <c r="P2241">
        <v>-49</v>
      </c>
      <c r="R2241" s="185">
        <f t="shared" si="34"/>
        <v>0</v>
      </c>
    </row>
    <row r="2242" spans="7:18" x14ac:dyDescent="0.35">
      <c r="G2242" t="s">
        <v>8730</v>
      </c>
      <c r="H2242">
        <v>0</v>
      </c>
      <c r="I2242">
        <v>153</v>
      </c>
      <c r="K2242" s="185">
        <f t="shared" si="33"/>
        <v>0</v>
      </c>
      <c r="N2242" t="s">
        <v>8704</v>
      </c>
      <c r="O2242">
        <v>0</v>
      </c>
      <c r="P2242">
        <v>-36</v>
      </c>
      <c r="R2242" s="185">
        <f t="shared" si="34"/>
        <v>0</v>
      </c>
    </row>
    <row r="2243" spans="7:18" x14ac:dyDescent="0.35">
      <c r="G2243" t="s">
        <v>8728</v>
      </c>
      <c r="H2243">
        <v>0</v>
      </c>
      <c r="I2243">
        <v>120</v>
      </c>
      <c r="K2243" s="185">
        <f t="shared" si="33"/>
        <v>0</v>
      </c>
      <c r="N2243" t="s">
        <v>8710</v>
      </c>
      <c r="O2243">
        <v>120</v>
      </c>
      <c r="P2243">
        <v>-136</v>
      </c>
      <c r="R2243" s="185">
        <f t="shared" si="34"/>
        <v>144</v>
      </c>
    </row>
    <row r="2244" spans="7:18" x14ac:dyDescent="0.35">
      <c r="G2244" t="s">
        <v>8725</v>
      </c>
      <c r="H2244">
        <v>0</v>
      </c>
      <c r="I2244">
        <v>93</v>
      </c>
      <c r="K2244" s="185">
        <f t="shared" si="33"/>
        <v>0</v>
      </c>
      <c r="N2244" t="s">
        <v>8710</v>
      </c>
      <c r="O2244">
        <v>118.8</v>
      </c>
      <c r="P2244">
        <v>37</v>
      </c>
      <c r="R2244" s="185">
        <f t="shared" si="34"/>
        <v>142.56</v>
      </c>
    </row>
    <row r="2245" spans="7:18" x14ac:dyDescent="0.35">
      <c r="G2245" t="s">
        <v>8733</v>
      </c>
      <c r="H2245">
        <v>158.4</v>
      </c>
      <c r="I2245">
        <v>37</v>
      </c>
      <c r="K2245" s="185">
        <f t="shared" si="33"/>
        <v>253.44000000000003</v>
      </c>
      <c r="N2245" t="s">
        <v>8711</v>
      </c>
      <c r="O2245">
        <v>180</v>
      </c>
      <c r="P2245">
        <v>-114</v>
      </c>
      <c r="R2245" s="185">
        <f t="shared" si="34"/>
        <v>216</v>
      </c>
    </row>
    <row r="2246" spans="7:18" x14ac:dyDescent="0.35">
      <c r="G2246" t="s">
        <v>8733</v>
      </c>
      <c r="H2246">
        <v>160</v>
      </c>
      <c r="I2246">
        <v>-136</v>
      </c>
      <c r="K2246" s="185">
        <f t="shared" si="33"/>
        <v>256</v>
      </c>
      <c r="N2246" t="s">
        <v>8708</v>
      </c>
      <c r="O2246">
        <v>118.8</v>
      </c>
      <c r="P2246">
        <v>37</v>
      </c>
      <c r="R2246" s="185">
        <f t="shared" si="34"/>
        <v>142.56</v>
      </c>
    </row>
    <row r="2247" spans="7:18" x14ac:dyDescent="0.35">
      <c r="G2247" t="s">
        <v>8734</v>
      </c>
      <c r="H2247">
        <v>240</v>
      </c>
      <c r="I2247">
        <v>-114</v>
      </c>
      <c r="K2247" s="185">
        <f t="shared" si="33"/>
        <v>384</v>
      </c>
      <c r="N2247" t="s">
        <v>8708</v>
      </c>
      <c r="O2247">
        <v>120</v>
      </c>
      <c r="P2247">
        <v>-136</v>
      </c>
      <c r="R2247" s="185">
        <f t="shared" si="34"/>
        <v>144</v>
      </c>
    </row>
    <row r="2248" spans="7:18" x14ac:dyDescent="0.35">
      <c r="G2248" t="s">
        <v>8714</v>
      </c>
      <c r="H2248">
        <v>160</v>
      </c>
      <c r="I2248">
        <v>-136</v>
      </c>
      <c r="K2248" s="185">
        <f t="shared" si="33"/>
        <v>256</v>
      </c>
      <c r="N2248" t="s">
        <v>8709</v>
      </c>
      <c r="O2248">
        <v>180</v>
      </c>
      <c r="P2248">
        <v>-114</v>
      </c>
      <c r="R2248" s="185">
        <f t="shared" si="34"/>
        <v>216</v>
      </c>
    </row>
    <row r="2249" spans="7:18" x14ac:dyDescent="0.35">
      <c r="G2249" t="s">
        <v>8714</v>
      </c>
      <c r="H2249">
        <v>158.4</v>
      </c>
      <c r="I2249">
        <v>37</v>
      </c>
      <c r="K2249" s="185">
        <f t="shared" si="33"/>
        <v>253.44000000000003</v>
      </c>
      <c r="N2249" t="s">
        <v>8714</v>
      </c>
      <c r="O2249">
        <v>118.8</v>
      </c>
      <c r="P2249">
        <v>37</v>
      </c>
      <c r="R2249" s="185">
        <f t="shared" si="34"/>
        <v>142.56</v>
      </c>
    </row>
    <row r="2250" spans="7:18" x14ac:dyDescent="0.35">
      <c r="G2250" t="s">
        <v>8735</v>
      </c>
      <c r="H2250">
        <v>240</v>
      </c>
      <c r="I2250">
        <v>-114</v>
      </c>
      <c r="K2250" s="185">
        <f t="shared" si="33"/>
        <v>384</v>
      </c>
      <c r="N2250" t="s">
        <v>8714</v>
      </c>
      <c r="O2250">
        <v>120</v>
      </c>
      <c r="P2250">
        <v>-136</v>
      </c>
      <c r="R2250" s="185">
        <f t="shared" si="34"/>
        <v>144</v>
      </c>
    </row>
    <row r="2251" spans="7:18" x14ac:dyDescent="0.35">
      <c r="G2251" t="s">
        <v>8714</v>
      </c>
      <c r="H2251">
        <v>160</v>
      </c>
      <c r="I2251">
        <v>-185</v>
      </c>
      <c r="K2251" s="185">
        <f t="shared" si="33"/>
        <v>256</v>
      </c>
      <c r="N2251" t="s">
        <v>8715</v>
      </c>
      <c r="O2251">
        <v>180</v>
      </c>
      <c r="P2251">
        <v>-114</v>
      </c>
      <c r="R2251" s="185">
        <f t="shared" si="34"/>
        <v>216</v>
      </c>
    </row>
    <row r="2252" spans="7:18" x14ac:dyDescent="0.35">
      <c r="G2252" t="s">
        <v>8733</v>
      </c>
      <c r="H2252">
        <v>160</v>
      </c>
      <c r="I2252">
        <v>-185</v>
      </c>
      <c r="K2252" s="185">
        <f t="shared" si="33"/>
        <v>256</v>
      </c>
      <c r="N2252" t="s">
        <v>8716</v>
      </c>
      <c r="O2252">
        <v>180</v>
      </c>
      <c r="P2252">
        <v>-114</v>
      </c>
      <c r="R2252" s="185">
        <f t="shared" si="34"/>
        <v>216</v>
      </c>
    </row>
    <row r="2253" spans="7:18" x14ac:dyDescent="0.35">
      <c r="G2253" t="s">
        <v>8714</v>
      </c>
      <c r="H2253">
        <v>1.6</v>
      </c>
      <c r="I2253">
        <v>-185</v>
      </c>
      <c r="K2253" s="185">
        <f t="shared" si="33"/>
        <v>2.5600000000000005</v>
      </c>
      <c r="N2253" t="s">
        <v>8714</v>
      </c>
      <c r="O2253">
        <v>120</v>
      </c>
      <c r="P2253">
        <v>-185</v>
      </c>
      <c r="R2253" s="185">
        <f t="shared" si="34"/>
        <v>144</v>
      </c>
    </row>
    <row r="2254" spans="7:18" x14ac:dyDescent="0.35">
      <c r="G2254" t="s">
        <v>8714</v>
      </c>
      <c r="H2254">
        <v>0</v>
      </c>
      <c r="I2254">
        <v>57</v>
      </c>
      <c r="K2254" s="185">
        <f t="shared" si="33"/>
        <v>0</v>
      </c>
      <c r="N2254" t="s">
        <v>8708</v>
      </c>
      <c r="O2254">
        <v>120</v>
      </c>
      <c r="P2254">
        <v>-185</v>
      </c>
      <c r="R2254" s="185">
        <f t="shared" si="34"/>
        <v>144</v>
      </c>
    </row>
    <row r="2255" spans="7:18" x14ac:dyDescent="0.35">
      <c r="G2255" t="s">
        <v>8733</v>
      </c>
      <c r="H2255">
        <v>1.6</v>
      </c>
      <c r="I2255">
        <v>-185</v>
      </c>
      <c r="K2255" s="185">
        <f t="shared" si="33"/>
        <v>2.5600000000000005</v>
      </c>
      <c r="N2255" t="s">
        <v>8710</v>
      </c>
      <c r="O2255">
        <v>120</v>
      </c>
      <c r="P2255">
        <v>-185</v>
      </c>
      <c r="R2255" s="185">
        <f t="shared" si="34"/>
        <v>144</v>
      </c>
    </row>
    <row r="2256" spans="7:18" x14ac:dyDescent="0.35">
      <c r="G2256" t="s">
        <v>8733</v>
      </c>
      <c r="H2256">
        <v>0</v>
      </c>
      <c r="I2256">
        <v>57</v>
      </c>
      <c r="K2256" s="185">
        <f t="shared" si="33"/>
        <v>0</v>
      </c>
      <c r="N2256" t="s">
        <v>8718</v>
      </c>
      <c r="O2256">
        <v>1.2</v>
      </c>
      <c r="P2256">
        <v>-185</v>
      </c>
      <c r="R2256" s="185">
        <f t="shared" si="34"/>
        <v>1.44</v>
      </c>
    </row>
    <row r="2257" spans="14:18" x14ac:dyDescent="0.35">
      <c r="N2257" t="s">
        <v>8710</v>
      </c>
      <c r="O2257">
        <v>0</v>
      </c>
      <c r="P2257">
        <v>57</v>
      </c>
      <c r="R2257" s="185">
        <f t="shared" si="34"/>
        <v>0</v>
      </c>
    </row>
    <row r="2258" spans="14:18" x14ac:dyDescent="0.35">
      <c r="N2258" t="s">
        <v>8714</v>
      </c>
      <c r="O2258">
        <v>1.2</v>
      </c>
      <c r="P2258">
        <v>-185</v>
      </c>
      <c r="R2258" s="185">
        <f t="shared" si="34"/>
        <v>1.44</v>
      </c>
    </row>
    <row r="2259" spans="14:18" x14ac:dyDescent="0.35">
      <c r="N2259" t="s">
        <v>8714</v>
      </c>
      <c r="O2259">
        <v>0</v>
      </c>
      <c r="P2259">
        <v>57</v>
      </c>
      <c r="R2259" s="185">
        <f t="shared" si="34"/>
        <v>0</v>
      </c>
    </row>
    <row r="2260" spans="14:18" x14ac:dyDescent="0.35">
      <c r="N2260" t="s">
        <v>8703</v>
      </c>
      <c r="O2260">
        <v>0</v>
      </c>
      <c r="P2260">
        <v>-5</v>
      </c>
      <c r="R2260" s="185">
        <f t="shared" si="34"/>
        <v>0</v>
      </c>
    </row>
    <row r="2261" spans="14:18" x14ac:dyDescent="0.35">
      <c r="N2261" t="s">
        <v>8708</v>
      </c>
      <c r="O2261">
        <v>0</v>
      </c>
      <c r="P2261">
        <v>57</v>
      </c>
      <c r="R2261" s="185">
        <f t="shared" si="34"/>
        <v>0</v>
      </c>
    </row>
    <row r="2262" spans="14:18" x14ac:dyDescent="0.35">
      <c r="N2262" t="s">
        <v>8704</v>
      </c>
      <c r="O2262">
        <v>0</v>
      </c>
      <c r="P2262">
        <v>24</v>
      </c>
      <c r="R2262" s="185">
        <f t="shared" si="34"/>
        <v>0</v>
      </c>
    </row>
    <row r="2263" spans="14:18" x14ac:dyDescent="0.35">
      <c r="N2263" t="s">
        <v>8736</v>
      </c>
      <c r="O2263">
        <v>120</v>
      </c>
      <c r="P2263">
        <v>-185</v>
      </c>
      <c r="R2263" s="185">
        <f t="shared" si="34"/>
        <v>144</v>
      </c>
    </row>
    <row r="2264" spans="14:18" x14ac:dyDescent="0.35">
      <c r="N2264" t="s">
        <v>8736</v>
      </c>
      <c r="O2264">
        <v>1.2</v>
      </c>
      <c r="P2264">
        <v>-185</v>
      </c>
      <c r="R2264" s="185">
        <f t="shared" si="34"/>
        <v>1.44</v>
      </c>
    </row>
    <row r="2265" spans="14:18" x14ac:dyDescent="0.35">
      <c r="N2265" t="s">
        <v>8710</v>
      </c>
      <c r="O2265">
        <v>1.2</v>
      </c>
      <c r="P2265">
        <v>-185</v>
      </c>
      <c r="R2265" s="185">
        <f t="shared" si="34"/>
        <v>1.44</v>
      </c>
    </row>
    <row r="2266" spans="14:18" x14ac:dyDescent="0.35">
      <c r="N2266" t="s">
        <v>8718</v>
      </c>
      <c r="O2266">
        <v>93.6</v>
      </c>
      <c r="P2266">
        <v>135</v>
      </c>
      <c r="R2266" s="185">
        <f t="shared" si="34"/>
        <v>112.32</v>
      </c>
    </row>
    <row r="2267" spans="14:18" x14ac:dyDescent="0.35">
      <c r="N2267" t="s">
        <v>8719</v>
      </c>
      <c r="O2267">
        <v>93.6</v>
      </c>
      <c r="P2267">
        <v>165</v>
      </c>
      <c r="R2267" s="185">
        <f t="shared" si="34"/>
        <v>112.32</v>
      </c>
    </row>
    <row r="2268" spans="14:18" x14ac:dyDescent="0.35">
      <c r="N2268" t="s">
        <v>8719</v>
      </c>
      <c r="O2268">
        <v>0</v>
      </c>
      <c r="P2268">
        <v>165</v>
      </c>
      <c r="R2268" s="185">
        <f t="shared" si="34"/>
        <v>0</v>
      </c>
    </row>
    <row r="2269" spans="14:18" x14ac:dyDescent="0.35">
      <c r="N2269" t="s">
        <v>8718</v>
      </c>
      <c r="O2269">
        <v>0</v>
      </c>
      <c r="P2269">
        <v>135</v>
      </c>
      <c r="R2269" s="185">
        <f t="shared" si="34"/>
        <v>0</v>
      </c>
    </row>
    <row r="2270" spans="14:18" x14ac:dyDescent="0.35">
      <c r="N2270" t="s">
        <v>8719</v>
      </c>
      <c r="O2270">
        <v>93.6</v>
      </c>
      <c r="P2270">
        <v>104</v>
      </c>
      <c r="R2270" s="185">
        <f t="shared" si="34"/>
        <v>112.32</v>
      </c>
    </row>
    <row r="2271" spans="14:18" x14ac:dyDescent="0.35">
      <c r="N2271" t="s">
        <v>8719</v>
      </c>
      <c r="O2271">
        <v>0</v>
      </c>
      <c r="P2271">
        <v>104</v>
      </c>
      <c r="R2271" s="185">
        <f t="shared" si="34"/>
        <v>0</v>
      </c>
    </row>
    <row r="2272" spans="14:18" x14ac:dyDescent="0.35">
      <c r="N2272" t="s">
        <v>8720</v>
      </c>
      <c r="O2272">
        <v>93.6</v>
      </c>
      <c r="P2272">
        <v>178</v>
      </c>
      <c r="R2272" s="185">
        <f t="shared" si="34"/>
        <v>112.32</v>
      </c>
    </row>
    <row r="2273" spans="7:18" x14ac:dyDescent="0.35">
      <c r="N2273" t="s">
        <v>8721</v>
      </c>
      <c r="O2273">
        <v>111.6</v>
      </c>
      <c r="P2273">
        <v>136</v>
      </c>
      <c r="R2273" s="185">
        <f t="shared" si="34"/>
        <v>133.91999999999999</v>
      </c>
    </row>
    <row r="2274" spans="7:18" x14ac:dyDescent="0.35">
      <c r="N2274" t="s">
        <v>8720</v>
      </c>
      <c r="O2274">
        <v>93.6</v>
      </c>
      <c r="P2274">
        <v>91</v>
      </c>
      <c r="R2274" s="185">
        <f t="shared" si="34"/>
        <v>112.32</v>
      </c>
    </row>
    <row r="2275" spans="7:18" x14ac:dyDescent="0.35">
      <c r="N2275" t="s">
        <v>8720</v>
      </c>
      <c r="O2275">
        <v>0</v>
      </c>
      <c r="P2275">
        <v>91</v>
      </c>
      <c r="R2275" s="185">
        <f t="shared" si="34"/>
        <v>0</v>
      </c>
    </row>
    <row r="2276" spans="7:18" x14ac:dyDescent="0.35">
      <c r="N2276" t="s">
        <v>8722</v>
      </c>
      <c r="O2276">
        <v>93.6</v>
      </c>
      <c r="P2276">
        <v>135</v>
      </c>
      <c r="R2276" s="185">
        <f t="shared" si="34"/>
        <v>112.32</v>
      </c>
    </row>
    <row r="2277" spans="7:18" x14ac:dyDescent="0.35">
      <c r="N2277" t="s">
        <v>8723</v>
      </c>
      <c r="O2277">
        <v>93.6</v>
      </c>
      <c r="P2277">
        <v>165</v>
      </c>
      <c r="R2277" s="185">
        <f t="shared" si="34"/>
        <v>112.32</v>
      </c>
    </row>
    <row r="2278" spans="7:18" x14ac:dyDescent="0.35">
      <c r="N2278" t="s">
        <v>8723</v>
      </c>
      <c r="O2278">
        <v>93.6</v>
      </c>
      <c r="P2278">
        <v>104</v>
      </c>
      <c r="R2278" s="185">
        <f t="shared" si="34"/>
        <v>112.32</v>
      </c>
    </row>
    <row r="2279" spans="7:18" x14ac:dyDescent="0.35">
      <c r="N2279" t="s">
        <v>8723</v>
      </c>
      <c r="O2279">
        <v>0</v>
      </c>
      <c r="P2279">
        <v>104</v>
      </c>
      <c r="R2279" s="185">
        <f t="shared" si="34"/>
        <v>0</v>
      </c>
    </row>
    <row r="2280" spans="7:18" x14ac:dyDescent="0.35">
      <c r="N2280" t="s">
        <v>8722</v>
      </c>
      <c r="O2280">
        <v>0</v>
      </c>
      <c r="P2280">
        <v>135</v>
      </c>
      <c r="R2280" s="185">
        <f t="shared" si="34"/>
        <v>0</v>
      </c>
    </row>
    <row r="2281" spans="7:18" x14ac:dyDescent="0.35">
      <c r="N2281" t="s">
        <v>8723</v>
      </c>
      <c r="O2281">
        <v>0</v>
      </c>
      <c r="P2281">
        <v>165</v>
      </c>
      <c r="R2281" s="185">
        <f t="shared" si="34"/>
        <v>0</v>
      </c>
    </row>
    <row r="2282" spans="7:18" x14ac:dyDescent="0.35">
      <c r="N2282" t="s">
        <v>8720</v>
      </c>
      <c r="O2282">
        <v>0</v>
      </c>
      <c r="P2282">
        <v>178</v>
      </c>
      <c r="R2282" s="185">
        <f t="shared" si="34"/>
        <v>0</v>
      </c>
    </row>
    <row r="2283" spans="7:18" x14ac:dyDescent="0.35">
      <c r="G2283" t="s">
        <v>8724</v>
      </c>
      <c r="H2283">
        <v>124.80000000000001</v>
      </c>
      <c r="I2283">
        <v>85</v>
      </c>
      <c r="K2283">
        <f>H2283*1.6</f>
        <v>199.68000000000004</v>
      </c>
      <c r="N2283" t="s">
        <v>8737</v>
      </c>
      <c r="O2283">
        <v>170.4</v>
      </c>
      <c r="P2283">
        <v>-88</v>
      </c>
      <c r="R2283" s="185">
        <f t="shared" si="34"/>
        <v>204.48</v>
      </c>
    </row>
    <row r="2284" spans="7:18" x14ac:dyDescent="0.35">
      <c r="G2284" t="s">
        <v>8725</v>
      </c>
      <c r="H2284">
        <v>124.80000000000001</v>
      </c>
      <c r="I2284">
        <v>93</v>
      </c>
      <c r="K2284" s="185">
        <f t="shared" ref="K2284:K2347" si="35">H2284*1.6</f>
        <v>199.68000000000004</v>
      </c>
      <c r="N2284" t="s">
        <v>8737</v>
      </c>
      <c r="O2284">
        <v>151.19999999999999</v>
      </c>
      <c r="P2284">
        <v>-41</v>
      </c>
      <c r="R2284" s="185">
        <f t="shared" si="34"/>
        <v>181.43999999999997</v>
      </c>
    </row>
    <row r="2285" spans="7:18" x14ac:dyDescent="0.35">
      <c r="G2285" t="s">
        <v>8726</v>
      </c>
      <c r="H2285">
        <v>148.80000000000001</v>
      </c>
      <c r="I2285">
        <v>126</v>
      </c>
      <c r="K2285" s="185">
        <f t="shared" si="35"/>
        <v>238.08000000000004</v>
      </c>
      <c r="N2285" t="s">
        <v>8715</v>
      </c>
      <c r="O2285">
        <v>170.4</v>
      </c>
      <c r="P2285">
        <v>-88</v>
      </c>
      <c r="R2285" s="185">
        <f t="shared" si="34"/>
        <v>204.48</v>
      </c>
    </row>
    <row r="2286" spans="7:18" x14ac:dyDescent="0.35">
      <c r="G2286" t="s">
        <v>8727</v>
      </c>
      <c r="H2286">
        <v>124.80000000000001</v>
      </c>
      <c r="I2286">
        <v>103</v>
      </c>
      <c r="K2286" s="185">
        <f t="shared" si="35"/>
        <v>199.68000000000004</v>
      </c>
      <c r="N2286" t="s">
        <v>8715</v>
      </c>
      <c r="O2286">
        <v>151.19999999999999</v>
      </c>
      <c r="P2286">
        <v>-41</v>
      </c>
      <c r="R2286" s="185">
        <f t="shared" si="34"/>
        <v>181.43999999999997</v>
      </c>
    </row>
    <row r="2287" spans="7:18" x14ac:dyDescent="0.35">
      <c r="G2287" t="s">
        <v>8727</v>
      </c>
      <c r="H2287">
        <v>0</v>
      </c>
      <c r="I2287">
        <v>103</v>
      </c>
      <c r="K2287" s="185">
        <f t="shared" si="35"/>
        <v>0</v>
      </c>
      <c r="N2287" t="s">
        <v>8712</v>
      </c>
      <c r="O2287">
        <v>170.4</v>
      </c>
      <c r="P2287">
        <v>-88</v>
      </c>
      <c r="R2287" s="185">
        <f t="shared" si="34"/>
        <v>204.48</v>
      </c>
    </row>
    <row r="2288" spans="7:18" x14ac:dyDescent="0.35">
      <c r="G2288" t="s">
        <v>8724</v>
      </c>
      <c r="H2288">
        <v>0</v>
      </c>
      <c r="I2288">
        <v>85</v>
      </c>
      <c r="K2288" s="185">
        <f t="shared" si="35"/>
        <v>0</v>
      </c>
      <c r="N2288" t="s">
        <v>8712</v>
      </c>
      <c r="O2288">
        <v>151.19999999999999</v>
      </c>
      <c r="P2288">
        <v>-41</v>
      </c>
      <c r="R2288" s="185">
        <f t="shared" si="34"/>
        <v>181.43999999999997</v>
      </c>
    </row>
    <row r="2289" spans="7:18" x14ac:dyDescent="0.35">
      <c r="G2289" t="s">
        <v>8728</v>
      </c>
      <c r="H2289">
        <v>124.80000000000001</v>
      </c>
      <c r="I2289">
        <v>120</v>
      </c>
      <c r="K2289" s="185">
        <f t="shared" si="35"/>
        <v>199.68000000000004</v>
      </c>
      <c r="N2289" t="s">
        <v>8713</v>
      </c>
      <c r="O2289">
        <v>170.4</v>
      </c>
      <c r="P2289">
        <v>-88</v>
      </c>
      <c r="R2289" s="185">
        <f t="shared" si="34"/>
        <v>204.48</v>
      </c>
    </row>
    <row r="2290" spans="7:18" x14ac:dyDescent="0.35">
      <c r="G2290" t="s">
        <v>8729</v>
      </c>
      <c r="H2290">
        <v>124.80000000000001</v>
      </c>
      <c r="I2290">
        <v>135</v>
      </c>
      <c r="K2290" s="185">
        <f t="shared" si="35"/>
        <v>199.68000000000004</v>
      </c>
      <c r="N2290" t="s">
        <v>8713</v>
      </c>
      <c r="O2290">
        <v>151.19999999999999</v>
      </c>
      <c r="P2290">
        <v>-41</v>
      </c>
      <c r="R2290" s="185">
        <f t="shared" si="34"/>
        <v>181.43999999999997</v>
      </c>
    </row>
    <row r="2291" spans="7:18" x14ac:dyDescent="0.35">
      <c r="G2291" t="s">
        <v>8729</v>
      </c>
      <c r="H2291">
        <v>0</v>
      </c>
      <c r="I2291">
        <v>135</v>
      </c>
      <c r="K2291" s="185">
        <f t="shared" si="35"/>
        <v>0</v>
      </c>
    </row>
    <row r="2292" spans="7:18" x14ac:dyDescent="0.35">
      <c r="G2292" t="s">
        <v>8730</v>
      </c>
      <c r="H2292">
        <v>124.80000000000001</v>
      </c>
      <c r="I2292">
        <v>153</v>
      </c>
      <c r="K2292" s="185">
        <f t="shared" si="35"/>
        <v>199.68000000000004</v>
      </c>
    </row>
    <row r="2293" spans="7:18" x14ac:dyDescent="0.35">
      <c r="G2293" t="s">
        <v>8731</v>
      </c>
      <c r="H2293">
        <v>124.80000000000001</v>
      </c>
      <c r="I2293">
        <v>163</v>
      </c>
      <c r="K2293" s="185">
        <f t="shared" si="35"/>
        <v>199.68000000000004</v>
      </c>
    </row>
    <row r="2294" spans="7:18" x14ac:dyDescent="0.35">
      <c r="G2294" t="s">
        <v>8731</v>
      </c>
      <c r="H2294">
        <v>0</v>
      </c>
      <c r="I2294">
        <v>163</v>
      </c>
      <c r="K2294" s="185">
        <f t="shared" si="35"/>
        <v>0</v>
      </c>
    </row>
    <row r="2295" spans="7:18" x14ac:dyDescent="0.35">
      <c r="G2295" t="s">
        <v>8732</v>
      </c>
      <c r="H2295">
        <v>124.80000000000001</v>
      </c>
      <c r="I2295">
        <v>171</v>
      </c>
      <c r="K2295" s="185">
        <f t="shared" si="35"/>
        <v>199.68000000000004</v>
      </c>
    </row>
    <row r="2296" spans="7:18" x14ac:dyDescent="0.35">
      <c r="G2296" t="s">
        <v>8732</v>
      </c>
      <c r="H2296">
        <v>0</v>
      </c>
      <c r="I2296">
        <v>171</v>
      </c>
      <c r="K2296" s="185">
        <f t="shared" si="35"/>
        <v>0</v>
      </c>
    </row>
    <row r="2297" spans="7:18" x14ac:dyDescent="0.35">
      <c r="G2297" t="s">
        <v>8730</v>
      </c>
      <c r="H2297">
        <v>0</v>
      </c>
      <c r="I2297">
        <v>153</v>
      </c>
      <c r="K2297" s="185">
        <f t="shared" si="35"/>
        <v>0</v>
      </c>
    </row>
    <row r="2298" spans="7:18" x14ac:dyDescent="0.35">
      <c r="G2298" t="s">
        <v>8728</v>
      </c>
      <c r="H2298">
        <v>0</v>
      </c>
      <c r="I2298">
        <v>120</v>
      </c>
      <c r="K2298" s="185">
        <f t="shared" si="35"/>
        <v>0</v>
      </c>
    </row>
    <row r="2299" spans="7:18" x14ac:dyDescent="0.35">
      <c r="G2299" t="s">
        <v>8725</v>
      </c>
      <c r="H2299">
        <v>0</v>
      </c>
      <c r="I2299">
        <v>93</v>
      </c>
      <c r="K2299" s="185">
        <f t="shared" si="35"/>
        <v>0</v>
      </c>
    </row>
    <row r="2300" spans="7:18" x14ac:dyDescent="0.35">
      <c r="G2300" t="s">
        <v>8703</v>
      </c>
      <c r="H2300">
        <v>124.80000000000001</v>
      </c>
      <c r="I2300">
        <v>-5</v>
      </c>
      <c r="K2300" s="185">
        <f t="shared" si="35"/>
        <v>199.68000000000004</v>
      </c>
    </row>
    <row r="2301" spans="7:18" x14ac:dyDescent="0.35">
      <c r="G2301" t="s">
        <v>8704</v>
      </c>
      <c r="H2301">
        <v>124.80000000000001</v>
      </c>
      <c r="I2301">
        <v>24</v>
      </c>
      <c r="K2301" s="185">
        <f t="shared" si="35"/>
        <v>199.68000000000004</v>
      </c>
    </row>
    <row r="2302" spans="7:18" x14ac:dyDescent="0.35">
      <c r="G2302" t="s">
        <v>8705</v>
      </c>
      <c r="H2302">
        <v>148.80000000000001</v>
      </c>
      <c r="I2302">
        <v>-3</v>
      </c>
      <c r="K2302" s="185">
        <f t="shared" si="35"/>
        <v>238.08000000000004</v>
      </c>
    </row>
    <row r="2303" spans="7:18" x14ac:dyDescent="0.35">
      <c r="G2303" t="s">
        <v>8704</v>
      </c>
      <c r="H2303">
        <v>124.80000000000001</v>
      </c>
      <c r="I2303">
        <v>-36</v>
      </c>
      <c r="K2303" s="185">
        <f t="shared" si="35"/>
        <v>199.68000000000004</v>
      </c>
    </row>
    <row r="2304" spans="7:18" x14ac:dyDescent="0.35">
      <c r="G2304" t="s">
        <v>8705</v>
      </c>
      <c r="H2304">
        <v>124.80000000000001</v>
      </c>
      <c r="I2304">
        <v>37</v>
      </c>
      <c r="K2304" s="185">
        <f t="shared" si="35"/>
        <v>199.68000000000004</v>
      </c>
    </row>
    <row r="2305" spans="7:11" x14ac:dyDescent="0.35">
      <c r="G2305" t="s">
        <v>8705</v>
      </c>
      <c r="H2305">
        <v>124.80000000000001</v>
      </c>
      <c r="I2305">
        <v>-49</v>
      </c>
      <c r="K2305" s="185">
        <f t="shared" si="35"/>
        <v>199.68000000000004</v>
      </c>
    </row>
    <row r="2306" spans="7:11" x14ac:dyDescent="0.35">
      <c r="G2306" t="s">
        <v>8706</v>
      </c>
      <c r="H2306">
        <v>124.80000000000001</v>
      </c>
      <c r="I2306">
        <v>24</v>
      </c>
      <c r="K2306" s="185">
        <f t="shared" si="35"/>
        <v>199.68000000000004</v>
      </c>
    </row>
    <row r="2307" spans="7:11" x14ac:dyDescent="0.35">
      <c r="G2307" t="s">
        <v>8705</v>
      </c>
      <c r="H2307">
        <v>0</v>
      </c>
      <c r="I2307">
        <v>37</v>
      </c>
      <c r="K2307" s="185">
        <f t="shared" si="35"/>
        <v>0</v>
      </c>
    </row>
    <row r="2308" spans="7:11" x14ac:dyDescent="0.35">
      <c r="G2308" t="s">
        <v>8706</v>
      </c>
      <c r="H2308">
        <v>0</v>
      </c>
      <c r="I2308">
        <v>24</v>
      </c>
      <c r="K2308" s="185">
        <f t="shared" si="35"/>
        <v>0</v>
      </c>
    </row>
    <row r="2309" spans="7:11" x14ac:dyDescent="0.35">
      <c r="G2309" t="s">
        <v>8706</v>
      </c>
      <c r="H2309">
        <v>124.80000000000001</v>
      </c>
      <c r="I2309">
        <v>-36</v>
      </c>
      <c r="K2309" s="185">
        <f t="shared" si="35"/>
        <v>199.68000000000004</v>
      </c>
    </row>
    <row r="2310" spans="7:11" x14ac:dyDescent="0.35">
      <c r="G2310" t="s">
        <v>8707</v>
      </c>
      <c r="H2310">
        <v>124.80000000000001</v>
      </c>
      <c r="I2310">
        <v>-5</v>
      </c>
      <c r="K2310" s="185">
        <f t="shared" si="35"/>
        <v>199.68000000000004</v>
      </c>
    </row>
    <row r="2311" spans="7:11" x14ac:dyDescent="0.35">
      <c r="G2311" t="s">
        <v>8707</v>
      </c>
      <c r="H2311">
        <v>0</v>
      </c>
      <c r="I2311">
        <v>-5</v>
      </c>
      <c r="K2311" s="185">
        <f t="shared" si="35"/>
        <v>0</v>
      </c>
    </row>
    <row r="2312" spans="7:11" x14ac:dyDescent="0.35">
      <c r="G2312" t="s">
        <v>8706</v>
      </c>
      <c r="H2312">
        <v>0</v>
      </c>
      <c r="I2312">
        <v>-36</v>
      </c>
      <c r="K2312" s="185">
        <f t="shared" si="35"/>
        <v>0</v>
      </c>
    </row>
    <row r="2313" spans="7:11" x14ac:dyDescent="0.35">
      <c r="G2313" t="s">
        <v>8705</v>
      </c>
      <c r="H2313">
        <v>0</v>
      </c>
      <c r="I2313">
        <v>-49</v>
      </c>
      <c r="K2313" s="185">
        <f t="shared" si="35"/>
        <v>0</v>
      </c>
    </row>
    <row r="2314" spans="7:11" x14ac:dyDescent="0.35">
      <c r="G2314" t="s">
        <v>8704</v>
      </c>
      <c r="H2314">
        <v>0</v>
      </c>
      <c r="I2314">
        <v>-36</v>
      </c>
      <c r="K2314" s="185">
        <f t="shared" si="35"/>
        <v>0</v>
      </c>
    </row>
    <row r="2315" spans="7:11" x14ac:dyDescent="0.35">
      <c r="G2315" t="s">
        <v>8710</v>
      </c>
      <c r="H2315">
        <v>160</v>
      </c>
      <c r="I2315">
        <v>-136</v>
      </c>
      <c r="K2315" s="185">
        <f t="shared" si="35"/>
        <v>256</v>
      </c>
    </row>
    <row r="2316" spans="7:11" x14ac:dyDescent="0.35">
      <c r="G2316" t="s">
        <v>8710</v>
      </c>
      <c r="H2316">
        <v>158.4</v>
      </c>
      <c r="I2316">
        <v>37</v>
      </c>
      <c r="K2316" s="185">
        <f t="shared" si="35"/>
        <v>253.44000000000003</v>
      </c>
    </row>
    <row r="2317" spans="7:11" x14ac:dyDescent="0.35">
      <c r="G2317" t="s">
        <v>8711</v>
      </c>
      <c r="H2317">
        <v>240</v>
      </c>
      <c r="I2317">
        <v>-114</v>
      </c>
      <c r="K2317" s="185">
        <f t="shared" si="35"/>
        <v>384</v>
      </c>
    </row>
    <row r="2318" spans="7:11" x14ac:dyDescent="0.35">
      <c r="G2318" t="s">
        <v>8708</v>
      </c>
      <c r="H2318">
        <v>158.4</v>
      </c>
      <c r="I2318">
        <v>37</v>
      </c>
      <c r="K2318" s="185">
        <f t="shared" si="35"/>
        <v>253.44000000000003</v>
      </c>
    </row>
    <row r="2319" spans="7:11" x14ac:dyDescent="0.35">
      <c r="G2319" t="s">
        <v>8708</v>
      </c>
      <c r="H2319">
        <v>160</v>
      </c>
      <c r="I2319">
        <v>-136</v>
      </c>
      <c r="K2319" s="185">
        <f t="shared" si="35"/>
        <v>256</v>
      </c>
    </row>
    <row r="2320" spans="7:11" x14ac:dyDescent="0.35">
      <c r="G2320" t="s">
        <v>8709</v>
      </c>
      <c r="H2320">
        <v>240</v>
      </c>
      <c r="I2320">
        <v>-114</v>
      </c>
      <c r="K2320" s="185">
        <f t="shared" si="35"/>
        <v>384</v>
      </c>
    </row>
    <row r="2321" spans="7:11" x14ac:dyDescent="0.35">
      <c r="G2321" t="s">
        <v>8733</v>
      </c>
      <c r="H2321">
        <v>158.4</v>
      </c>
      <c r="I2321">
        <v>37</v>
      </c>
      <c r="K2321" s="185">
        <f t="shared" si="35"/>
        <v>253.44000000000003</v>
      </c>
    </row>
    <row r="2322" spans="7:11" x14ac:dyDescent="0.35">
      <c r="G2322" t="s">
        <v>8733</v>
      </c>
      <c r="H2322">
        <v>160</v>
      </c>
      <c r="I2322">
        <v>-136</v>
      </c>
      <c r="K2322" s="185">
        <f t="shared" si="35"/>
        <v>256</v>
      </c>
    </row>
    <row r="2323" spans="7:11" x14ac:dyDescent="0.35">
      <c r="G2323" t="s">
        <v>8734</v>
      </c>
      <c r="H2323">
        <v>240</v>
      </c>
      <c r="I2323">
        <v>-114</v>
      </c>
      <c r="K2323" s="185">
        <f t="shared" si="35"/>
        <v>384</v>
      </c>
    </row>
    <row r="2324" spans="7:11" x14ac:dyDescent="0.35">
      <c r="G2324" t="s">
        <v>8714</v>
      </c>
      <c r="H2324">
        <v>160</v>
      </c>
      <c r="I2324">
        <v>-136</v>
      </c>
      <c r="K2324" s="185">
        <f t="shared" si="35"/>
        <v>256</v>
      </c>
    </row>
    <row r="2325" spans="7:11" x14ac:dyDescent="0.35">
      <c r="G2325" t="s">
        <v>8714</v>
      </c>
      <c r="H2325">
        <v>158.4</v>
      </c>
      <c r="I2325">
        <v>37</v>
      </c>
      <c r="K2325" s="185">
        <f t="shared" si="35"/>
        <v>253.44000000000003</v>
      </c>
    </row>
    <row r="2326" spans="7:11" x14ac:dyDescent="0.35">
      <c r="G2326" t="s">
        <v>8735</v>
      </c>
      <c r="H2326">
        <v>240</v>
      </c>
      <c r="I2326">
        <v>-114</v>
      </c>
      <c r="K2326" s="185">
        <f t="shared" si="35"/>
        <v>384</v>
      </c>
    </row>
    <row r="2327" spans="7:11" x14ac:dyDescent="0.35">
      <c r="G2327" t="s">
        <v>8716</v>
      </c>
      <c r="H2327">
        <v>240</v>
      </c>
      <c r="I2327">
        <v>-114</v>
      </c>
      <c r="K2327" s="185">
        <f t="shared" si="35"/>
        <v>384</v>
      </c>
    </row>
    <row r="2328" spans="7:11" x14ac:dyDescent="0.35">
      <c r="G2328" t="s">
        <v>8715</v>
      </c>
      <c r="H2328">
        <v>240</v>
      </c>
      <c r="I2328">
        <v>-114</v>
      </c>
      <c r="K2328" s="185">
        <f t="shared" si="35"/>
        <v>384</v>
      </c>
    </row>
    <row r="2329" spans="7:11" x14ac:dyDescent="0.35">
      <c r="G2329" t="s">
        <v>8714</v>
      </c>
      <c r="H2329">
        <v>160</v>
      </c>
      <c r="I2329">
        <v>-185</v>
      </c>
      <c r="K2329" s="185">
        <f t="shared" si="35"/>
        <v>256</v>
      </c>
    </row>
    <row r="2330" spans="7:11" x14ac:dyDescent="0.35">
      <c r="G2330" t="s">
        <v>8733</v>
      </c>
      <c r="H2330">
        <v>160</v>
      </c>
      <c r="I2330">
        <v>-185</v>
      </c>
      <c r="K2330" s="185">
        <f t="shared" si="35"/>
        <v>256</v>
      </c>
    </row>
    <row r="2331" spans="7:11" x14ac:dyDescent="0.35">
      <c r="G2331" t="s">
        <v>8708</v>
      </c>
      <c r="H2331">
        <v>160</v>
      </c>
      <c r="I2331">
        <v>-185</v>
      </c>
      <c r="K2331" s="185">
        <f t="shared" si="35"/>
        <v>256</v>
      </c>
    </row>
    <row r="2332" spans="7:11" x14ac:dyDescent="0.35">
      <c r="G2332" t="s">
        <v>8710</v>
      </c>
      <c r="H2332">
        <v>160</v>
      </c>
      <c r="I2332">
        <v>-185</v>
      </c>
      <c r="K2332" s="185">
        <f t="shared" si="35"/>
        <v>256</v>
      </c>
    </row>
    <row r="2333" spans="7:11" x14ac:dyDescent="0.35">
      <c r="G2333" t="s">
        <v>8710</v>
      </c>
      <c r="H2333">
        <v>1.6</v>
      </c>
      <c r="I2333">
        <v>-185</v>
      </c>
      <c r="K2333" s="185">
        <f t="shared" si="35"/>
        <v>2.5600000000000005</v>
      </c>
    </row>
    <row r="2334" spans="7:11" x14ac:dyDescent="0.35">
      <c r="G2334" t="s">
        <v>8710</v>
      </c>
      <c r="H2334">
        <v>0</v>
      </c>
      <c r="I2334">
        <v>57</v>
      </c>
      <c r="K2334" s="185">
        <f t="shared" si="35"/>
        <v>0</v>
      </c>
    </row>
    <row r="2335" spans="7:11" x14ac:dyDescent="0.35">
      <c r="G2335" t="s">
        <v>8733</v>
      </c>
      <c r="H2335">
        <v>1.6</v>
      </c>
      <c r="I2335">
        <v>-185</v>
      </c>
      <c r="K2335" s="185">
        <f t="shared" si="35"/>
        <v>2.5600000000000005</v>
      </c>
    </row>
    <row r="2336" spans="7:11" x14ac:dyDescent="0.35">
      <c r="G2336" t="s">
        <v>8733</v>
      </c>
      <c r="H2336">
        <v>0</v>
      </c>
      <c r="I2336">
        <v>57</v>
      </c>
      <c r="K2336" s="185">
        <f t="shared" si="35"/>
        <v>0</v>
      </c>
    </row>
    <row r="2337" spans="7:11" x14ac:dyDescent="0.35">
      <c r="G2337" t="s">
        <v>8703</v>
      </c>
      <c r="H2337">
        <v>0</v>
      </c>
      <c r="I2337">
        <v>-5</v>
      </c>
      <c r="K2337" s="185">
        <f t="shared" si="35"/>
        <v>0</v>
      </c>
    </row>
    <row r="2338" spans="7:11" x14ac:dyDescent="0.35">
      <c r="G2338" t="s">
        <v>8704</v>
      </c>
      <c r="H2338">
        <v>0</v>
      </c>
      <c r="I2338">
        <v>24</v>
      </c>
      <c r="K2338" s="185">
        <f t="shared" si="35"/>
        <v>0</v>
      </c>
    </row>
    <row r="2339" spans="7:11" x14ac:dyDescent="0.35">
      <c r="G2339" t="s">
        <v>8708</v>
      </c>
      <c r="H2339">
        <v>0</v>
      </c>
      <c r="I2339">
        <v>57</v>
      </c>
      <c r="K2339" s="185">
        <f t="shared" si="35"/>
        <v>0</v>
      </c>
    </row>
    <row r="2340" spans="7:11" x14ac:dyDescent="0.35">
      <c r="G2340" t="s">
        <v>8714</v>
      </c>
      <c r="H2340">
        <v>0</v>
      </c>
      <c r="I2340">
        <v>57</v>
      </c>
      <c r="K2340" s="185">
        <f t="shared" si="35"/>
        <v>0</v>
      </c>
    </row>
    <row r="2341" spans="7:11" x14ac:dyDescent="0.35">
      <c r="G2341" t="s">
        <v>8719</v>
      </c>
      <c r="H2341">
        <v>124.80000000000001</v>
      </c>
      <c r="I2341">
        <v>104</v>
      </c>
      <c r="K2341" s="185">
        <f t="shared" si="35"/>
        <v>199.68000000000004</v>
      </c>
    </row>
    <row r="2342" spans="7:11" x14ac:dyDescent="0.35">
      <c r="G2342" t="s">
        <v>8718</v>
      </c>
      <c r="H2342">
        <v>124.80000000000001</v>
      </c>
      <c r="I2342">
        <v>135</v>
      </c>
      <c r="K2342" s="185">
        <f t="shared" si="35"/>
        <v>199.68000000000004</v>
      </c>
    </row>
    <row r="2343" spans="7:11" x14ac:dyDescent="0.35">
      <c r="G2343" t="s">
        <v>8718</v>
      </c>
      <c r="H2343">
        <v>0</v>
      </c>
      <c r="I2343">
        <v>135</v>
      </c>
      <c r="K2343" s="185">
        <f t="shared" si="35"/>
        <v>0</v>
      </c>
    </row>
    <row r="2344" spans="7:11" x14ac:dyDescent="0.35">
      <c r="G2344" t="s">
        <v>8719</v>
      </c>
      <c r="H2344">
        <v>0</v>
      </c>
      <c r="I2344">
        <v>104</v>
      </c>
      <c r="K2344" s="185">
        <f t="shared" si="35"/>
        <v>0</v>
      </c>
    </row>
    <row r="2345" spans="7:11" x14ac:dyDescent="0.35">
      <c r="G2345" t="s">
        <v>8719</v>
      </c>
      <c r="H2345">
        <v>124.80000000000001</v>
      </c>
      <c r="I2345">
        <v>165</v>
      </c>
      <c r="K2345" s="185">
        <f t="shared" si="35"/>
        <v>199.68000000000004</v>
      </c>
    </row>
    <row r="2346" spans="7:11" x14ac:dyDescent="0.35">
      <c r="G2346" t="s">
        <v>8738</v>
      </c>
      <c r="H2346">
        <v>148.80000000000001</v>
      </c>
      <c r="I2346">
        <v>135</v>
      </c>
      <c r="K2346" s="185">
        <f t="shared" si="35"/>
        <v>238.08000000000004</v>
      </c>
    </row>
    <row r="2347" spans="7:11" x14ac:dyDescent="0.35">
      <c r="G2347" t="s">
        <v>8720</v>
      </c>
      <c r="H2347">
        <v>124.80000000000001</v>
      </c>
      <c r="I2347">
        <v>91</v>
      </c>
      <c r="K2347" s="185">
        <f t="shared" si="35"/>
        <v>199.68000000000004</v>
      </c>
    </row>
    <row r="2348" spans="7:11" x14ac:dyDescent="0.35">
      <c r="G2348" t="s">
        <v>8720</v>
      </c>
      <c r="H2348">
        <v>0</v>
      </c>
      <c r="I2348">
        <v>91</v>
      </c>
      <c r="K2348" s="185">
        <f t="shared" ref="K2348:K2369" si="36">H2348*1.6</f>
        <v>0</v>
      </c>
    </row>
    <row r="2349" spans="7:11" x14ac:dyDescent="0.35">
      <c r="G2349" t="s">
        <v>8720</v>
      </c>
      <c r="H2349">
        <v>124.80000000000001</v>
      </c>
      <c r="I2349">
        <v>178</v>
      </c>
      <c r="K2349" s="185">
        <f t="shared" si="36"/>
        <v>199.68000000000004</v>
      </c>
    </row>
    <row r="2350" spans="7:11" x14ac:dyDescent="0.35">
      <c r="G2350" t="s">
        <v>8723</v>
      </c>
      <c r="H2350">
        <v>124.80000000000001</v>
      </c>
      <c r="I2350">
        <v>104</v>
      </c>
      <c r="K2350" s="185">
        <f t="shared" si="36"/>
        <v>199.68000000000004</v>
      </c>
    </row>
    <row r="2351" spans="7:11" x14ac:dyDescent="0.35">
      <c r="G2351" t="s">
        <v>8723</v>
      </c>
      <c r="H2351">
        <v>0</v>
      </c>
      <c r="I2351">
        <v>104</v>
      </c>
      <c r="K2351" s="185">
        <f t="shared" si="36"/>
        <v>0</v>
      </c>
    </row>
    <row r="2352" spans="7:11" x14ac:dyDescent="0.35">
      <c r="G2352" t="s">
        <v>8723</v>
      </c>
      <c r="H2352">
        <v>124.80000000000001</v>
      </c>
      <c r="I2352">
        <v>165</v>
      </c>
      <c r="K2352" s="185">
        <f t="shared" si="36"/>
        <v>199.68000000000004</v>
      </c>
    </row>
    <row r="2353" spans="7:21" x14ac:dyDescent="0.35">
      <c r="G2353" t="s">
        <v>8722</v>
      </c>
      <c r="H2353">
        <v>124.80000000000001</v>
      </c>
      <c r="I2353">
        <v>135</v>
      </c>
      <c r="K2353" s="185">
        <f t="shared" si="36"/>
        <v>199.68000000000004</v>
      </c>
    </row>
    <row r="2354" spans="7:21" x14ac:dyDescent="0.35">
      <c r="G2354" t="s">
        <v>8722</v>
      </c>
      <c r="H2354">
        <v>0</v>
      </c>
      <c r="I2354">
        <v>135</v>
      </c>
      <c r="K2354" s="185">
        <f t="shared" si="36"/>
        <v>0</v>
      </c>
    </row>
    <row r="2355" spans="7:21" x14ac:dyDescent="0.35">
      <c r="G2355" t="s">
        <v>8723</v>
      </c>
      <c r="H2355">
        <v>0</v>
      </c>
      <c r="I2355">
        <v>165</v>
      </c>
      <c r="K2355" s="185">
        <f t="shared" si="36"/>
        <v>0</v>
      </c>
    </row>
    <row r="2356" spans="7:21" x14ac:dyDescent="0.35">
      <c r="G2356" t="s">
        <v>8720</v>
      </c>
      <c r="H2356">
        <v>0</v>
      </c>
      <c r="I2356">
        <v>178</v>
      </c>
      <c r="K2356" s="185">
        <f t="shared" si="36"/>
        <v>0</v>
      </c>
    </row>
    <row r="2357" spans="7:21" x14ac:dyDescent="0.35">
      <c r="G2357" t="s">
        <v>8719</v>
      </c>
      <c r="H2357">
        <v>0</v>
      </c>
      <c r="I2357">
        <v>165</v>
      </c>
      <c r="K2357" s="185">
        <f t="shared" si="36"/>
        <v>0</v>
      </c>
    </row>
    <row r="2358" spans="7:21" x14ac:dyDescent="0.35">
      <c r="G2358" t="s">
        <v>8712</v>
      </c>
      <c r="H2358">
        <v>227.20000000000002</v>
      </c>
      <c r="I2358">
        <v>-88</v>
      </c>
      <c r="K2358" s="185">
        <f t="shared" si="36"/>
        <v>363.52000000000004</v>
      </c>
    </row>
    <row r="2359" spans="7:21" x14ac:dyDescent="0.35">
      <c r="G2359" t="s">
        <v>8712</v>
      </c>
      <c r="H2359">
        <v>201.60000000000002</v>
      </c>
      <c r="I2359">
        <v>-41</v>
      </c>
      <c r="K2359" s="185">
        <f t="shared" si="36"/>
        <v>322.56000000000006</v>
      </c>
    </row>
    <row r="2360" spans="7:21" x14ac:dyDescent="0.35">
      <c r="G2360" t="s">
        <v>8713</v>
      </c>
      <c r="H2360">
        <v>227.20000000000002</v>
      </c>
      <c r="I2360">
        <v>-88</v>
      </c>
      <c r="K2360" s="185">
        <f t="shared" si="36"/>
        <v>363.52000000000004</v>
      </c>
      <c r="Q2360">
        <v>-13</v>
      </c>
      <c r="R2360">
        <v>252.5</v>
      </c>
      <c r="S2360">
        <v>-12</v>
      </c>
      <c r="U2360">
        <f>R2360*1.25</f>
        <v>315.625</v>
      </c>
    </row>
    <row r="2361" spans="7:21" x14ac:dyDescent="0.35">
      <c r="G2361" t="s">
        <v>8713</v>
      </c>
      <c r="H2361">
        <v>201.60000000000002</v>
      </c>
      <c r="I2361">
        <v>-41</v>
      </c>
      <c r="K2361" s="185">
        <f t="shared" si="36"/>
        <v>322.56000000000006</v>
      </c>
      <c r="Q2361">
        <v>13</v>
      </c>
      <c r="R2361">
        <v>252.5</v>
      </c>
      <c r="S2361">
        <v>-12</v>
      </c>
      <c r="U2361" s="185">
        <f t="shared" ref="U2361:U2383" si="37">R2361*1.25</f>
        <v>315.625</v>
      </c>
    </row>
    <row r="2362" spans="7:21" x14ac:dyDescent="0.35">
      <c r="G2362" t="s">
        <v>8716</v>
      </c>
      <c r="H2362">
        <v>227.20000000000002</v>
      </c>
      <c r="I2362">
        <v>-89</v>
      </c>
      <c r="K2362" s="185">
        <f t="shared" si="36"/>
        <v>363.52000000000004</v>
      </c>
      <c r="Q2362">
        <v>13</v>
      </c>
      <c r="R2362">
        <v>252.5</v>
      </c>
      <c r="S2362">
        <v>13</v>
      </c>
      <c r="U2362" s="185">
        <f t="shared" si="37"/>
        <v>315.625</v>
      </c>
    </row>
    <row r="2363" spans="7:21" x14ac:dyDescent="0.35">
      <c r="G2363" t="s">
        <v>8716</v>
      </c>
      <c r="H2363">
        <v>201.60000000000002</v>
      </c>
      <c r="I2363">
        <v>-42</v>
      </c>
      <c r="K2363" s="185">
        <f t="shared" si="36"/>
        <v>322.56000000000006</v>
      </c>
      <c r="Q2363">
        <v>-13</v>
      </c>
      <c r="R2363">
        <v>252.5</v>
      </c>
      <c r="S2363">
        <v>13</v>
      </c>
      <c r="U2363" s="185">
        <f t="shared" si="37"/>
        <v>315.625</v>
      </c>
    </row>
    <row r="2364" spans="7:21" x14ac:dyDescent="0.35">
      <c r="G2364" t="s">
        <v>8739</v>
      </c>
      <c r="H2364">
        <v>227.20000000000002</v>
      </c>
      <c r="I2364">
        <v>-89</v>
      </c>
      <c r="K2364" s="185">
        <f t="shared" si="36"/>
        <v>363.52000000000004</v>
      </c>
      <c r="Q2364">
        <v>-17</v>
      </c>
      <c r="R2364">
        <v>52.5</v>
      </c>
      <c r="S2364">
        <v>-17</v>
      </c>
      <c r="U2364" s="185">
        <f t="shared" si="37"/>
        <v>65.625</v>
      </c>
    </row>
    <row r="2365" spans="7:21" x14ac:dyDescent="0.35">
      <c r="G2365" t="s">
        <v>8739</v>
      </c>
      <c r="H2365">
        <v>201.60000000000002</v>
      </c>
      <c r="I2365">
        <v>-42</v>
      </c>
      <c r="K2365" s="185">
        <f t="shared" si="36"/>
        <v>322.56000000000006</v>
      </c>
      <c r="Q2365">
        <v>17</v>
      </c>
      <c r="R2365">
        <v>52.5</v>
      </c>
      <c r="S2365">
        <v>-17</v>
      </c>
      <c r="U2365" s="185">
        <f t="shared" si="37"/>
        <v>65.625</v>
      </c>
    </row>
    <row r="2366" spans="7:21" x14ac:dyDescent="0.35">
      <c r="G2366" t="s">
        <v>8740</v>
      </c>
      <c r="H2366">
        <v>227.20000000000002</v>
      </c>
      <c r="I2366">
        <v>-88</v>
      </c>
      <c r="K2366" s="185">
        <f t="shared" si="36"/>
        <v>363.52000000000004</v>
      </c>
      <c r="Q2366">
        <v>17</v>
      </c>
      <c r="R2366">
        <v>52.5</v>
      </c>
      <c r="S2366">
        <v>17</v>
      </c>
      <c r="U2366" s="185">
        <f t="shared" si="37"/>
        <v>65.625</v>
      </c>
    </row>
    <row r="2367" spans="7:21" x14ac:dyDescent="0.35">
      <c r="G2367" t="s">
        <v>8740</v>
      </c>
      <c r="H2367">
        <v>201.60000000000002</v>
      </c>
      <c r="I2367">
        <v>-41</v>
      </c>
      <c r="K2367" s="185">
        <f t="shared" si="36"/>
        <v>322.56000000000006</v>
      </c>
      <c r="Q2367">
        <v>-17</v>
      </c>
      <c r="R2367">
        <v>52.5</v>
      </c>
      <c r="S2367">
        <v>17</v>
      </c>
      <c r="U2367" s="185">
        <f t="shared" si="37"/>
        <v>65.625</v>
      </c>
    </row>
    <row r="2368" spans="7:21" x14ac:dyDescent="0.35">
      <c r="G2368" t="s">
        <v>8741</v>
      </c>
      <c r="H2368">
        <v>227.20000000000002</v>
      </c>
      <c r="I2368">
        <v>-88</v>
      </c>
      <c r="K2368" s="185">
        <f t="shared" si="36"/>
        <v>363.52000000000004</v>
      </c>
      <c r="Q2368">
        <v>-20</v>
      </c>
      <c r="R2368">
        <v>255</v>
      </c>
      <c r="S2368">
        <v>-20</v>
      </c>
      <c r="U2368" s="185">
        <f t="shared" si="37"/>
        <v>318.75</v>
      </c>
    </row>
    <row r="2369" spans="7:21" x14ac:dyDescent="0.35">
      <c r="G2369" t="s">
        <v>8741</v>
      </c>
      <c r="H2369">
        <v>201.60000000000002</v>
      </c>
      <c r="I2369">
        <v>-41</v>
      </c>
      <c r="K2369" s="185">
        <f t="shared" si="36"/>
        <v>322.56000000000006</v>
      </c>
      <c r="Q2369">
        <v>20</v>
      </c>
      <c r="R2369">
        <v>255</v>
      </c>
      <c r="S2369">
        <v>-20</v>
      </c>
      <c r="U2369" s="185">
        <f t="shared" si="37"/>
        <v>318.75</v>
      </c>
    </row>
    <row r="2370" spans="7:21" x14ac:dyDescent="0.35">
      <c r="Q2370">
        <v>16</v>
      </c>
      <c r="R2370">
        <v>277.5</v>
      </c>
      <c r="S2370">
        <v>-15</v>
      </c>
      <c r="U2370" s="185">
        <f t="shared" si="37"/>
        <v>346.875</v>
      </c>
    </row>
    <row r="2371" spans="7:21" x14ac:dyDescent="0.35">
      <c r="Q2371">
        <v>-16</v>
      </c>
      <c r="R2371">
        <v>277.5</v>
      </c>
      <c r="S2371">
        <v>-15</v>
      </c>
      <c r="U2371" s="185">
        <f t="shared" si="37"/>
        <v>346.875</v>
      </c>
    </row>
    <row r="2372" spans="7:21" x14ac:dyDescent="0.35">
      <c r="Q2372">
        <v>20</v>
      </c>
      <c r="R2372">
        <v>255</v>
      </c>
      <c r="S2372">
        <v>20</v>
      </c>
      <c r="U2372" s="185">
        <f t="shared" si="37"/>
        <v>318.75</v>
      </c>
    </row>
    <row r="2373" spans="7:21" x14ac:dyDescent="0.35">
      <c r="Q2373">
        <v>16</v>
      </c>
      <c r="R2373">
        <v>277.5</v>
      </c>
      <c r="S2373">
        <v>16</v>
      </c>
      <c r="U2373" s="185">
        <f t="shared" si="37"/>
        <v>346.875</v>
      </c>
    </row>
    <row r="2374" spans="7:21" x14ac:dyDescent="0.35">
      <c r="Q2374">
        <v>-20</v>
      </c>
      <c r="R2374">
        <v>255</v>
      </c>
      <c r="S2374">
        <v>20</v>
      </c>
      <c r="U2374" s="185">
        <f t="shared" si="37"/>
        <v>318.75</v>
      </c>
    </row>
    <row r="2375" spans="7:21" x14ac:dyDescent="0.35">
      <c r="Q2375">
        <v>-16</v>
      </c>
      <c r="R2375">
        <v>277.5</v>
      </c>
      <c r="S2375">
        <v>16</v>
      </c>
      <c r="U2375" s="185">
        <f t="shared" si="37"/>
        <v>346.875</v>
      </c>
    </row>
    <row r="2376" spans="7:21" x14ac:dyDescent="0.35">
      <c r="Q2376">
        <v>28</v>
      </c>
      <c r="R2376">
        <v>52.5</v>
      </c>
      <c r="S2376">
        <v>-24</v>
      </c>
      <c r="U2376" s="185">
        <f t="shared" si="37"/>
        <v>65.625</v>
      </c>
    </row>
    <row r="2377" spans="7:21" x14ac:dyDescent="0.35">
      <c r="Q2377">
        <v>28</v>
      </c>
      <c r="R2377">
        <v>52.5</v>
      </c>
      <c r="S2377">
        <v>24</v>
      </c>
      <c r="U2377" s="185">
        <f t="shared" si="37"/>
        <v>65.625</v>
      </c>
    </row>
    <row r="2378" spans="7:21" x14ac:dyDescent="0.35">
      <c r="Q2378">
        <v>-26</v>
      </c>
      <c r="R2378">
        <v>52.5</v>
      </c>
      <c r="S2378">
        <v>24</v>
      </c>
      <c r="U2378" s="185">
        <f t="shared" si="37"/>
        <v>65.625</v>
      </c>
    </row>
    <row r="2379" spans="7:21" x14ac:dyDescent="0.35">
      <c r="Q2379">
        <v>-26</v>
      </c>
      <c r="R2379">
        <v>52.5</v>
      </c>
      <c r="S2379">
        <v>-24</v>
      </c>
      <c r="U2379" s="185">
        <f t="shared" si="37"/>
        <v>65.625</v>
      </c>
    </row>
    <row r="2380" spans="7:21" x14ac:dyDescent="0.35">
      <c r="Q2380">
        <v>34</v>
      </c>
      <c r="R2380">
        <v>0</v>
      </c>
      <c r="S2380">
        <v>-31</v>
      </c>
      <c r="U2380" s="185">
        <f t="shared" si="37"/>
        <v>0</v>
      </c>
    </row>
    <row r="2381" spans="7:21" x14ac:dyDescent="0.35">
      <c r="Q2381">
        <v>34</v>
      </c>
      <c r="R2381">
        <v>0</v>
      </c>
      <c r="S2381">
        <v>31</v>
      </c>
      <c r="U2381" s="185">
        <f t="shared" si="37"/>
        <v>0</v>
      </c>
    </row>
    <row r="2382" spans="7:21" x14ac:dyDescent="0.35">
      <c r="Q2382">
        <v>-32</v>
      </c>
      <c r="R2382">
        <v>0</v>
      </c>
      <c r="S2382">
        <v>31</v>
      </c>
      <c r="U2382" s="185">
        <f t="shared" si="37"/>
        <v>0</v>
      </c>
    </row>
    <row r="2383" spans="7:21" x14ac:dyDescent="0.35">
      <c r="Q2383">
        <v>-32</v>
      </c>
      <c r="R2383">
        <v>0</v>
      </c>
      <c r="S2383">
        <v>-31</v>
      </c>
      <c r="U2383" s="185">
        <f t="shared" si="37"/>
        <v>0</v>
      </c>
    </row>
    <row r="2391" spans="12:16" x14ac:dyDescent="0.35">
      <c r="L2391">
        <v>-21</v>
      </c>
      <c r="M2391">
        <v>344.76</v>
      </c>
      <c r="N2391">
        <v>-20</v>
      </c>
      <c r="P2391">
        <f>M2391*1.3</f>
        <v>448.18799999999999</v>
      </c>
    </row>
    <row r="2392" spans="12:16" x14ac:dyDescent="0.35">
      <c r="L2392">
        <v>19</v>
      </c>
      <c r="M2392">
        <v>344.76</v>
      </c>
      <c r="N2392">
        <v>-20</v>
      </c>
      <c r="P2392" s="185">
        <f t="shared" ref="P2392:P2410" si="38">M2392*1.3</f>
        <v>448.18799999999999</v>
      </c>
    </row>
    <row r="2393" spans="12:16" x14ac:dyDescent="0.35">
      <c r="L2393">
        <v>15</v>
      </c>
      <c r="M2393">
        <v>378.56</v>
      </c>
      <c r="N2393">
        <v>-15</v>
      </c>
      <c r="P2393" s="185">
        <f t="shared" si="38"/>
        <v>492.12800000000004</v>
      </c>
    </row>
    <row r="2394" spans="12:16" x14ac:dyDescent="0.35">
      <c r="L2394">
        <v>-17</v>
      </c>
      <c r="M2394">
        <v>378.56</v>
      </c>
      <c r="N2394">
        <v>-15</v>
      </c>
      <c r="P2394" s="185">
        <f t="shared" si="38"/>
        <v>492.12800000000004</v>
      </c>
    </row>
    <row r="2395" spans="12:16" x14ac:dyDescent="0.35">
      <c r="L2395">
        <v>19</v>
      </c>
      <c r="M2395">
        <v>344.76</v>
      </c>
      <c r="N2395">
        <v>20</v>
      </c>
      <c r="P2395" s="185">
        <f t="shared" si="38"/>
        <v>448.18799999999999</v>
      </c>
    </row>
    <row r="2396" spans="12:16" x14ac:dyDescent="0.35">
      <c r="L2396">
        <v>15</v>
      </c>
      <c r="M2396">
        <v>378.56</v>
      </c>
      <c r="N2396">
        <v>16</v>
      </c>
      <c r="P2396" s="185">
        <f t="shared" si="38"/>
        <v>492.12800000000004</v>
      </c>
    </row>
    <row r="2397" spans="12:16" x14ac:dyDescent="0.35">
      <c r="L2397">
        <v>-21</v>
      </c>
      <c r="M2397">
        <v>344.76</v>
      </c>
      <c r="N2397">
        <v>20</v>
      </c>
      <c r="P2397" s="185">
        <f t="shared" si="38"/>
        <v>448.18799999999999</v>
      </c>
    </row>
    <row r="2398" spans="12:16" x14ac:dyDescent="0.35">
      <c r="L2398">
        <v>-17</v>
      </c>
      <c r="M2398">
        <v>378.56</v>
      </c>
      <c r="N2398">
        <v>16</v>
      </c>
      <c r="P2398" s="185">
        <f t="shared" si="38"/>
        <v>492.12800000000004</v>
      </c>
    </row>
    <row r="2399" spans="12:16" x14ac:dyDescent="0.35">
      <c r="L2399">
        <v>-21</v>
      </c>
      <c r="M2399">
        <v>70.98</v>
      </c>
      <c r="N2399">
        <v>-23</v>
      </c>
      <c r="P2399" s="185">
        <f t="shared" si="38"/>
        <v>92.274000000000015</v>
      </c>
    </row>
    <row r="2400" spans="12:16" x14ac:dyDescent="0.35">
      <c r="L2400">
        <v>21</v>
      </c>
      <c r="M2400">
        <v>70.98</v>
      </c>
      <c r="N2400">
        <v>-23</v>
      </c>
      <c r="P2400" s="185">
        <f t="shared" si="38"/>
        <v>92.274000000000015</v>
      </c>
    </row>
    <row r="2401" spans="12:16" x14ac:dyDescent="0.35">
      <c r="L2401">
        <v>15</v>
      </c>
      <c r="M2401">
        <v>341.38000000000005</v>
      </c>
      <c r="N2401">
        <v>-15</v>
      </c>
      <c r="P2401" s="185">
        <f t="shared" si="38"/>
        <v>443.7940000000001</v>
      </c>
    </row>
    <row r="2402" spans="12:16" x14ac:dyDescent="0.35">
      <c r="L2402">
        <v>-16</v>
      </c>
      <c r="M2402">
        <v>341.38000000000005</v>
      </c>
      <c r="N2402">
        <v>-15</v>
      </c>
      <c r="P2402" s="185">
        <f t="shared" si="38"/>
        <v>443.7940000000001</v>
      </c>
    </row>
    <row r="2403" spans="12:16" x14ac:dyDescent="0.35">
      <c r="L2403">
        <v>-21</v>
      </c>
      <c r="M2403">
        <v>70.98</v>
      </c>
      <c r="N2403">
        <v>23</v>
      </c>
      <c r="P2403" s="185">
        <f t="shared" si="38"/>
        <v>92.274000000000015</v>
      </c>
    </row>
    <row r="2404" spans="12:16" x14ac:dyDescent="0.35">
      <c r="L2404">
        <v>-16</v>
      </c>
      <c r="M2404">
        <v>341.38000000000005</v>
      </c>
      <c r="N2404">
        <v>16</v>
      </c>
      <c r="P2404" s="185">
        <f t="shared" si="38"/>
        <v>443.7940000000001</v>
      </c>
    </row>
    <row r="2405" spans="12:16" x14ac:dyDescent="0.35">
      <c r="L2405">
        <v>21</v>
      </c>
      <c r="M2405">
        <v>70.98</v>
      </c>
      <c r="N2405">
        <v>23</v>
      </c>
      <c r="P2405" s="185">
        <f t="shared" si="38"/>
        <v>92.274000000000015</v>
      </c>
    </row>
    <row r="2406" spans="12:16" x14ac:dyDescent="0.35">
      <c r="L2406">
        <v>15</v>
      </c>
      <c r="M2406">
        <v>341.38000000000005</v>
      </c>
      <c r="N2406">
        <v>16</v>
      </c>
      <c r="P2406" s="185">
        <f t="shared" si="38"/>
        <v>443.7940000000001</v>
      </c>
    </row>
    <row r="2407" spans="12:16" x14ac:dyDescent="0.35">
      <c r="L2407">
        <v>33</v>
      </c>
      <c r="M2407">
        <v>0</v>
      </c>
      <c r="N2407">
        <v>-36</v>
      </c>
      <c r="P2407" s="185">
        <f t="shared" si="38"/>
        <v>0</v>
      </c>
    </row>
    <row r="2408" spans="12:16" x14ac:dyDescent="0.35">
      <c r="L2408">
        <v>33</v>
      </c>
      <c r="M2408">
        <v>0</v>
      </c>
      <c r="N2408">
        <v>36</v>
      </c>
      <c r="P2408" s="185">
        <f t="shared" si="38"/>
        <v>0</v>
      </c>
    </row>
    <row r="2409" spans="12:16" x14ac:dyDescent="0.35">
      <c r="L2409">
        <v>-33</v>
      </c>
      <c r="M2409">
        <v>0</v>
      </c>
      <c r="N2409">
        <v>36</v>
      </c>
      <c r="P2409" s="185">
        <f t="shared" si="38"/>
        <v>0</v>
      </c>
    </row>
    <row r="2410" spans="12:16" x14ac:dyDescent="0.35">
      <c r="L2410">
        <v>-33</v>
      </c>
      <c r="M2410">
        <v>0</v>
      </c>
      <c r="N2410">
        <v>-36</v>
      </c>
      <c r="P2410" s="185">
        <f t="shared" si="38"/>
        <v>0</v>
      </c>
    </row>
    <row r="2414" spans="12:16" x14ac:dyDescent="0.35">
      <c r="L2414">
        <v>12.29</v>
      </c>
      <c r="M2414">
        <v>449.28</v>
      </c>
      <c r="N2414">
        <v>21.504000000000001</v>
      </c>
      <c r="P2414">
        <f>M2414*1.5</f>
        <v>673.92</v>
      </c>
    </row>
    <row r="2415" spans="12:16" x14ac:dyDescent="0.35">
      <c r="L2415">
        <v>21.5</v>
      </c>
      <c r="M2415">
        <v>449.28</v>
      </c>
      <c r="N2415">
        <v>12.288</v>
      </c>
      <c r="P2415" s="185">
        <f t="shared" ref="P2415:P2469" si="39">M2415*1.5</f>
        <v>673.92</v>
      </c>
    </row>
    <row r="2416" spans="12:16" x14ac:dyDescent="0.35">
      <c r="L2416">
        <v>18.43</v>
      </c>
      <c r="M2416">
        <v>483.84000000000003</v>
      </c>
      <c r="N2416">
        <v>9.2159999999999993</v>
      </c>
      <c r="P2416" s="185">
        <f t="shared" si="39"/>
        <v>725.76</v>
      </c>
    </row>
    <row r="2417" spans="12:16" x14ac:dyDescent="0.35">
      <c r="L2417">
        <v>9.2200000000000006</v>
      </c>
      <c r="M2417">
        <v>483.84000000000003</v>
      </c>
      <c r="N2417">
        <v>18.431999999999999</v>
      </c>
      <c r="P2417" s="185">
        <f t="shared" si="39"/>
        <v>725.76</v>
      </c>
    </row>
    <row r="2418" spans="12:16" x14ac:dyDescent="0.35">
      <c r="L2418">
        <v>12.29</v>
      </c>
      <c r="M2418">
        <v>449.28</v>
      </c>
      <c r="N2418">
        <v>-21.504000000000001</v>
      </c>
      <c r="P2418" s="185">
        <f t="shared" si="39"/>
        <v>673.92</v>
      </c>
    </row>
    <row r="2419" spans="12:16" x14ac:dyDescent="0.35">
      <c r="L2419">
        <v>9.2200000000000006</v>
      </c>
      <c r="M2419">
        <v>483.84000000000003</v>
      </c>
      <c r="N2419">
        <v>-18.431999999999999</v>
      </c>
      <c r="P2419" s="185">
        <f t="shared" si="39"/>
        <v>725.76</v>
      </c>
    </row>
    <row r="2420" spans="12:16" x14ac:dyDescent="0.35">
      <c r="L2420">
        <v>18.43</v>
      </c>
      <c r="M2420">
        <v>483.84000000000003</v>
      </c>
      <c r="N2420">
        <v>-9.2159999999999993</v>
      </c>
      <c r="P2420" s="185">
        <f t="shared" si="39"/>
        <v>725.76</v>
      </c>
    </row>
    <row r="2421" spans="12:16" x14ac:dyDescent="0.35">
      <c r="L2421">
        <v>21.5</v>
      </c>
      <c r="M2421">
        <v>449.28</v>
      </c>
      <c r="N2421">
        <v>-12.288</v>
      </c>
      <c r="P2421" s="185">
        <f t="shared" si="39"/>
        <v>673.92</v>
      </c>
    </row>
    <row r="2422" spans="12:16" x14ac:dyDescent="0.35">
      <c r="L2422">
        <v>-12.29</v>
      </c>
      <c r="M2422">
        <v>449.28</v>
      </c>
      <c r="N2422">
        <v>-21.504000000000001</v>
      </c>
      <c r="P2422" s="185">
        <f t="shared" si="39"/>
        <v>673.92</v>
      </c>
    </row>
    <row r="2423" spans="12:16" x14ac:dyDescent="0.35">
      <c r="L2423">
        <v>-9.2200000000000006</v>
      </c>
      <c r="M2423">
        <v>483.84000000000003</v>
      </c>
      <c r="N2423">
        <v>-18.431999999999999</v>
      </c>
      <c r="P2423" s="185">
        <f t="shared" si="39"/>
        <v>725.76</v>
      </c>
    </row>
    <row r="2424" spans="12:16" x14ac:dyDescent="0.35">
      <c r="L2424">
        <v>-21.5</v>
      </c>
      <c r="M2424">
        <v>449.28</v>
      </c>
      <c r="N2424">
        <v>-12.288</v>
      </c>
      <c r="P2424" s="185">
        <f t="shared" si="39"/>
        <v>673.92</v>
      </c>
    </row>
    <row r="2425" spans="12:16" x14ac:dyDescent="0.35">
      <c r="L2425">
        <v>-18.43</v>
      </c>
      <c r="M2425">
        <v>483.84000000000003</v>
      </c>
      <c r="N2425">
        <v>-9.2159999999999993</v>
      </c>
      <c r="P2425" s="185">
        <f t="shared" si="39"/>
        <v>725.76</v>
      </c>
    </row>
    <row r="2426" spans="12:16" x14ac:dyDescent="0.35">
      <c r="L2426">
        <v>-21.5</v>
      </c>
      <c r="M2426">
        <v>449.28</v>
      </c>
      <c r="N2426">
        <v>12.288</v>
      </c>
      <c r="P2426" s="185">
        <f t="shared" si="39"/>
        <v>673.92</v>
      </c>
    </row>
    <row r="2427" spans="12:16" x14ac:dyDescent="0.35">
      <c r="L2427">
        <v>-12.29</v>
      </c>
      <c r="M2427">
        <v>449.28</v>
      </c>
      <c r="N2427">
        <v>21.504000000000001</v>
      </c>
      <c r="P2427" s="185">
        <f t="shared" si="39"/>
        <v>673.92</v>
      </c>
    </row>
    <row r="2428" spans="12:16" x14ac:dyDescent="0.35">
      <c r="L2428">
        <v>-9.2200000000000006</v>
      </c>
      <c r="M2428">
        <v>483.84000000000003</v>
      </c>
      <c r="N2428">
        <v>18.431999999999999</v>
      </c>
      <c r="P2428" s="185">
        <f t="shared" si="39"/>
        <v>725.76</v>
      </c>
    </row>
    <row r="2429" spans="12:16" x14ac:dyDescent="0.35">
      <c r="L2429">
        <v>-18.43</v>
      </c>
      <c r="M2429">
        <v>483.84000000000003</v>
      </c>
      <c r="N2429">
        <v>9.2159999999999993</v>
      </c>
      <c r="P2429" s="185">
        <f t="shared" si="39"/>
        <v>725.76</v>
      </c>
    </row>
    <row r="2430" spans="12:16" x14ac:dyDescent="0.35">
      <c r="L2430">
        <v>10.24</v>
      </c>
      <c r="M2430">
        <v>427.68</v>
      </c>
      <c r="N2430">
        <v>19.456</v>
      </c>
      <c r="P2430" s="185">
        <f t="shared" si="39"/>
        <v>641.52</v>
      </c>
    </row>
    <row r="2431" spans="12:16" x14ac:dyDescent="0.35">
      <c r="L2431">
        <v>19.46</v>
      </c>
      <c r="M2431">
        <v>427.68</v>
      </c>
      <c r="N2431">
        <v>10.24</v>
      </c>
      <c r="P2431" s="185">
        <f t="shared" si="39"/>
        <v>641.52</v>
      </c>
    </row>
    <row r="2432" spans="12:16" x14ac:dyDescent="0.35">
      <c r="L2432">
        <v>19.46</v>
      </c>
      <c r="M2432">
        <v>427.68</v>
      </c>
      <c r="N2432">
        <v>-10.24</v>
      </c>
      <c r="P2432" s="185">
        <f t="shared" si="39"/>
        <v>641.52</v>
      </c>
    </row>
    <row r="2433" spans="12:16" x14ac:dyDescent="0.35">
      <c r="L2433">
        <v>10.24</v>
      </c>
      <c r="M2433">
        <v>427.68</v>
      </c>
      <c r="N2433">
        <v>-19.456</v>
      </c>
      <c r="P2433" s="185">
        <f t="shared" si="39"/>
        <v>641.52</v>
      </c>
    </row>
    <row r="2434" spans="12:16" x14ac:dyDescent="0.35">
      <c r="L2434">
        <v>-10.24</v>
      </c>
      <c r="M2434">
        <v>427.68</v>
      </c>
      <c r="N2434">
        <v>-19.456</v>
      </c>
      <c r="P2434" s="185">
        <f t="shared" si="39"/>
        <v>641.52</v>
      </c>
    </row>
    <row r="2435" spans="12:16" x14ac:dyDescent="0.35">
      <c r="L2435">
        <v>-19.46</v>
      </c>
      <c r="M2435">
        <v>427.68</v>
      </c>
      <c r="N2435">
        <v>-10.24</v>
      </c>
      <c r="P2435" s="185">
        <f t="shared" si="39"/>
        <v>641.52</v>
      </c>
    </row>
    <row r="2436" spans="12:16" x14ac:dyDescent="0.35">
      <c r="L2436">
        <v>-19.46</v>
      </c>
      <c r="M2436">
        <v>427.68</v>
      </c>
      <c r="N2436">
        <v>10.24</v>
      </c>
      <c r="P2436" s="185">
        <f t="shared" si="39"/>
        <v>641.52</v>
      </c>
    </row>
    <row r="2437" spans="12:16" x14ac:dyDescent="0.35">
      <c r="L2437">
        <v>-10.24</v>
      </c>
      <c r="M2437">
        <v>427.68</v>
      </c>
      <c r="N2437">
        <v>19.456</v>
      </c>
      <c r="P2437" s="185">
        <f t="shared" si="39"/>
        <v>641.52</v>
      </c>
    </row>
    <row r="2438" spans="12:16" x14ac:dyDescent="0.35">
      <c r="L2438">
        <v>30.72</v>
      </c>
      <c r="M2438">
        <v>43.2</v>
      </c>
      <c r="N2438">
        <v>22.527999999999999</v>
      </c>
      <c r="P2438" s="185">
        <f t="shared" si="39"/>
        <v>64.800000000000011</v>
      </c>
    </row>
    <row r="2439" spans="12:16" x14ac:dyDescent="0.35">
      <c r="L2439">
        <v>-30.72</v>
      </c>
      <c r="M2439">
        <v>43.2</v>
      </c>
      <c r="N2439">
        <v>22.527999999999999</v>
      </c>
      <c r="P2439" s="185">
        <f t="shared" si="39"/>
        <v>64.800000000000011</v>
      </c>
    </row>
    <row r="2440" spans="12:16" x14ac:dyDescent="0.35">
      <c r="L2440">
        <v>-22.53</v>
      </c>
      <c r="M2440">
        <v>43.2</v>
      </c>
      <c r="N2440">
        <v>30.72</v>
      </c>
      <c r="P2440" s="185">
        <f t="shared" si="39"/>
        <v>64.800000000000011</v>
      </c>
    </row>
    <row r="2441" spans="12:16" x14ac:dyDescent="0.35">
      <c r="L2441">
        <v>22.53</v>
      </c>
      <c r="M2441">
        <v>43.2</v>
      </c>
      <c r="N2441">
        <v>30.72</v>
      </c>
      <c r="P2441" s="185">
        <f t="shared" si="39"/>
        <v>64.800000000000011</v>
      </c>
    </row>
    <row r="2442" spans="12:16" x14ac:dyDescent="0.35">
      <c r="L2442">
        <v>30.72</v>
      </c>
      <c r="M2442">
        <v>-129.60000000000002</v>
      </c>
      <c r="N2442">
        <v>22.527999999999999</v>
      </c>
      <c r="P2442" s="185">
        <f t="shared" si="39"/>
        <v>-194.40000000000003</v>
      </c>
    </row>
    <row r="2443" spans="12:16" x14ac:dyDescent="0.35">
      <c r="L2443">
        <v>30.72</v>
      </c>
      <c r="M2443">
        <v>-129.60000000000002</v>
      </c>
      <c r="N2443">
        <v>-22.527999999999999</v>
      </c>
      <c r="P2443" s="185">
        <f t="shared" si="39"/>
        <v>-194.40000000000003</v>
      </c>
    </row>
    <row r="2444" spans="12:16" x14ac:dyDescent="0.35">
      <c r="L2444">
        <v>30.72</v>
      </c>
      <c r="M2444">
        <v>43.2</v>
      </c>
      <c r="N2444">
        <v>-22.527999999999999</v>
      </c>
      <c r="P2444" s="185">
        <f t="shared" si="39"/>
        <v>64.800000000000011</v>
      </c>
    </row>
    <row r="2445" spans="12:16" x14ac:dyDescent="0.35">
      <c r="L2445">
        <v>-22.53</v>
      </c>
      <c r="M2445">
        <v>-129.60000000000002</v>
      </c>
      <c r="N2445">
        <v>30.72</v>
      </c>
      <c r="P2445" s="185">
        <f t="shared" si="39"/>
        <v>-194.40000000000003</v>
      </c>
    </row>
    <row r="2446" spans="12:16" x14ac:dyDescent="0.35">
      <c r="L2446">
        <v>22.53</v>
      </c>
      <c r="M2446">
        <v>-129.60000000000002</v>
      </c>
      <c r="N2446">
        <v>30.72</v>
      </c>
      <c r="P2446" s="185">
        <f t="shared" si="39"/>
        <v>-194.40000000000003</v>
      </c>
    </row>
    <row r="2447" spans="12:16" x14ac:dyDescent="0.35">
      <c r="L2447">
        <v>-30.72</v>
      </c>
      <c r="M2447">
        <v>43.2</v>
      </c>
      <c r="N2447">
        <v>-22.527999999999999</v>
      </c>
      <c r="P2447" s="185">
        <f t="shared" si="39"/>
        <v>64.800000000000011</v>
      </c>
    </row>
    <row r="2448" spans="12:16" x14ac:dyDescent="0.35">
      <c r="L2448">
        <v>-30.72</v>
      </c>
      <c r="M2448">
        <v>-129.60000000000002</v>
      </c>
      <c r="N2448">
        <v>-22.527999999999999</v>
      </c>
      <c r="P2448" s="185">
        <f t="shared" si="39"/>
        <v>-194.40000000000003</v>
      </c>
    </row>
    <row r="2449" spans="12:16" x14ac:dyDescent="0.35">
      <c r="L2449">
        <v>-30.72</v>
      </c>
      <c r="M2449">
        <v>-129.60000000000002</v>
      </c>
      <c r="N2449">
        <v>22.527999999999999</v>
      </c>
      <c r="P2449" s="185">
        <f t="shared" si="39"/>
        <v>-194.40000000000003</v>
      </c>
    </row>
    <row r="2450" spans="12:16" x14ac:dyDescent="0.35">
      <c r="L2450">
        <v>22.53</v>
      </c>
      <c r="M2450">
        <v>43.2</v>
      </c>
      <c r="N2450">
        <v>-30.72</v>
      </c>
      <c r="P2450" s="185">
        <f t="shared" si="39"/>
        <v>64.800000000000011</v>
      </c>
    </row>
    <row r="2451" spans="12:16" x14ac:dyDescent="0.35">
      <c r="L2451">
        <v>22.53</v>
      </c>
      <c r="M2451">
        <v>-129.60000000000002</v>
      </c>
      <c r="N2451">
        <v>-30.72</v>
      </c>
      <c r="P2451" s="185">
        <f t="shared" si="39"/>
        <v>-194.40000000000003</v>
      </c>
    </row>
    <row r="2452" spans="12:16" x14ac:dyDescent="0.35">
      <c r="L2452">
        <v>-22.53</v>
      </c>
      <c r="M2452">
        <v>-129.60000000000002</v>
      </c>
      <c r="N2452">
        <v>-30.72</v>
      </c>
      <c r="P2452" s="185">
        <f t="shared" si="39"/>
        <v>-194.40000000000003</v>
      </c>
    </row>
    <row r="2453" spans="12:16" x14ac:dyDescent="0.35">
      <c r="L2453">
        <v>-22.53</v>
      </c>
      <c r="M2453">
        <v>43.2</v>
      </c>
      <c r="N2453">
        <v>-30.72</v>
      </c>
      <c r="P2453" s="185">
        <f t="shared" si="39"/>
        <v>64.800000000000011</v>
      </c>
    </row>
    <row r="2454" spans="12:16" x14ac:dyDescent="0.35">
      <c r="L2454">
        <v>-10.24</v>
      </c>
      <c r="M2454">
        <v>432</v>
      </c>
      <c r="N2454">
        <v>-18.431999999999999</v>
      </c>
      <c r="P2454" s="185">
        <f t="shared" si="39"/>
        <v>648</v>
      </c>
    </row>
    <row r="2455" spans="12:16" x14ac:dyDescent="0.35">
      <c r="L2455">
        <v>10.24</v>
      </c>
      <c r="M2455">
        <v>432</v>
      </c>
      <c r="N2455">
        <v>-18.431999999999999</v>
      </c>
      <c r="P2455" s="185">
        <f t="shared" si="39"/>
        <v>648</v>
      </c>
    </row>
    <row r="2456" spans="12:16" x14ac:dyDescent="0.35">
      <c r="L2456">
        <v>16.38</v>
      </c>
      <c r="M2456">
        <v>43.2</v>
      </c>
      <c r="N2456">
        <v>-24.576000000000001</v>
      </c>
      <c r="P2456" s="185">
        <f t="shared" si="39"/>
        <v>64.800000000000011</v>
      </c>
    </row>
    <row r="2457" spans="12:16" x14ac:dyDescent="0.35">
      <c r="L2457">
        <v>-16.38</v>
      </c>
      <c r="M2457">
        <v>43.2</v>
      </c>
      <c r="N2457">
        <v>-24.576000000000001</v>
      </c>
      <c r="P2457" s="185">
        <f t="shared" si="39"/>
        <v>64.800000000000011</v>
      </c>
    </row>
    <row r="2458" spans="12:16" x14ac:dyDescent="0.35">
      <c r="L2458">
        <v>-18.43</v>
      </c>
      <c r="M2458">
        <v>432</v>
      </c>
      <c r="N2458">
        <v>-10.24</v>
      </c>
      <c r="P2458" s="185">
        <f t="shared" si="39"/>
        <v>648</v>
      </c>
    </row>
    <row r="2459" spans="12:16" x14ac:dyDescent="0.35">
      <c r="L2459">
        <v>-24.58</v>
      </c>
      <c r="M2459">
        <v>43.2</v>
      </c>
      <c r="N2459">
        <v>-16.384</v>
      </c>
      <c r="P2459" s="185">
        <f t="shared" si="39"/>
        <v>64.800000000000011</v>
      </c>
    </row>
    <row r="2460" spans="12:16" x14ac:dyDescent="0.35">
      <c r="L2460">
        <v>-10.24</v>
      </c>
      <c r="M2460">
        <v>432</v>
      </c>
      <c r="N2460">
        <v>18.431999999999999</v>
      </c>
      <c r="P2460" s="185">
        <f t="shared" si="39"/>
        <v>648</v>
      </c>
    </row>
    <row r="2461" spans="12:16" x14ac:dyDescent="0.35">
      <c r="L2461">
        <v>-18.43</v>
      </c>
      <c r="M2461">
        <v>432</v>
      </c>
      <c r="N2461">
        <v>10.24</v>
      </c>
      <c r="P2461" s="185">
        <f t="shared" si="39"/>
        <v>648</v>
      </c>
    </row>
    <row r="2462" spans="12:16" x14ac:dyDescent="0.35">
      <c r="L2462">
        <v>-24.58</v>
      </c>
      <c r="M2462">
        <v>43.2</v>
      </c>
      <c r="N2462">
        <v>16.384</v>
      </c>
      <c r="P2462" s="185">
        <f t="shared" si="39"/>
        <v>64.800000000000011</v>
      </c>
    </row>
    <row r="2463" spans="12:16" x14ac:dyDescent="0.35">
      <c r="L2463">
        <v>-16.38</v>
      </c>
      <c r="M2463">
        <v>43.2</v>
      </c>
      <c r="N2463">
        <v>24.576000000000001</v>
      </c>
      <c r="P2463" s="185">
        <f t="shared" si="39"/>
        <v>64.800000000000011</v>
      </c>
    </row>
    <row r="2464" spans="12:16" x14ac:dyDescent="0.35">
      <c r="L2464">
        <v>10.24</v>
      </c>
      <c r="M2464">
        <v>432</v>
      </c>
      <c r="N2464">
        <v>18.431999999999999</v>
      </c>
      <c r="P2464" s="185">
        <f t="shared" si="39"/>
        <v>648</v>
      </c>
    </row>
    <row r="2465" spans="12:16" x14ac:dyDescent="0.35">
      <c r="L2465">
        <v>16.38</v>
      </c>
      <c r="M2465">
        <v>43.2</v>
      </c>
      <c r="N2465">
        <v>24.576000000000001</v>
      </c>
      <c r="P2465" s="185">
        <f t="shared" si="39"/>
        <v>64.800000000000011</v>
      </c>
    </row>
    <row r="2466" spans="12:16" x14ac:dyDescent="0.35">
      <c r="L2466">
        <v>18.43</v>
      </c>
      <c r="M2466">
        <v>432</v>
      </c>
      <c r="N2466">
        <v>-10.24</v>
      </c>
      <c r="P2466" s="185">
        <f t="shared" si="39"/>
        <v>648</v>
      </c>
    </row>
    <row r="2467" spans="12:16" x14ac:dyDescent="0.35">
      <c r="L2467">
        <v>18.43</v>
      </c>
      <c r="M2467">
        <v>432</v>
      </c>
      <c r="N2467">
        <v>10.24</v>
      </c>
      <c r="P2467" s="185">
        <f t="shared" si="39"/>
        <v>648</v>
      </c>
    </row>
    <row r="2468" spans="12:16" x14ac:dyDescent="0.35">
      <c r="L2468">
        <v>24.58</v>
      </c>
      <c r="M2468">
        <v>43.2</v>
      </c>
      <c r="N2468">
        <v>16.384</v>
      </c>
      <c r="P2468" s="185">
        <f t="shared" si="39"/>
        <v>64.800000000000011</v>
      </c>
    </row>
    <row r="2469" spans="12:16" x14ac:dyDescent="0.35">
      <c r="L2469">
        <v>24.58</v>
      </c>
      <c r="M2469">
        <v>43.2</v>
      </c>
      <c r="N2469">
        <v>-16.384</v>
      </c>
      <c r="P2469" s="185">
        <f t="shared" si="39"/>
        <v>64.800000000000011</v>
      </c>
    </row>
    <row r="2492" spans="14:20" x14ac:dyDescent="0.35">
      <c r="N2492">
        <v>40</v>
      </c>
      <c r="O2492">
        <v>180</v>
      </c>
      <c r="P2492">
        <v>65</v>
      </c>
      <c r="R2492">
        <f>N2492*2</f>
        <v>80</v>
      </c>
      <c r="S2492">
        <f>O2492</f>
        <v>180</v>
      </c>
      <c r="T2492">
        <f>P2492*2</f>
        <v>130</v>
      </c>
    </row>
    <row r="2493" spans="14:20" x14ac:dyDescent="0.35">
      <c r="N2493">
        <v>40</v>
      </c>
      <c r="O2493">
        <v>180</v>
      </c>
      <c r="P2493">
        <v>97</v>
      </c>
      <c r="R2493" s="185">
        <f t="shared" ref="R2493:R2541" si="40">N2493*2</f>
        <v>80</v>
      </c>
      <c r="S2493" s="185">
        <f t="shared" ref="S2493:S2541" si="41">O2493</f>
        <v>180</v>
      </c>
      <c r="T2493" s="185">
        <f t="shared" ref="T2493:T2541" si="42">P2493*2</f>
        <v>194</v>
      </c>
    </row>
    <row r="2494" spans="14:20" x14ac:dyDescent="0.35">
      <c r="N2494">
        <v>40</v>
      </c>
      <c r="O2494">
        <v>0</v>
      </c>
      <c r="P2494">
        <v>97</v>
      </c>
      <c r="R2494" s="185">
        <f t="shared" si="40"/>
        <v>80</v>
      </c>
      <c r="S2494" s="185">
        <f t="shared" si="41"/>
        <v>0</v>
      </c>
      <c r="T2494" s="185">
        <f t="shared" si="42"/>
        <v>194</v>
      </c>
    </row>
    <row r="2495" spans="14:20" x14ac:dyDescent="0.35">
      <c r="N2495">
        <v>40</v>
      </c>
      <c r="O2495">
        <v>0</v>
      </c>
      <c r="P2495">
        <v>65</v>
      </c>
      <c r="R2495" s="185">
        <f t="shared" si="40"/>
        <v>80</v>
      </c>
      <c r="S2495" s="185">
        <f t="shared" si="41"/>
        <v>0</v>
      </c>
      <c r="T2495" s="185">
        <f t="shared" si="42"/>
        <v>130</v>
      </c>
    </row>
    <row r="2496" spans="14:20" x14ac:dyDescent="0.35">
      <c r="N2496">
        <v>10</v>
      </c>
      <c r="O2496">
        <v>180</v>
      </c>
      <c r="P2496">
        <v>97</v>
      </c>
      <c r="R2496" s="185">
        <f t="shared" si="40"/>
        <v>20</v>
      </c>
      <c r="S2496" s="185">
        <f t="shared" si="41"/>
        <v>180</v>
      </c>
      <c r="T2496" s="185">
        <f t="shared" si="42"/>
        <v>194</v>
      </c>
    </row>
    <row r="2497" spans="14:20" x14ac:dyDescent="0.35">
      <c r="N2497">
        <v>10</v>
      </c>
      <c r="O2497">
        <v>180</v>
      </c>
      <c r="P2497">
        <v>65</v>
      </c>
      <c r="R2497" s="185">
        <f t="shared" si="40"/>
        <v>20</v>
      </c>
      <c r="S2497" s="185">
        <f t="shared" si="41"/>
        <v>180</v>
      </c>
      <c r="T2497" s="185">
        <f t="shared" si="42"/>
        <v>130</v>
      </c>
    </row>
    <row r="2498" spans="14:20" x14ac:dyDescent="0.35">
      <c r="N2498">
        <v>10</v>
      </c>
      <c r="O2498">
        <v>0</v>
      </c>
      <c r="P2498">
        <v>65</v>
      </c>
      <c r="R2498" s="185">
        <f t="shared" si="40"/>
        <v>20</v>
      </c>
      <c r="S2498" s="185">
        <f t="shared" si="41"/>
        <v>0</v>
      </c>
      <c r="T2498" s="185">
        <f t="shared" si="42"/>
        <v>130</v>
      </c>
    </row>
    <row r="2499" spans="14:20" x14ac:dyDescent="0.35">
      <c r="N2499">
        <v>10</v>
      </c>
      <c r="O2499">
        <v>0</v>
      </c>
      <c r="P2499">
        <v>97</v>
      </c>
      <c r="R2499" s="185">
        <f t="shared" si="40"/>
        <v>20</v>
      </c>
      <c r="S2499" s="185">
        <f t="shared" si="41"/>
        <v>0</v>
      </c>
      <c r="T2499" s="185">
        <f t="shared" si="42"/>
        <v>194</v>
      </c>
    </row>
    <row r="2500" spans="14:20" x14ac:dyDescent="0.35">
      <c r="N2500">
        <v>-39</v>
      </c>
      <c r="O2500">
        <v>180</v>
      </c>
      <c r="P2500">
        <v>97</v>
      </c>
      <c r="R2500" s="185">
        <f t="shared" si="40"/>
        <v>-78</v>
      </c>
      <c r="S2500" s="185">
        <f t="shared" si="41"/>
        <v>180</v>
      </c>
      <c r="T2500" s="185">
        <f t="shared" si="42"/>
        <v>194</v>
      </c>
    </row>
    <row r="2501" spans="14:20" x14ac:dyDescent="0.35">
      <c r="N2501">
        <v>-39</v>
      </c>
      <c r="O2501">
        <v>180</v>
      </c>
      <c r="P2501">
        <v>65</v>
      </c>
      <c r="R2501" s="185">
        <f t="shared" si="40"/>
        <v>-78</v>
      </c>
      <c r="S2501" s="185">
        <f t="shared" si="41"/>
        <v>180</v>
      </c>
      <c r="T2501" s="185">
        <f t="shared" si="42"/>
        <v>130</v>
      </c>
    </row>
    <row r="2502" spans="14:20" x14ac:dyDescent="0.35">
      <c r="N2502">
        <v>-39</v>
      </c>
      <c r="O2502">
        <v>0</v>
      </c>
      <c r="P2502">
        <v>65</v>
      </c>
      <c r="R2502" s="185">
        <f t="shared" si="40"/>
        <v>-78</v>
      </c>
      <c r="S2502" s="185">
        <f t="shared" si="41"/>
        <v>0</v>
      </c>
      <c r="T2502" s="185">
        <f t="shared" si="42"/>
        <v>130</v>
      </c>
    </row>
    <row r="2503" spans="14:20" x14ac:dyDescent="0.35">
      <c r="N2503">
        <v>-39</v>
      </c>
      <c r="O2503">
        <v>0</v>
      </c>
      <c r="P2503">
        <v>97</v>
      </c>
      <c r="R2503" s="185">
        <f t="shared" si="40"/>
        <v>-78</v>
      </c>
      <c r="S2503" s="185">
        <f t="shared" si="41"/>
        <v>0</v>
      </c>
      <c r="T2503" s="185">
        <f t="shared" si="42"/>
        <v>194</v>
      </c>
    </row>
    <row r="2504" spans="14:20" x14ac:dyDescent="0.35">
      <c r="N2504">
        <v>-9</v>
      </c>
      <c r="O2504">
        <v>180</v>
      </c>
      <c r="P2504">
        <v>65</v>
      </c>
      <c r="R2504" s="185">
        <f t="shared" si="40"/>
        <v>-18</v>
      </c>
      <c r="S2504" s="185">
        <f t="shared" si="41"/>
        <v>180</v>
      </c>
      <c r="T2504" s="185">
        <f t="shared" si="42"/>
        <v>130</v>
      </c>
    </row>
    <row r="2505" spans="14:20" x14ac:dyDescent="0.35">
      <c r="N2505">
        <v>-9</v>
      </c>
      <c r="O2505">
        <v>180</v>
      </c>
      <c r="P2505">
        <v>97</v>
      </c>
      <c r="R2505" s="185">
        <f t="shared" si="40"/>
        <v>-18</v>
      </c>
      <c r="S2505" s="185">
        <f t="shared" si="41"/>
        <v>180</v>
      </c>
      <c r="T2505" s="185">
        <f t="shared" si="42"/>
        <v>194</v>
      </c>
    </row>
    <row r="2506" spans="14:20" x14ac:dyDescent="0.35">
      <c r="N2506">
        <v>-9</v>
      </c>
      <c r="O2506">
        <v>0</v>
      </c>
      <c r="P2506">
        <v>97</v>
      </c>
      <c r="R2506" s="185">
        <f t="shared" si="40"/>
        <v>-18</v>
      </c>
      <c r="S2506" s="185">
        <f t="shared" si="41"/>
        <v>0</v>
      </c>
      <c r="T2506" s="185">
        <f t="shared" si="42"/>
        <v>194</v>
      </c>
    </row>
    <row r="2507" spans="14:20" x14ac:dyDescent="0.35">
      <c r="N2507">
        <v>-9</v>
      </c>
      <c r="O2507">
        <v>0</v>
      </c>
      <c r="P2507">
        <v>65</v>
      </c>
      <c r="R2507" s="185">
        <f t="shared" si="40"/>
        <v>-18</v>
      </c>
      <c r="S2507" s="185">
        <f t="shared" si="41"/>
        <v>0</v>
      </c>
      <c r="T2507" s="185">
        <f t="shared" si="42"/>
        <v>130</v>
      </c>
    </row>
    <row r="2508" spans="14:20" x14ac:dyDescent="0.35">
      <c r="N2508">
        <v>-30</v>
      </c>
      <c r="O2508">
        <v>142</v>
      </c>
      <c r="P2508">
        <v>6</v>
      </c>
      <c r="R2508" s="185">
        <f t="shared" si="40"/>
        <v>-60</v>
      </c>
      <c r="S2508" s="185">
        <f t="shared" si="41"/>
        <v>142</v>
      </c>
      <c r="T2508" s="185">
        <f t="shared" si="42"/>
        <v>12</v>
      </c>
    </row>
    <row r="2509" spans="14:20" x14ac:dyDescent="0.35">
      <c r="N2509">
        <v>-30</v>
      </c>
      <c r="O2509">
        <v>0</v>
      </c>
      <c r="P2509">
        <v>26</v>
      </c>
      <c r="R2509" s="185">
        <f t="shared" si="40"/>
        <v>-60</v>
      </c>
      <c r="S2509" s="185">
        <f t="shared" si="41"/>
        <v>0</v>
      </c>
      <c r="T2509" s="185">
        <f t="shared" si="42"/>
        <v>52</v>
      </c>
    </row>
    <row r="2510" spans="14:20" x14ac:dyDescent="0.35">
      <c r="N2510">
        <v>-17</v>
      </c>
      <c r="O2510">
        <v>0</v>
      </c>
      <c r="P2510">
        <v>26</v>
      </c>
      <c r="R2510" s="185">
        <f t="shared" si="40"/>
        <v>-34</v>
      </c>
      <c r="S2510" s="185">
        <f t="shared" si="41"/>
        <v>0</v>
      </c>
      <c r="T2510" s="185">
        <f t="shared" si="42"/>
        <v>52</v>
      </c>
    </row>
    <row r="2511" spans="14:20" x14ac:dyDescent="0.35">
      <c r="N2511">
        <v>-17</v>
      </c>
      <c r="O2511">
        <v>142</v>
      </c>
      <c r="P2511">
        <v>6</v>
      </c>
      <c r="R2511" s="185">
        <f t="shared" si="40"/>
        <v>-34</v>
      </c>
      <c r="S2511" s="185">
        <f t="shared" si="41"/>
        <v>142</v>
      </c>
      <c r="T2511" s="185">
        <f t="shared" si="42"/>
        <v>12</v>
      </c>
    </row>
    <row r="2512" spans="14:20" x14ac:dyDescent="0.35">
      <c r="N2512">
        <v>-17</v>
      </c>
      <c r="O2512">
        <v>142</v>
      </c>
      <c r="P2512">
        <v>64</v>
      </c>
      <c r="R2512" s="185">
        <f t="shared" si="40"/>
        <v>-34</v>
      </c>
      <c r="S2512" s="185">
        <f t="shared" si="41"/>
        <v>142</v>
      </c>
      <c r="T2512" s="185">
        <f t="shared" si="42"/>
        <v>128</v>
      </c>
    </row>
    <row r="2513" spans="14:20" x14ac:dyDescent="0.35">
      <c r="N2513">
        <v>-17</v>
      </c>
      <c r="O2513">
        <v>116</v>
      </c>
      <c r="P2513">
        <v>64</v>
      </c>
      <c r="R2513" s="185">
        <f t="shared" si="40"/>
        <v>-34</v>
      </c>
      <c r="S2513" s="185">
        <f t="shared" si="41"/>
        <v>116</v>
      </c>
      <c r="T2513" s="185">
        <f t="shared" si="42"/>
        <v>128</v>
      </c>
    </row>
    <row r="2514" spans="14:20" x14ac:dyDescent="0.35">
      <c r="N2514">
        <v>-17</v>
      </c>
      <c r="O2514">
        <v>116</v>
      </c>
      <c r="P2514">
        <v>10</v>
      </c>
      <c r="R2514" s="185">
        <f t="shared" si="40"/>
        <v>-34</v>
      </c>
      <c r="S2514" s="185">
        <f t="shared" si="41"/>
        <v>116</v>
      </c>
      <c r="T2514" s="185">
        <f t="shared" si="42"/>
        <v>20</v>
      </c>
    </row>
    <row r="2515" spans="14:20" x14ac:dyDescent="0.35">
      <c r="N2515">
        <v>32</v>
      </c>
      <c r="O2515">
        <v>0</v>
      </c>
      <c r="P2515">
        <v>26</v>
      </c>
      <c r="R2515" s="185">
        <f t="shared" si="40"/>
        <v>64</v>
      </c>
      <c r="S2515" s="185">
        <f t="shared" si="41"/>
        <v>0</v>
      </c>
      <c r="T2515" s="185">
        <f t="shared" si="42"/>
        <v>52</v>
      </c>
    </row>
    <row r="2516" spans="14:20" x14ac:dyDescent="0.35">
      <c r="N2516">
        <v>32</v>
      </c>
      <c r="O2516">
        <v>142</v>
      </c>
      <c r="P2516">
        <v>6</v>
      </c>
      <c r="R2516" s="185">
        <f t="shared" si="40"/>
        <v>64</v>
      </c>
      <c r="S2516" s="185">
        <f t="shared" si="41"/>
        <v>142</v>
      </c>
      <c r="T2516" s="185">
        <f t="shared" si="42"/>
        <v>12</v>
      </c>
    </row>
    <row r="2517" spans="14:20" x14ac:dyDescent="0.35">
      <c r="N2517">
        <v>19</v>
      </c>
      <c r="O2517">
        <v>142</v>
      </c>
      <c r="P2517">
        <v>6</v>
      </c>
      <c r="R2517" s="185">
        <f t="shared" si="40"/>
        <v>38</v>
      </c>
      <c r="S2517" s="185">
        <f t="shared" si="41"/>
        <v>142</v>
      </c>
      <c r="T2517" s="185">
        <f t="shared" si="42"/>
        <v>12</v>
      </c>
    </row>
    <row r="2518" spans="14:20" x14ac:dyDescent="0.35">
      <c r="N2518">
        <v>19</v>
      </c>
      <c r="O2518">
        <v>0</v>
      </c>
      <c r="P2518">
        <v>26</v>
      </c>
      <c r="R2518" s="185">
        <f t="shared" si="40"/>
        <v>38</v>
      </c>
      <c r="S2518" s="185">
        <f t="shared" si="41"/>
        <v>0</v>
      </c>
      <c r="T2518" s="185">
        <f t="shared" si="42"/>
        <v>52</v>
      </c>
    </row>
    <row r="2519" spans="14:20" x14ac:dyDescent="0.35">
      <c r="N2519">
        <v>19</v>
      </c>
      <c r="O2519">
        <v>142</v>
      </c>
      <c r="P2519">
        <v>64</v>
      </c>
      <c r="R2519" s="185">
        <f t="shared" si="40"/>
        <v>38</v>
      </c>
      <c r="S2519" s="185">
        <f t="shared" si="41"/>
        <v>142</v>
      </c>
      <c r="T2519" s="185">
        <f t="shared" si="42"/>
        <v>128</v>
      </c>
    </row>
    <row r="2520" spans="14:20" x14ac:dyDescent="0.35">
      <c r="N2520">
        <v>19</v>
      </c>
      <c r="O2520">
        <v>116</v>
      </c>
      <c r="P2520">
        <v>10</v>
      </c>
      <c r="R2520" s="185">
        <f t="shared" si="40"/>
        <v>38</v>
      </c>
      <c r="S2520" s="185">
        <f t="shared" si="41"/>
        <v>116</v>
      </c>
      <c r="T2520" s="185">
        <f t="shared" si="42"/>
        <v>20</v>
      </c>
    </row>
    <row r="2521" spans="14:20" x14ac:dyDescent="0.35">
      <c r="N2521">
        <v>19</v>
      </c>
      <c r="O2521">
        <v>116</v>
      </c>
      <c r="P2521">
        <v>64</v>
      </c>
      <c r="R2521" s="185">
        <f t="shared" si="40"/>
        <v>38</v>
      </c>
      <c r="S2521" s="185">
        <f t="shared" si="41"/>
        <v>116</v>
      </c>
      <c r="T2521" s="185">
        <f t="shared" si="42"/>
        <v>128</v>
      </c>
    </row>
    <row r="2522" spans="14:20" x14ac:dyDescent="0.35">
      <c r="N2522">
        <v>32</v>
      </c>
      <c r="O2522">
        <v>142</v>
      </c>
      <c r="P2522">
        <v>64</v>
      </c>
      <c r="R2522" s="185">
        <f t="shared" si="40"/>
        <v>64</v>
      </c>
      <c r="S2522" s="185">
        <f t="shared" si="41"/>
        <v>142</v>
      </c>
      <c r="T2522" s="185">
        <f t="shared" si="42"/>
        <v>128</v>
      </c>
    </row>
    <row r="2523" spans="14:20" x14ac:dyDescent="0.35">
      <c r="N2523">
        <v>32</v>
      </c>
      <c r="O2523">
        <v>116</v>
      </c>
      <c r="P2523">
        <v>64</v>
      </c>
      <c r="R2523" s="185">
        <f t="shared" si="40"/>
        <v>64</v>
      </c>
      <c r="S2523" s="185">
        <f t="shared" si="41"/>
        <v>116</v>
      </c>
      <c r="T2523" s="185">
        <f t="shared" si="42"/>
        <v>128</v>
      </c>
    </row>
    <row r="2524" spans="14:20" x14ac:dyDescent="0.35">
      <c r="N2524">
        <v>32</v>
      </c>
      <c r="O2524">
        <v>116</v>
      </c>
      <c r="P2524">
        <v>10</v>
      </c>
      <c r="R2524" s="185">
        <f t="shared" si="40"/>
        <v>64</v>
      </c>
      <c r="S2524" s="185">
        <f t="shared" si="41"/>
        <v>116</v>
      </c>
      <c r="T2524" s="185">
        <f t="shared" si="42"/>
        <v>20</v>
      </c>
    </row>
    <row r="2525" spans="14:20" x14ac:dyDescent="0.35">
      <c r="N2525">
        <v>55</v>
      </c>
      <c r="O2525">
        <v>0</v>
      </c>
      <c r="P2525">
        <v>26</v>
      </c>
      <c r="R2525" s="185">
        <f t="shared" si="40"/>
        <v>110</v>
      </c>
      <c r="S2525" s="185">
        <f t="shared" si="41"/>
        <v>0</v>
      </c>
      <c r="T2525" s="185">
        <f t="shared" si="42"/>
        <v>52</v>
      </c>
    </row>
    <row r="2526" spans="14:20" x14ac:dyDescent="0.35">
      <c r="N2526">
        <v>39</v>
      </c>
      <c r="O2526">
        <v>142</v>
      </c>
      <c r="P2526">
        <v>6</v>
      </c>
      <c r="R2526" s="185">
        <f t="shared" si="40"/>
        <v>78</v>
      </c>
      <c r="S2526" s="185">
        <f t="shared" si="41"/>
        <v>142</v>
      </c>
      <c r="T2526" s="185">
        <f t="shared" si="42"/>
        <v>12</v>
      </c>
    </row>
    <row r="2527" spans="14:20" x14ac:dyDescent="0.35">
      <c r="N2527">
        <v>-30</v>
      </c>
      <c r="O2527">
        <v>142</v>
      </c>
      <c r="P2527">
        <v>64</v>
      </c>
      <c r="R2527" s="185">
        <f t="shared" si="40"/>
        <v>-60</v>
      </c>
      <c r="S2527" s="185">
        <f t="shared" si="41"/>
        <v>142</v>
      </c>
      <c r="T2527" s="185">
        <f t="shared" si="42"/>
        <v>128</v>
      </c>
    </row>
    <row r="2528" spans="14:20" x14ac:dyDescent="0.35">
      <c r="N2528">
        <v>32</v>
      </c>
      <c r="O2528">
        <v>208</v>
      </c>
      <c r="P2528">
        <v>-3</v>
      </c>
      <c r="R2528" s="185">
        <f t="shared" si="40"/>
        <v>64</v>
      </c>
      <c r="S2528" s="185">
        <f t="shared" si="41"/>
        <v>208</v>
      </c>
      <c r="T2528" s="185">
        <f t="shared" si="42"/>
        <v>-6</v>
      </c>
    </row>
    <row r="2529" spans="14:20" x14ac:dyDescent="0.35">
      <c r="N2529">
        <v>-30</v>
      </c>
      <c r="O2529">
        <v>208</v>
      </c>
      <c r="P2529">
        <v>-3</v>
      </c>
      <c r="R2529" s="185">
        <f t="shared" si="40"/>
        <v>-60</v>
      </c>
      <c r="S2529" s="185">
        <f t="shared" si="41"/>
        <v>208</v>
      </c>
      <c r="T2529" s="185">
        <f t="shared" si="42"/>
        <v>-6</v>
      </c>
    </row>
    <row r="2530" spans="14:20" x14ac:dyDescent="0.35">
      <c r="N2530">
        <v>-30</v>
      </c>
      <c r="O2530">
        <v>116</v>
      </c>
      <c r="P2530">
        <v>10</v>
      </c>
      <c r="R2530" s="185">
        <f t="shared" si="40"/>
        <v>-60</v>
      </c>
      <c r="S2530" s="185">
        <f t="shared" si="41"/>
        <v>116</v>
      </c>
      <c r="T2530" s="185">
        <f t="shared" si="42"/>
        <v>20</v>
      </c>
    </row>
    <row r="2531" spans="14:20" x14ac:dyDescent="0.35">
      <c r="N2531">
        <v>-30</v>
      </c>
      <c r="O2531">
        <v>116</v>
      </c>
      <c r="P2531">
        <v>64</v>
      </c>
      <c r="R2531" s="185">
        <f t="shared" si="40"/>
        <v>-60</v>
      </c>
      <c r="S2531" s="185">
        <f t="shared" si="41"/>
        <v>116</v>
      </c>
      <c r="T2531" s="185">
        <f t="shared" si="42"/>
        <v>128</v>
      </c>
    </row>
    <row r="2532" spans="14:20" x14ac:dyDescent="0.35">
      <c r="N2532">
        <v>-50</v>
      </c>
      <c r="O2532">
        <v>0</v>
      </c>
      <c r="P2532">
        <v>26</v>
      </c>
      <c r="R2532" s="185">
        <f t="shared" si="40"/>
        <v>-100</v>
      </c>
      <c r="S2532" s="185">
        <f t="shared" si="41"/>
        <v>0</v>
      </c>
      <c r="T2532" s="185">
        <f t="shared" si="42"/>
        <v>52</v>
      </c>
    </row>
    <row r="2533" spans="14:20" x14ac:dyDescent="0.35">
      <c r="N2533">
        <v>-30</v>
      </c>
      <c r="O2533">
        <v>226</v>
      </c>
      <c r="P2533">
        <v>-110</v>
      </c>
      <c r="R2533" s="185">
        <f t="shared" si="40"/>
        <v>-60</v>
      </c>
      <c r="S2533" s="185">
        <f t="shared" si="41"/>
        <v>226</v>
      </c>
      <c r="T2533" s="185">
        <f t="shared" si="42"/>
        <v>-220</v>
      </c>
    </row>
    <row r="2534" spans="14:20" x14ac:dyDescent="0.35">
      <c r="N2534">
        <v>-53</v>
      </c>
      <c r="O2534">
        <v>0</v>
      </c>
      <c r="P2534">
        <v>-123</v>
      </c>
      <c r="R2534" s="185">
        <f t="shared" si="40"/>
        <v>-106</v>
      </c>
      <c r="S2534" s="185">
        <f t="shared" si="41"/>
        <v>0</v>
      </c>
      <c r="T2534" s="185">
        <f t="shared" si="42"/>
        <v>-246</v>
      </c>
    </row>
    <row r="2535" spans="14:20" x14ac:dyDescent="0.35">
      <c r="N2535">
        <v>-53</v>
      </c>
      <c r="O2535">
        <v>0</v>
      </c>
      <c r="P2535">
        <v>26</v>
      </c>
      <c r="R2535" s="185">
        <f t="shared" si="40"/>
        <v>-106</v>
      </c>
      <c r="S2535" s="185">
        <f t="shared" si="41"/>
        <v>0</v>
      </c>
      <c r="T2535" s="185">
        <f t="shared" si="42"/>
        <v>52</v>
      </c>
    </row>
    <row r="2536" spans="14:20" x14ac:dyDescent="0.35">
      <c r="N2536">
        <v>32</v>
      </c>
      <c r="O2536">
        <v>226</v>
      </c>
      <c r="P2536">
        <v>-110</v>
      </c>
      <c r="R2536" s="185">
        <f t="shared" si="40"/>
        <v>64</v>
      </c>
      <c r="S2536" s="185">
        <f t="shared" si="41"/>
        <v>226</v>
      </c>
      <c r="T2536" s="185">
        <f t="shared" si="42"/>
        <v>-220</v>
      </c>
    </row>
    <row r="2537" spans="14:20" x14ac:dyDescent="0.35">
      <c r="N2537">
        <v>55</v>
      </c>
      <c r="O2537">
        <v>0</v>
      </c>
      <c r="P2537">
        <v>-123</v>
      </c>
      <c r="R2537" s="185">
        <f t="shared" si="40"/>
        <v>110</v>
      </c>
      <c r="S2537" s="185">
        <f t="shared" si="41"/>
        <v>0</v>
      </c>
      <c r="T2537" s="185">
        <f t="shared" si="42"/>
        <v>-246</v>
      </c>
    </row>
    <row r="2538" spans="14:20" x14ac:dyDescent="0.35">
      <c r="N2538">
        <v>-23</v>
      </c>
      <c r="O2538">
        <v>226</v>
      </c>
      <c r="P2538">
        <v>-89</v>
      </c>
      <c r="R2538" s="185">
        <f t="shared" si="40"/>
        <v>-46</v>
      </c>
      <c r="S2538" s="185">
        <f t="shared" si="41"/>
        <v>226</v>
      </c>
      <c r="T2538" s="185">
        <f t="shared" si="42"/>
        <v>-178</v>
      </c>
    </row>
    <row r="2539" spans="14:20" x14ac:dyDescent="0.35">
      <c r="N2539">
        <v>-23</v>
      </c>
      <c r="O2539">
        <v>218</v>
      </c>
      <c r="P2539">
        <v>-41</v>
      </c>
      <c r="R2539" s="185">
        <f t="shared" si="40"/>
        <v>-46</v>
      </c>
      <c r="S2539" s="185">
        <f t="shared" si="41"/>
        <v>218</v>
      </c>
      <c r="T2539" s="185">
        <f t="shared" si="42"/>
        <v>-82</v>
      </c>
    </row>
    <row r="2540" spans="14:20" x14ac:dyDescent="0.35">
      <c r="N2540">
        <v>25</v>
      </c>
      <c r="O2540">
        <v>226</v>
      </c>
      <c r="P2540">
        <v>-89</v>
      </c>
      <c r="R2540" s="185">
        <f t="shared" si="40"/>
        <v>50</v>
      </c>
      <c r="S2540" s="185">
        <f t="shared" si="41"/>
        <v>226</v>
      </c>
      <c r="T2540" s="185">
        <f t="shared" si="42"/>
        <v>-178</v>
      </c>
    </row>
    <row r="2541" spans="14:20" x14ac:dyDescent="0.35">
      <c r="N2541">
        <v>25</v>
      </c>
      <c r="O2541">
        <v>218</v>
      </c>
      <c r="P2541">
        <v>-41</v>
      </c>
      <c r="R2541" s="185">
        <f t="shared" si="40"/>
        <v>50</v>
      </c>
      <c r="S2541" s="185">
        <f t="shared" si="41"/>
        <v>218</v>
      </c>
      <c r="T2541" s="185">
        <f t="shared" si="42"/>
        <v>-82</v>
      </c>
    </row>
    <row r="2593" spans="11:15" x14ac:dyDescent="0.35">
      <c r="K2593" t="s">
        <v>8761</v>
      </c>
      <c r="L2593">
        <v>2</v>
      </c>
      <c r="M2593">
        <v>-65</v>
      </c>
      <c r="O2593" t="e">
        <f>K2593*2</f>
        <v>#VALUE!</v>
      </c>
    </row>
    <row r="2594" spans="11:15" x14ac:dyDescent="0.35">
      <c r="K2594" t="s">
        <v>8761</v>
      </c>
      <c r="L2594">
        <v>37</v>
      </c>
      <c r="M2594">
        <v>-65</v>
      </c>
    </row>
    <row r="2595" spans="11:15" x14ac:dyDescent="0.35">
      <c r="K2595" t="s">
        <v>8762</v>
      </c>
      <c r="L2595">
        <v>37</v>
      </c>
      <c r="M2595">
        <v>-56</v>
      </c>
    </row>
    <row r="2596" spans="11:15" x14ac:dyDescent="0.35">
      <c r="K2596" t="s">
        <v>8762</v>
      </c>
      <c r="L2596">
        <v>2</v>
      </c>
      <c r="M2596">
        <v>-55</v>
      </c>
    </row>
    <row r="2597" spans="11:15" x14ac:dyDescent="0.35">
      <c r="K2597" t="s">
        <v>8708</v>
      </c>
      <c r="L2597">
        <v>37</v>
      </c>
      <c r="M2597">
        <v>-56</v>
      </c>
    </row>
    <row r="2598" spans="11:15" x14ac:dyDescent="0.35">
      <c r="K2598" t="s">
        <v>8708</v>
      </c>
      <c r="L2598">
        <v>37</v>
      </c>
      <c r="M2598">
        <v>-19</v>
      </c>
    </row>
    <row r="2599" spans="11:15" x14ac:dyDescent="0.35">
      <c r="K2599" t="s">
        <v>8708</v>
      </c>
      <c r="L2599">
        <v>2</v>
      </c>
      <c r="M2599">
        <v>-19</v>
      </c>
    </row>
    <row r="2600" spans="11:15" x14ac:dyDescent="0.35">
      <c r="K2600" t="s">
        <v>8708</v>
      </c>
      <c r="L2600">
        <v>2</v>
      </c>
      <c r="M2600">
        <v>-56</v>
      </c>
    </row>
    <row r="2601" spans="11:15" x14ac:dyDescent="0.35">
      <c r="K2601" t="s">
        <v>8735</v>
      </c>
      <c r="L2601">
        <v>37</v>
      </c>
      <c r="M2601">
        <v>-19</v>
      </c>
    </row>
    <row r="2602" spans="11:15" x14ac:dyDescent="0.35">
      <c r="K2602" t="s">
        <v>8735</v>
      </c>
      <c r="L2602">
        <v>37</v>
      </c>
      <c r="M2602">
        <v>57</v>
      </c>
    </row>
    <row r="2603" spans="11:15" x14ac:dyDescent="0.35">
      <c r="K2603" t="s">
        <v>8735</v>
      </c>
      <c r="L2603">
        <v>2</v>
      </c>
      <c r="M2603">
        <v>57</v>
      </c>
    </row>
    <row r="2604" spans="11:15" x14ac:dyDescent="0.35">
      <c r="K2604" t="s">
        <v>8735</v>
      </c>
      <c r="L2604">
        <v>2</v>
      </c>
      <c r="M2604">
        <v>-19</v>
      </c>
    </row>
    <row r="2605" spans="11:15" x14ac:dyDescent="0.35">
      <c r="K2605" t="s">
        <v>8763</v>
      </c>
      <c r="L2605">
        <v>3</v>
      </c>
      <c r="M2605">
        <v>-6</v>
      </c>
    </row>
    <row r="2606" spans="11:15" x14ac:dyDescent="0.35">
      <c r="K2606" t="s">
        <v>8764</v>
      </c>
      <c r="L2606">
        <v>3</v>
      </c>
      <c r="M2606">
        <v>-6</v>
      </c>
    </row>
    <row r="2607" spans="11:15" x14ac:dyDescent="0.35">
      <c r="K2607" t="s">
        <v>8764</v>
      </c>
      <c r="L2607">
        <v>3</v>
      </c>
      <c r="M2607">
        <v>40</v>
      </c>
    </row>
    <row r="2608" spans="11:15" x14ac:dyDescent="0.35">
      <c r="K2608" t="s">
        <v>8763</v>
      </c>
      <c r="L2608">
        <v>3</v>
      </c>
      <c r="M2608">
        <v>40</v>
      </c>
    </row>
    <row r="2609" spans="11:13" x14ac:dyDescent="0.35">
      <c r="K2609" t="s">
        <v>8763</v>
      </c>
      <c r="L2609">
        <v>2</v>
      </c>
      <c r="M2609">
        <v>-6</v>
      </c>
    </row>
    <row r="2610" spans="11:13" x14ac:dyDescent="0.35">
      <c r="K2610" t="s">
        <v>8764</v>
      </c>
      <c r="L2610">
        <v>2</v>
      </c>
      <c r="M2610">
        <v>-6</v>
      </c>
    </row>
    <row r="2611" spans="11:13" x14ac:dyDescent="0.35">
      <c r="K2611" t="s">
        <v>8764</v>
      </c>
      <c r="L2611">
        <v>2</v>
      </c>
      <c r="M2611">
        <v>40</v>
      </c>
    </row>
    <row r="2612" spans="11:13" x14ac:dyDescent="0.35">
      <c r="K2612" t="s">
        <v>8763</v>
      </c>
      <c r="L2612">
        <v>2</v>
      </c>
      <c r="M2612">
        <v>40</v>
      </c>
    </row>
    <row r="2613" spans="11:13" x14ac:dyDescent="0.35">
      <c r="K2613" t="s">
        <v>8762</v>
      </c>
      <c r="L2613">
        <v>37</v>
      </c>
      <c r="M2613">
        <v>-65</v>
      </c>
    </row>
    <row r="2614" spans="11:13" x14ac:dyDescent="0.35">
      <c r="K2614" t="s">
        <v>8765</v>
      </c>
      <c r="L2614">
        <v>67</v>
      </c>
      <c r="M2614">
        <v>-65</v>
      </c>
    </row>
    <row r="2615" spans="11:13" x14ac:dyDescent="0.35">
      <c r="K2615" t="s">
        <v>8765</v>
      </c>
      <c r="L2615">
        <v>67</v>
      </c>
      <c r="M2615">
        <v>64</v>
      </c>
    </row>
    <row r="2616" spans="11:13" x14ac:dyDescent="0.35">
      <c r="K2616" t="s">
        <v>8762</v>
      </c>
      <c r="L2616">
        <v>37</v>
      </c>
      <c r="M2616">
        <v>64</v>
      </c>
    </row>
    <row r="2617" spans="11:13" x14ac:dyDescent="0.35">
      <c r="K2617" t="s">
        <v>8766</v>
      </c>
      <c r="L2617">
        <v>39</v>
      </c>
      <c r="M2617">
        <v>-65</v>
      </c>
    </row>
    <row r="2618" spans="11:13" x14ac:dyDescent="0.35">
      <c r="K2618" t="s">
        <v>8766</v>
      </c>
      <c r="L2618">
        <v>39</v>
      </c>
      <c r="M2618">
        <v>64</v>
      </c>
    </row>
    <row r="2619" spans="11:13" x14ac:dyDescent="0.35">
      <c r="K2619" t="s">
        <v>8766</v>
      </c>
      <c r="L2619">
        <v>2</v>
      </c>
      <c r="M2619">
        <v>-65</v>
      </c>
    </row>
    <row r="2620" spans="11:13" x14ac:dyDescent="0.35">
      <c r="K2620" t="s">
        <v>8766</v>
      </c>
      <c r="L2620">
        <v>2</v>
      </c>
      <c r="M2620">
        <v>64</v>
      </c>
    </row>
    <row r="2621" spans="11:13" x14ac:dyDescent="0.35">
      <c r="K2621" t="s">
        <v>8762</v>
      </c>
      <c r="L2621">
        <v>2</v>
      </c>
      <c r="M2621">
        <v>64</v>
      </c>
    </row>
    <row r="2622" spans="11:13" x14ac:dyDescent="0.35">
      <c r="K2622" t="s">
        <v>8762</v>
      </c>
      <c r="L2622">
        <v>2</v>
      </c>
      <c r="M2622">
        <v>-65</v>
      </c>
    </row>
    <row r="2623" spans="11:13" x14ac:dyDescent="0.35">
      <c r="K2623" t="s">
        <v>8762</v>
      </c>
      <c r="L2623">
        <v>2</v>
      </c>
      <c r="M2623">
        <v>-56</v>
      </c>
    </row>
    <row r="2624" spans="11:13" x14ac:dyDescent="0.35">
      <c r="K2624" t="s">
        <v>8761</v>
      </c>
      <c r="L2624">
        <v>2</v>
      </c>
      <c r="M2624">
        <v>57</v>
      </c>
    </row>
    <row r="2625" spans="11:13" x14ac:dyDescent="0.35">
      <c r="K2625" t="s">
        <v>8761</v>
      </c>
      <c r="L2625">
        <v>37</v>
      </c>
      <c r="M2625">
        <v>57</v>
      </c>
    </row>
    <row r="2626" spans="11:13" x14ac:dyDescent="0.35">
      <c r="K2626" t="s">
        <v>8761</v>
      </c>
      <c r="L2626">
        <v>37</v>
      </c>
      <c r="M2626">
        <v>64</v>
      </c>
    </row>
    <row r="2627" spans="11:13" x14ac:dyDescent="0.35">
      <c r="K2627" t="s">
        <v>8761</v>
      </c>
      <c r="L2627">
        <v>2</v>
      </c>
      <c r="M2627">
        <v>64</v>
      </c>
    </row>
    <row r="2628" spans="11:13" x14ac:dyDescent="0.35">
      <c r="K2628" t="s">
        <v>8762</v>
      </c>
      <c r="L2628">
        <v>37</v>
      </c>
      <c r="M2628">
        <v>57</v>
      </c>
    </row>
    <row r="2629" spans="11:13" x14ac:dyDescent="0.35">
      <c r="K2629" t="s">
        <v>8762</v>
      </c>
      <c r="L2629">
        <v>2</v>
      </c>
      <c r="M2629">
        <v>57</v>
      </c>
    </row>
    <row r="2630" spans="11:13" x14ac:dyDescent="0.35">
      <c r="K2630" t="s">
        <v>8767</v>
      </c>
      <c r="L2630">
        <v>3</v>
      </c>
      <c r="M2630">
        <v>0</v>
      </c>
    </row>
    <row r="2631" spans="11:13" x14ac:dyDescent="0.35">
      <c r="K2631" t="s">
        <v>8768</v>
      </c>
      <c r="L2631">
        <v>3</v>
      </c>
      <c r="M2631">
        <v>0</v>
      </c>
    </row>
    <row r="2632" spans="11:13" x14ac:dyDescent="0.35">
      <c r="K2632" t="s">
        <v>8767</v>
      </c>
      <c r="L2632">
        <v>3</v>
      </c>
      <c r="M2632">
        <v>6</v>
      </c>
    </row>
    <row r="2633" spans="11:13" x14ac:dyDescent="0.35">
      <c r="K2633" t="s">
        <v>8768</v>
      </c>
      <c r="L2633">
        <v>3</v>
      </c>
      <c r="M2633">
        <v>6</v>
      </c>
    </row>
    <row r="2634" spans="11:13" x14ac:dyDescent="0.35">
      <c r="K2634" t="s">
        <v>8768</v>
      </c>
      <c r="L2634">
        <v>17</v>
      </c>
      <c r="M2634">
        <v>0</v>
      </c>
    </row>
    <row r="2635" spans="11:13" x14ac:dyDescent="0.35">
      <c r="K2635" t="s">
        <v>8767</v>
      </c>
      <c r="L2635">
        <v>17</v>
      </c>
      <c r="M2635">
        <v>0</v>
      </c>
    </row>
    <row r="2636" spans="11:13" x14ac:dyDescent="0.35">
      <c r="K2636" t="s">
        <v>8768</v>
      </c>
      <c r="L2636">
        <v>17</v>
      </c>
      <c r="M2636">
        <v>6</v>
      </c>
    </row>
    <row r="2637" spans="11:13" x14ac:dyDescent="0.35">
      <c r="K2637" t="s">
        <v>8767</v>
      </c>
      <c r="L2637">
        <v>17</v>
      </c>
      <c r="M2637">
        <v>6</v>
      </c>
    </row>
    <row r="2638" spans="11:13" x14ac:dyDescent="0.35">
      <c r="K2638" t="s">
        <v>8728</v>
      </c>
      <c r="L2638">
        <v>2</v>
      </c>
      <c r="M2638">
        <v>-59</v>
      </c>
    </row>
    <row r="2639" spans="11:13" x14ac:dyDescent="0.35">
      <c r="K2639" t="s">
        <v>8769</v>
      </c>
      <c r="L2639">
        <v>2</v>
      </c>
      <c r="M2639">
        <v>-59</v>
      </c>
    </row>
    <row r="2640" spans="11:13" x14ac:dyDescent="0.35">
      <c r="K2640" t="s">
        <v>8728</v>
      </c>
      <c r="L2640">
        <v>69</v>
      </c>
      <c r="M2640">
        <v>-59</v>
      </c>
    </row>
    <row r="2641" spans="11:13" x14ac:dyDescent="0.35">
      <c r="K2641" t="s">
        <v>8769</v>
      </c>
      <c r="L2641">
        <v>69</v>
      </c>
      <c r="M2641">
        <v>-59</v>
      </c>
    </row>
    <row r="2642" spans="11:13" x14ac:dyDescent="0.35">
      <c r="K2642" t="s">
        <v>8769</v>
      </c>
      <c r="L2642">
        <v>2</v>
      </c>
      <c r="M2642">
        <v>-63</v>
      </c>
    </row>
    <row r="2643" spans="11:13" x14ac:dyDescent="0.35">
      <c r="K2643" t="s">
        <v>8728</v>
      </c>
      <c r="L2643">
        <v>2</v>
      </c>
      <c r="M2643">
        <v>-63</v>
      </c>
    </row>
    <row r="2644" spans="11:13" x14ac:dyDescent="0.35">
      <c r="K2644" t="s">
        <v>8769</v>
      </c>
      <c r="L2644">
        <v>69</v>
      </c>
      <c r="M2644">
        <v>-63</v>
      </c>
    </row>
    <row r="2645" spans="11:13" x14ac:dyDescent="0.35">
      <c r="K2645" t="s">
        <v>8728</v>
      </c>
      <c r="L2645">
        <v>69</v>
      </c>
      <c r="M2645">
        <v>-63</v>
      </c>
    </row>
    <row r="2646" spans="11:13" x14ac:dyDescent="0.35">
      <c r="K2646" t="s">
        <v>8767</v>
      </c>
      <c r="L2646">
        <v>3</v>
      </c>
      <c r="M2646">
        <v>13</v>
      </c>
    </row>
    <row r="2647" spans="11:13" x14ac:dyDescent="0.35">
      <c r="K2647" t="s">
        <v>8768</v>
      </c>
      <c r="L2647">
        <v>3</v>
      </c>
      <c r="M2647">
        <v>13</v>
      </c>
    </row>
    <row r="2648" spans="11:13" x14ac:dyDescent="0.35">
      <c r="K2648" t="s">
        <v>8767</v>
      </c>
      <c r="L2648">
        <v>3</v>
      </c>
      <c r="M2648">
        <v>19</v>
      </c>
    </row>
    <row r="2649" spans="11:13" x14ac:dyDescent="0.35">
      <c r="K2649" t="s">
        <v>8768</v>
      </c>
      <c r="L2649">
        <v>3</v>
      </c>
      <c r="M2649">
        <v>19</v>
      </c>
    </row>
    <row r="2650" spans="11:13" x14ac:dyDescent="0.35">
      <c r="K2650" t="s">
        <v>8768</v>
      </c>
      <c r="L2650">
        <v>17</v>
      </c>
      <c r="M2650">
        <v>13</v>
      </c>
    </row>
    <row r="2651" spans="11:13" x14ac:dyDescent="0.35">
      <c r="K2651" t="s">
        <v>8767</v>
      </c>
      <c r="L2651">
        <v>17</v>
      </c>
      <c r="M2651">
        <v>13</v>
      </c>
    </row>
    <row r="2652" spans="11:13" x14ac:dyDescent="0.35">
      <c r="K2652" t="s">
        <v>8768</v>
      </c>
      <c r="L2652">
        <v>17</v>
      </c>
      <c r="M2652">
        <v>19</v>
      </c>
    </row>
    <row r="2653" spans="11:13" x14ac:dyDescent="0.35">
      <c r="K2653" t="s">
        <v>8767</v>
      </c>
      <c r="L2653">
        <v>17</v>
      </c>
      <c r="M2653">
        <v>19</v>
      </c>
    </row>
    <row r="2654" spans="11:13" x14ac:dyDescent="0.35">
      <c r="K2654" t="s">
        <v>8767</v>
      </c>
      <c r="L2654">
        <v>3</v>
      </c>
      <c r="M2654">
        <v>29</v>
      </c>
    </row>
    <row r="2655" spans="11:13" x14ac:dyDescent="0.35">
      <c r="K2655" t="s">
        <v>8768</v>
      </c>
      <c r="L2655">
        <v>3</v>
      </c>
      <c r="M2655">
        <v>29</v>
      </c>
    </row>
    <row r="2656" spans="11:13" x14ac:dyDescent="0.35">
      <c r="K2656" t="s">
        <v>8767</v>
      </c>
      <c r="L2656">
        <v>3</v>
      </c>
      <c r="M2656">
        <v>36</v>
      </c>
    </row>
    <row r="2657" spans="11:24" x14ac:dyDescent="0.35">
      <c r="K2657" t="s">
        <v>8768</v>
      </c>
      <c r="L2657">
        <v>3</v>
      </c>
      <c r="M2657">
        <v>36</v>
      </c>
    </row>
    <row r="2658" spans="11:24" x14ac:dyDescent="0.35">
      <c r="K2658" t="s">
        <v>8768</v>
      </c>
      <c r="L2658">
        <v>17</v>
      </c>
      <c r="M2658">
        <v>29</v>
      </c>
    </row>
    <row r="2659" spans="11:24" x14ac:dyDescent="0.35">
      <c r="K2659" t="s">
        <v>8767</v>
      </c>
      <c r="L2659">
        <v>17</v>
      </c>
      <c r="M2659">
        <v>29</v>
      </c>
    </row>
    <row r="2660" spans="11:24" x14ac:dyDescent="0.35">
      <c r="K2660" t="s">
        <v>8768</v>
      </c>
      <c r="L2660">
        <v>17</v>
      </c>
      <c r="M2660">
        <v>36</v>
      </c>
    </row>
    <row r="2661" spans="11:24" x14ac:dyDescent="0.35">
      <c r="K2661" t="s">
        <v>8767</v>
      </c>
      <c r="L2661">
        <v>17</v>
      </c>
      <c r="M2661">
        <v>36</v>
      </c>
    </row>
    <row r="2662" spans="11:24" x14ac:dyDescent="0.35">
      <c r="K2662" t="s">
        <v>8770</v>
      </c>
      <c r="L2662">
        <v>37</v>
      </c>
      <c r="M2662">
        <v>-21</v>
      </c>
    </row>
    <row r="2663" spans="11:24" x14ac:dyDescent="0.35">
      <c r="K2663" t="s">
        <v>8762</v>
      </c>
      <c r="L2663">
        <v>37</v>
      </c>
      <c r="M2663">
        <v>60</v>
      </c>
    </row>
    <row r="2664" spans="11:24" x14ac:dyDescent="0.35">
      <c r="K2664" t="s">
        <v>8771</v>
      </c>
      <c r="L2664">
        <v>37</v>
      </c>
      <c r="M2664">
        <v>60</v>
      </c>
    </row>
    <row r="2665" spans="11:24" x14ac:dyDescent="0.35">
      <c r="K2665" t="s">
        <v>8771</v>
      </c>
      <c r="L2665">
        <v>37</v>
      </c>
      <c r="M2665">
        <v>-21</v>
      </c>
      <c r="R2665">
        <v>-32</v>
      </c>
      <c r="S2665">
        <v>2</v>
      </c>
      <c r="T2665">
        <v>-65</v>
      </c>
      <c r="V2665">
        <f>R2665*2</f>
        <v>-64</v>
      </c>
      <c r="W2665">
        <f>S2665</f>
        <v>2</v>
      </c>
      <c r="X2665">
        <f>T2665*2</f>
        <v>-130</v>
      </c>
    </row>
    <row r="2666" spans="11:24" x14ac:dyDescent="0.35">
      <c r="K2666" t="s">
        <v>8770</v>
      </c>
      <c r="L2666">
        <v>37</v>
      </c>
      <c r="M2666">
        <v>-61</v>
      </c>
      <c r="R2666">
        <v>-32</v>
      </c>
      <c r="S2666">
        <v>37</v>
      </c>
      <c r="T2666">
        <v>-65</v>
      </c>
      <c r="U2666" s="185"/>
      <c r="V2666" s="185">
        <f t="shared" ref="V2666:V2729" si="43">R2666*2</f>
        <v>-64</v>
      </c>
      <c r="W2666" s="185">
        <f t="shared" ref="W2666:W2729" si="44">S2666</f>
        <v>37</v>
      </c>
      <c r="X2666" s="185">
        <f t="shared" ref="X2666:X2729" si="45">T2666*2</f>
        <v>-130</v>
      </c>
    </row>
    <row r="2667" spans="11:24" x14ac:dyDescent="0.35">
      <c r="K2667" t="s">
        <v>8762</v>
      </c>
      <c r="L2667">
        <v>37</v>
      </c>
      <c r="M2667">
        <v>-61</v>
      </c>
      <c r="R2667">
        <v>-31</v>
      </c>
      <c r="S2667">
        <v>37</v>
      </c>
      <c r="T2667">
        <v>-56</v>
      </c>
      <c r="U2667" s="185"/>
      <c r="V2667" s="185">
        <f t="shared" si="43"/>
        <v>-62</v>
      </c>
      <c r="W2667" s="185">
        <f t="shared" si="44"/>
        <v>37</v>
      </c>
      <c r="X2667" s="185">
        <f t="shared" si="45"/>
        <v>-112</v>
      </c>
    </row>
    <row r="2668" spans="11:24" x14ac:dyDescent="0.35">
      <c r="K2668" t="s">
        <v>8772</v>
      </c>
      <c r="L2668">
        <v>37</v>
      </c>
      <c r="M2668">
        <v>17</v>
      </c>
      <c r="R2668">
        <v>-31</v>
      </c>
      <c r="S2668">
        <v>2</v>
      </c>
      <c r="T2668">
        <v>-55</v>
      </c>
      <c r="U2668" s="185"/>
      <c r="V2668" s="185">
        <f t="shared" si="43"/>
        <v>-62</v>
      </c>
      <c r="W2668" s="185">
        <f t="shared" si="44"/>
        <v>2</v>
      </c>
      <c r="X2668" s="185">
        <f t="shared" si="45"/>
        <v>-110</v>
      </c>
    </row>
    <row r="2669" spans="11:24" x14ac:dyDescent="0.35">
      <c r="K2669" t="s">
        <v>8761</v>
      </c>
      <c r="L2669">
        <v>37</v>
      </c>
      <c r="M2669">
        <v>17</v>
      </c>
      <c r="R2669">
        <v>-4</v>
      </c>
      <c r="S2669">
        <v>37</v>
      </c>
      <c r="T2669">
        <v>-56</v>
      </c>
      <c r="U2669" s="185"/>
      <c r="V2669" s="185">
        <f t="shared" si="43"/>
        <v>-8</v>
      </c>
      <c r="W2669" s="185">
        <f t="shared" si="44"/>
        <v>37</v>
      </c>
      <c r="X2669" s="185">
        <f t="shared" si="45"/>
        <v>-112</v>
      </c>
    </row>
    <row r="2670" spans="11:24" x14ac:dyDescent="0.35">
      <c r="K2670" t="s">
        <v>8772</v>
      </c>
      <c r="L2670">
        <v>66</v>
      </c>
      <c r="M2670">
        <v>17</v>
      </c>
      <c r="R2670">
        <v>-4</v>
      </c>
      <c r="S2670">
        <v>37</v>
      </c>
      <c r="T2670">
        <v>-19</v>
      </c>
      <c r="U2670" s="185"/>
      <c r="V2670" s="185">
        <f t="shared" si="43"/>
        <v>-8</v>
      </c>
      <c r="W2670" s="185">
        <f t="shared" si="44"/>
        <v>37</v>
      </c>
      <c r="X2670" s="185">
        <f t="shared" si="45"/>
        <v>-38</v>
      </c>
    </row>
    <row r="2671" spans="11:24" x14ac:dyDescent="0.35">
      <c r="K2671" t="s">
        <v>8761</v>
      </c>
      <c r="L2671">
        <v>66</v>
      </c>
      <c r="M2671">
        <v>17</v>
      </c>
      <c r="R2671">
        <v>-4</v>
      </c>
      <c r="S2671">
        <v>2</v>
      </c>
      <c r="T2671">
        <v>-19</v>
      </c>
      <c r="U2671" s="185"/>
      <c r="V2671" s="185">
        <f t="shared" si="43"/>
        <v>-8</v>
      </c>
      <c r="W2671" s="185">
        <f t="shared" si="44"/>
        <v>2</v>
      </c>
      <c r="X2671" s="185">
        <f t="shared" si="45"/>
        <v>-38</v>
      </c>
    </row>
    <row r="2672" spans="11:24" x14ac:dyDescent="0.35">
      <c r="K2672" t="s">
        <v>8761</v>
      </c>
      <c r="L2672">
        <v>37</v>
      </c>
      <c r="M2672">
        <v>-1</v>
      </c>
      <c r="R2672">
        <v>-4</v>
      </c>
      <c r="S2672">
        <v>2</v>
      </c>
      <c r="T2672">
        <v>-56</v>
      </c>
      <c r="U2672" s="185"/>
      <c r="V2672" s="185">
        <f t="shared" si="43"/>
        <v>-8</v>
      </c>
      <c r="W2672" s="185">
        <f t="shared" si="44"/>
        <v>2</v>
      </c>
      <c r="X2672" s="185">
        <f t="shared" si="45"/>
        <v>-112</v>
      </c>
    </row>
    <row r="2673" spans="11:24" x14ac:dyDescent="0.35">
      <c r="K2673" t="s">
        <v>8772</v>
      </c>
      <c r="L2673">
        <v>37</v>
      </c>
      <c r="M2673">
        <v>-1</v>
      </c>
      <c r="R2673">
        <v>74</v>
      </c>
      <c r="S2673">
        <v>37</v>
      </c>
      <c r="T2673">
        <v>-19</v>
      </c>
      <c r="U2673" s="185"/>
      <c r="V2673" s="185">
        <f t="shared" si="43"/>
        <v>148</v>
      </c>
      <c r="W2673" s="185">
        <f t="shared" si="44"/>
        <v>37</v>
      </c>
      <c r="X2673" s="185">
        <f t="shared" si="45"/>
        <v>-38</v>
      </c>
    </row>
    <row r="2674" spans="11:24" x14ac:dyDescent="0.35">
      <c r="K2674" t="s">
        <v>8761</v>
      </c>
      <c r="L2674">
        <v>66</v>
      </c>
      <c r="M2674">
        <v>-1</v>
      </c>
      <c r="R2674">
        <v>74</v>
      </c>
      <c r="S2674">
        <v>37</v>
      </c>
      <c r="T2674">
        <v>57</v>
      </c>
      <c r="U2674" s="185"/>
      <c r="V2674" s="185">
        <f t="shared" si="43"/>
        <v>148</v>
      </c>
      <c r="W2674" s="185">
        <f t="shared" si="44"/>
        <v>37</v>
      </c>
      <c r="X2674" s="185">
        <f t="shared" si="45"/>
        <v>114</v>
      </c>
    </row>
    <row r="2675" spans="11:24" x14ac:dyDescent="0.35">
      <c r="K2675" t="s">
        <v>8772</v>
      </c>
      <c r="L2675">
        <v>66</v>
      </c>
      <c r="M2675">
        <v>-1</v>
      </c>
      <c r="R2675">
        <v>74</v>
      </c>
      <c r="S2675">
        <v>2</v>
      </c>
      <c r="T2675">
        <v>57</v>
      </c>
      <c r="U2675" s="185"/>
      <c r="V2675" s="185">
        <f t="shared" si="43"/>
        <v>148</v>
      </c>
      <c r="W2675" s="185">
        <f t="shared" si="44"/>
        <v>2</v>
      </c>
      <c r="X2675" s="185">
        <f t="shared" si="45"/>
        <v>114</v>
      </c>
    </row>
    <row r="2676" spans="11:24" x14ac:dyDescent="0.35">
      <c r="R2676">
        <v>74</v>
      </c>
      <c r="S2676">
        <v>2</v>
      </c>
      <c r="T2676">
        <v>-19</v>
      </c>
      <c r="U2676" s="185"/>
      <c r="V2676" s="185">
        <f t="shared" si="43"/>
        <v>148</v>
      </c>
      <c r="W2676" s="185">
        <f t="shared" si="44"/>
        <v>2</v>
      </c>
      <c r="X2676" s="185">
        <f t="shared" si="45"/>
        <v>-38</v>
      </c>
    </row>
    <row r="2677" spans="11:24" x14ac:dyDescent="0.35">
      <c r="R2677">
        <v>103</v>
      </c>
      <c r="S2677">
        <v>3</v>
      </c>
      <c r="T2677">
        <v>-6</v>
      </c>
      <c r="U2677" s="185"/>
      <c r="V2677" s="185">
        <f t="shared" si="43"/>
        <v>206</v>
      </c>
      <c r="W2677" s="185">
        <f t="shared" si="44"/>
        <v>3</v>
      </c>
      <c r="X2677" s="185">
        <f t="shared" si="45"/>
        <v>-12</v>
      </c>
    </row>
    <row r="2678" spans="11:24" x14ac:dyDescent="0.35">
      <c r="R2678">
        <v>110</v>
      </c>
      <c r="S2678">
        <v>3</v>
      </c>
      <c r="T2678">
        <v>-6</v>
      </c>
      <c r="U2678" s="185"/>
      <c r="V2678" s="185">
        <f t="shared" si="43"/>
        <v>220</v>
      </c>
      <c r="W2678" s="185">
        <f t="shared" si="44"/>
        <v>3</v>
      </c>
      <c r="X2678" s="185">
        <f t="shared" si="45"/>
        <v>-12</v>
      </c>
    </row>
    <row r="2679" spans="11:24" x14ac:dyDescent="0.35">
      <c r="R2679">
        <v>110</v>
      </c>
      <c r="S2679">
        <v>3</v>
      </c>
      <c r="T2679">
        <v>40</v>
      </c>
      <c r="U2679" s="185"/>
      <c r="V2679" s="185">
        <f t="shared" si="43"/>
        <v>220</v>
      </c>
      <c r="W2679" s="185">
        <f t="shared" si="44"/>
        <v>3</v>
      </c>
      <c r="X2679" s="185">
        <f t="shared" si="45"/>
        <v>80</v>
      </c>
    </row>
    <row r="2680" spans="11:24" x14ac:dyDescent="0.35">
      <c r="R2680">
        <v>103</v>
      </c>
      <c r="S2680">
        <v>3</v>
      </c>
      <c r="T2680">
        <v>40</v>
      </c>
      <c r="U2680" s="185"/>
      <c r="V2680" s="185">
        <f t="shared" si="43"/>
        <v>206</v>
      </c>
      <c r="W2680" s="185">
        <f t="shared" si="44"/>
        <v>3</v>
      </c>
      <c r="X2680" s="185">
        <f t="shared" si="45"/>
        <v>80</v>
      </c>
    </row>
    <row r="2681" spans="11:24" x14ac:dyDescent="0.35">
      <c r="R2681">
        <v>103</v>
      </c>
      <c r="S2681">
        <v>2</v>
      </c>
      <c r="T2681">
        <v>-6</v>
      </c>
      <c r="U2681" s="185"/>
      <c r="V2681" s="185">
        <f t="shared" si="43"/>
        <v>206</v>
      </c>
      <c r="W2681" s="185">
        <f t="shared" si="44"/>
        <v>2</v>
      </c>
      <c r="X2681" s="185">
        <f t="shared" si="45"/>
        <v>-12</v>
      </c>
    </row>
    <row r="2682" spans="11:24" x14ac:dyDescent="0.35">
      <c r="R2682">
        <v>110</v>
      </c>
      <c r="S2682">
        <v>2</v>
      </c>
      <c r="T2682">
        <v>-6</v>
      </c>
      <c r="U2682" s="185"/>
      <c r="V2682" s="185">
        <f t="shared" si="43"/>
        <v>220</v>
      </c>
      <c r="W2682" s="185">
        <f t="shared" si="44"/>
        <v>2</v>
      </c>
      <c r="X2682" s="185">
        <f t="shared" si="45"/>
        <v>-12</v>
      </c>
    </row>
    <row r="2683" spans="11:24" x14ac:dyDescent="0.35">
      <c r="R2683">
        <v>110</v>
      </c>
      <c r="S2683">
        <v>2</v>
      </c>
      <c r="T2683">
        <v>40</v>
      </c>
      <c r="U2683" s="185"/>
      <c r="V2683" s="185">
        <f t="shared" si="43"/>
        <v>220</v>
      </c>
      <c r="W2683" s="185">
        <f t="shared" si="44"/>
        <v>2</v>
      </c>
      <c r="X2683" s="185">
        <f t="shared" si="45"/>
        <v>80</v>
      </c>
    </row>
    <row r="2684" spans="11:24" x14ac:dyDescent="0.35">
      <c r="R2684">
        <v>103</v>
      </c>
      <c r="S2684">
        <v>2</v>
      </c>
      <c r="T2684">
        <v>40</v>
      </c>
      <c r="U2684" s="185"/>
      <c r="V2684" s="185">
        <f t="shared" si="43"/>
        <v>206</v>
      </c>
      <c r="W2684" s="185">
        <f t="shared" si="44"/>
        <v>2</v>
      </c>
      <c r="X2684" s="185">
        <f t="shared" si="45"/>
        <v>80</v>
      </c>
    </row>
    <row r="2685" spans="11:24" x14ac:dyDescent="0.35">
      <c r="R2685">
        <v>-31</v>
      </c>
      <c r="S2685">
        <v>37</v>
      </c>
      <c r="T2685">
        <v>-65</v>
      </c>
      <c r="U2685" s="185"/>
      <c r="V2685" s="185">
        <f t="shared" si="43"/>
        <v>-62</v>
      </c>
      <c r="W2685" s="185">
        <f t="shared" si="44"/>
        <v>37</v>
      </c>
      <c r="X2685" s="185">
        <f t="shared" si="45"/>
        <v>-130</v>
      </c>
    </row>
    <row r="2686" spans="11:24" x14ac:dyDescent="0.35">
      <c r="R2686">
        <v>-65</v>
      </c>
      <c r="S2686">
        <v>67</v>
      </c>
      <c r="T2686">
        <v>-65</v>
      </c>
      <c r="U2686" s="185"/>
      <c r="V2686" s="185">
        <f t="shared" si="43"/>
        <v>-130</v>
      </c>
      <c r="W2686" s="185">
        <f t="shared" si="44"/>
        <v>67</v>
      </c>
      <c r="X2686" s="185">
        <f t="shared" si="45"/>
        <v>-130</v>
      </c>
    </row>
    <row r="2687" spans="11:24" x14ac:dyDescent="0.35">
      <c r="R2687">
        <v>-65</v>
      </c>
      <c r="S2687">
        <v>67</v>
      </c>
      <c r="T2687">
        <v>64</v>
      </c>
      <c r="U2687" s="185"/>
      <c r="V2687" s="185">
        <f t="shared" si="43"/>
        <v>-130</v>
      </c>
      <c r="W2687" s="185">
        <f t="shared" si="44"/>
        <v>67</v>
      </c>
      <c r="X2687" s="185">
        <f t="shared" si="45"/>
        <v>128</v>
      </c>
    </row>
    <row r="2688" spans="11:24" x14ac:dyDescent="0.35">
      <c r="R2688">
        <v>-31</v>
      </c>
      <c r="S2688">
        <v>37</v>
      </c>
      <c r="T2688">
        <v>64</v>
      </c>
      <c r="U2688" s="185"/>
      <c r="V2688" s="185">
        <f t="shared" si="43"/>
        <v>-62</v>
      </c>
      <c r="W2688" s="185">
        <f t="shared" si="44"/>
        <v>37</v>
      </c>
      <c r="X2688" s="185">
        <f t="shared" si="45"/>
        <v>128</v>
      </c>
    </row>
    <row r="2689" spans="18:24" x14ac:dyDescent="0.35">
      <c r="R2689">
        <v>-96</v>
      </c>
      <c r="S2689">
        <v>39</v>
      </c>
      <c r="T2689">
        <v>-65</v>
      </c>
      <c r="U2689" s="185"/>
      <c r="V2689" s="185">
        <f t="shared" si="43"/>
        <v>-192</v>
      </c>
      <c r="W2689" s="185">
        <f t="shared" si="44"/>
        <v>39</v>
      </c>
      <c r="X2689" s="185">
        <f t="shared" si="45"/>
        <v>-130</v>
      </c>
    </row>
    <row r="2690" spans="18:24" x14ac:dyDescent="0.35">
      <c r="R2690">
        <v>-96</v>
      </c>
      <c r="S2690">
        <v>39</v>
      </c>
      <c r="T2690">
        <v>64</v>
      </c>
      <c r="U2690" s="185"/>
      <c r="V2690" s="185">
        <f t="shared" si="43"/>
        <v>-192</v>
      </c>
      <c r="W2690" s="185">
        <f t="shared" si="44"/>
        <v>39</v>
      </c>
      <c r="X2690" s="185">
        <f t="shared" si="45"/>
        <v>128</v>
      </c>
    </row>
    <row r="2691" spans="18:24" x14ac:dyDescent="0.35">
      <c r="R2691">
        <v>-96</v>
      </c>
      <c r="S2691">
        <v>2</v>
      </c>
      <c r="T2691">
        <v>-65</v>
      </c>
      <c r="U2691" s="185"/>
      <c r="V2691" s="185">
        <f t="shared" si="43"/>
        <v>-192</v>
      </c>
      <c r="W2691" s="185">
        <f t="shared" si="44"/>
        <v>2</v>
      </c>
      <c r="X2691" s="185">
        <f t="shared" si="45"/>
        <v>-130</v>
      </c>
    </row>
    <row r="2692" spans="18:24" x14ac:dyDescent="0.35">
      <c r="R2692">
        <v>-96</v>
      </c>
      <c r="S2692">
        <v>2</v>
      </c>
      <c r="T2692">
        <v>64</v>
      </c>
      <c r="U2692" s="185"/>
      <c r="V2692" s="185">
        <f t="shared" si="43"/>
        <v>-192</v>
      </c>
      <c r="W2692" s="185">
        <f t="shared" si="44"/>
        <v>2</v>
      </c>
      <c r="X2692" s="185">
        <f t="shared" si="45"/>
        <v>128</v>
      </c>
    </row>
    <row r="2693" spans="18:24" x14ac:dyDescent="0.35">
      <c r="R2693">
        <v>-31</v>
      </c>
      <c r="S2693">
        <v>2</v>
      </c>
      <c r="T2693">
        <v>64</v>
      </c>
      <c r="U2693" s="185"/>
      <c r="V2693" s="185">
        <f t="shared" si="43"/>
        <v>-62</v>
      </c>
      <c r="W2693" s="185">
        <f t="shared" si="44"/>
        <v>2</v>
      </c>
      <c r="X2693" s="185">
        <f t="shared" si="45"/>
        <v>128</v>
      </c>
    </row>
    <row r="2694" spans="18:24" x14ac:dyDescent="0.35">
      <c r="R2694">
        <v>-31</v>
      </c>
      <c r="S2694">
        <v>2</v>
      </c>
      <c r="T2694">
        <v>-65</v>
      </c>
      <c r="U2694" s="185"/>
      <c r="V2694" s="185">
        <f t="shared" si="43"/>
        <v>-62</v>
      </c>
      <c r="W2694" s="185">
        <f t="shared" si="44"/>
        <v>2</v>
      </c>
      <c r="X2694" s="185">
        <f t="shared" si="45"/>
        <v>-130</v>
      </c>
    </row>
    <row r="2695" spans="18:24" x14ac:dyDescent="0.35">
      <c r="R2695">
        <v>-31</v>
      </c>
      <c r="S2695">
        <v>2</v>
      </c>
      <c r="T2695">
        <v>-56</v>
      </c>
      <c r="U2695" s="185"/>
      <c r="V2695" s="185">
        <f t="shared" si="43"/>
        <v>-62</v>
      </c>
      <c r="W2695" s="185">
        <f t="shared" si="44"/>
        <v>2</v>
      </c>
      <c r="X2695" s="185">
        <f t="shared" si="45"/>
        <v>-112</v>
      </c>
    </row>
    <row r="2696" spans="18:24" x14ac:dyDescent="0.35">
      <c r="R2696">
        <v>-32</v>
      </c>
      <c r="S2696">
        <v>2</v>
      </c>
      <c r="T2696">
        <v>57</v>
      </c>
      <c r="U2696" s="185"/>
      <c r="V2696" s="185">
        <f t="shared" si="43"/>
        <v>-64</v>
      </c>
      <c r="W2696" s="185">
        <f t="shared" si="44"/>
        <v>2</v>
      </c>
      <c r="X2696" s="185">
        <f t="shared" si="45"/>
        <v>114</v>
      </c>
    </row>
    <row r="2697" spans="18:24" x14ac:dyDescent="0.35">
      <c r="R2697">
        <v>-32</v>
      </c>
      <c r="S2697">
        <v>37</v>
      </c>
      <c r="T2697">
        <v>57</v>
      </c>
      <c r="U2697" s="185"/>
      <c r="V2697" s="185">
        <f t="shared" si="43"/>
        <v>-64</v>
      </c>
      <c r="W2697" s="185">
        <f t="shared" si="44"/>
        <v>37</v>
      </c>
      <c r="X2697" s="185">
        <f t="shared" si="45"/>
        <v>114</v>
      </c>
    </row>
    <row r="2698" spans="18:24" x14ac:dyDescent="0.35">
      <c r="R2698">
        <v>-32</v>
      </c>
      <c r="S2698">
        <v>37</v>
      </c>
      <c r="T2698">
        <v>64</v>
      </c>
      <c r="U2698" s="185"/>
      <c r="V2698" s="185">
        <f t="shared" si="43"/>
        <v>-64</v>
      </c>
      <c r="W2698" s="185">
        <f t="shared" si="44"/>
        <v>37</v>
      </c>
      <c r="X2698" s="185">
        <f t="shared" si="45"/>
        <v>128</v>
      </c>
    </row>
    <row r="2699" spans="18:24" x14ac:dyDescent="0.35">
      <c r="R2699">
        <v>-32</v>
      </c>
      <c r="S2699">
        <v>2</v>
      </c>
      <c r="T2699">
        <v>64</v>
      </c>
      <c r="U2699" s="185"/>
      <c r="V2699" s="185">
        <f t="shared" si="43"/>
        <v>-64</v>
      </c>
      <c r="W2699" s="185">
        <f t="shared" si="44"/>
        <v>2</v>
      </c>
      <c r="X2699" s="185">
        <f t="shared" si="45"/>
        <v>128</v>
      </c>
    </row>
    <row r="2700" spans="18:24" x14ac:dyDescent="0.35">
      <c r="R2700">
        <v>-31</v>
      </c>
      <c r="S2700">
        <v>37</v>
      </c>
      <c r="T2700">
        <v>57</v>
      </c>
      <c r="U2700" s="185"/>
      <c r="V2700" s="185">
        <f t="shared" si="43"/>
        <v>-62</v>
      </c>
      <c r="W2700" s="185">
        <f t="shared" si="44"/>
        <v>37</v>
      </c>
      <c r="X2700" s="185">
        <f t="shared" si="45"/>
        <v>114</v>
      </c>
    </row>
    <row r="2701" spans="18:24" x14ac:dyDescent="0.35">
      <c r="R2701">
        <v>-31</v>
      </c>
      <c r="S2701">
        <v>2</v>
      </c>
      <c r="T2701">
        <v>57</v>
      </c>
      <c r="U2701" s="185"/>
      <c r="V2701" s="185">
        <f t="shared" si="43"/>
        <v>-62</v>
      </c>
      <c r="W2701" s="185">
        <f t="shared" si="44"/>
        <v>2</v>
      </c>
      <c r="X2701" s="185">
        <f t="shared" si="45"/>
        <v>114</v>
      </c>
    </row>
    <row r="2702" spans="18:24" x14ac:dyDescent="0.35">
      <c r="R2702">
        <v>105</v>
      </c>
      <c r="S2702">
        <v>3</v>
      </c>
      <c r="T2702">
        <v>0</v>
      </c>
      <c r="U2702" s="185"/>
      <c r="V2702" s="185">
        <f t="shared" si="43"/>
        <v>210</v>
      </c>
      <c r="W2702" s="185">
        <f t="shared" si="44"/>
        <v>3</v>
      </c>
      <c r="X2702" s="185">
        <f t="shared" si="45"/>
        <v>0</v>
      </c>
    </row>
    <row r="2703" spans="18:24" x14ac:dyDescent="0.35">
      <c r="R2703">
        <v>108</v>
      </c>
      <c r="S2703">
        <v>3</v>
      </c>
      <c r="T2703">
        <v>0</v>
      </c>
      <c r="U2703" s="185"/>
      <c r="V2703" s="185">
        <f t="shared" si="43"/>
        <v>216</v>
      </c>
      <c r="W2703" s="185">
        <f t="shared" si="44"/>
        <v>3</v>
      </c>
      <c r="X2703" s="185">
        <f t="shared" si="45"/>
        <v>0</v>
      </c>
    </row>
    <row r="2704" spans="18:24" x14ac:dyDescent="0.35">
      <c r="R2704">
        <v>105</v>
      </c>
      <c r="S2704">
        <v>3</v>
      </c>
      <c r="T2704">
        <v>6</v>
      </c>
      <c r="U2704" s="185"/>
      <c r="V2704" s="185">
        <f t="shared" si="43"/>
        <v>210</v>
      </c>
      <c r="W2704" s="185">
        <f t="shared" si="44"/>
        <v>3</v>
      </c>
      <c r="X2704" s="185">
        <f t="shared" si="45"/>
        <v>12</v>
      </c>
    </row>
    <row r="2705" spans="10:24" x14ac:dyDescent="0.35">
      <c r="R2705">
        <v>108</v>
      </c>
      <c r="S2705">
        <v>3</v>
      </c>
      <c r="T2705">
        <v>6</v>
      </c>
      <c r="U2705" s="185"/>
      <c r="V2705" s="185">
        <f t="shared" si="43"/>
        <v>216</v>
      </c>
      <c r="W2705" s="185">
        <f t="shared" si="44"/>
        <v>3</v>
      </c>
      <c r="X2705" s="185">
        <f t="shared" si="45"/>
        <v>12</v>
      </c>
    </row>
    <row r="2706" spans="10:24" x14ac:dyDescent="0.35">
      <c r="R2706">
        <v>108</v>
      </c>
      <c r="S2706">
        <v>17</v>
      </c>
      <c r="T2706">
        <v>0</v>
      </c>
      <c r="U2706" s="185"/>
      <c r="V2706" s="185">
        <f t="shared" si="43"/>
        <v>216</v>
      </c>
      <c r="W2706" s="185">
        <f t="shared" si="44"/>
        <v>17</v>
      </c>
      <c r="X2706" s="185">
        <f t="shared" si="45"/>
        <v>0</v>
      </c>
    </row>
    <row r="2707" spans="10:24" x14ac:dyDescent="0.35">
      <c r="R2707">
        <v>105</v>
      </c>
      <c r="S2707">
        <v>17</v>
      </c>
      <c r="T2707">
        <v>0</v>
      </c>
      <c r="U2707" s="185"/>
      <c r="V2707" s="185">
        <f t="shared" si="43"/>
        <v>210</v>
      </c>
      <c r="W2707" s="185">
        <f t="shared" si="44"/>
        <v>17</v>
      </c>
      <c r="X2707" s="185">
        <f t="shared" si="45"/>
        <v>0</v>
      </c>
    </row>
    <row r="2708" spans="10:24" x14ac:dyDescent="0.35">
      <c r="R2708">
        <v>108</v>
      </c>
      <c r="S2708">
        <v>17</v>
      </c>
      <c r="T2708">
        <v>6</v>
      </c>
      <c r="U2708" s="185"/>
      <c r="V2708" s="185">
        <f t="shared" si="43"/>
        <v>216</v>
      </c>
      <c r="W2708" s="185">
        <f t="shared" si="44"/>
        <v>17</v>
      </c>
      <c r="X2708" s="185">
        <f t="shared" si="45"/>
        <v>12</v>
      </c>
    </row>
    <row r="2709" spans="10:24" x14ac:dyDescent="0.35">
      <c r="R2709">
        <v>105</v>
      </c>
      <c r="S2709">
        <v>17</v>
      </c>
      <c r="T2709">
        <v>6</v>
      </c>
      <c r="U2709" s="185"/>
      <c r="V2709" s="185">
        <f t="shared" si="43"/>
        <v>210</v>
      </c>
      <c r="W2709" s="185">
        <f t="shared" si="44"/>
        <v>17</v>
      </c>
      <c r="X2709" s="185">
        <f t="shared" si="45"/>
        <v>12</v>
      </c>
    </row>
    <row r="2710" spans="10:24" x14ac:dyDescent="0.35">
      <c r="R2710">
        <v>95</v>
      </c>
      <c r="S2710">
        <v>2</v>
      </c>
      <c r="T2710">
        <v>-59</v>
      </c>
      <c r="U2710" s="185"/>
      <c r="V2710" s="185">
        <f t="shared" si="43"/>
        <v>190</v>
      </c>
      <c r="W2710" s="185">
        <f t="shared" si="44"/>
        <v>2</v>
      </c>
      <c r="X2710" s="185">
        <f t="shared" si="45"/>
        <v>-118</v>
      </c>
    </row>
    <row r="2711" spans="10:24" x14ac:dyDescent="0.35">
      <c r="J2711" s="31" t="s">
        <v>8774</v>
      </c>
      <c r="K2711">
        <v>0</v>
      </c>
      <c r="L2711">
        <v>-130</v>
      </c>
      <c r="N2711" t="e">
        <f>J2711*2</f>
        <v>#VALUE!</v>
      </c>
      <c r="R2711">
        <v>116</v>
      </c>
      <c r="S2711">
        <v>2</v>
      </c>
      <c r="T2711">
        <v>-59</v>
      </c>
      <c r="U2711" s="185"/>
      <c r="V2711" s="185">
        <f t="shared" si="43"/>
        <v>232</v>
      </c>
      <c r="W2711" s="185">
        <f t="shared" si="44"/>
        <v>2</v>
      </c>
      <c r="X2711" s="185">
        <f t="shared" si="45"/>
        <v>-118</v>
      </c>
    </row>
    <row r="2712" spans="10:24" x14ac:dyDescent="0.35">
      <c r="J2712" s="31" t="s">
        <v>8775</v>
      </c>
      <c r="K2712">
        <v>0</v>
      </c>
      <c r="L2712">
        <v>-130</v>
      </c>
      <c r="R2712">
        <v>95</v>
      </c>
      <c r="S2712">
        <v>69</v>
      </c>
      <c r="T2712">
        <v>-59</v>
      </c>
      <c r="U2712" s="185"/>
      <c r="V2712" s="185">
        <f t="shared" si="43"/>
        <v>190</v>
      </c>
      <c r="W2712" s="185">
        <f t="shared" si="44"/>
        <v>69</v>
      </c>
      <c r="X2712" s="185">
        <f t="shared" si="45"/>
        <v>-118</v>
      </c>
    </row>
    <row r="2713" spans="10:24" x14ac:dyDescent="0.35">
      <c r="J2713" s="31" t="s">
        <v>8775</v>
      </c>
      <c r="K2713">
        <v>0</v>
      </c>
      <c r="L2713">
        <v>132</v>
      </c>
      <c r="R2713">
        <v>116</v>
      </c>
      <c r="S2713">
        <v>69</v>
      </c>
      <c r="T2713">
        <v>-59</v>
      </c>
      <c r="U2713" s="185"/>
      <c r="V2713" s="185">
        <f t="shared" si="43"/>
        <v>232</v>
      </c>
      <c r="W2713" s="185">
        <f t="shared" si="44"/>
        <v>69</v>
      </c>
      <c r="X2713" s="185">
        <f t="shared" si="45"/>
        <v>-118</v>
      </c>
    </row>
    <row r="2714" spans="10:24" x14ac:dyDescent="0.35">
      <c r="J2714" s="31" t="s">
        <v>8774</v>
      </c>
      <c r="K2714">
        <v>0</v>
      </c>
      <c r="L2714">
        <v>132</v>
      </c>
      <c r="R2714">
        <v>116</v>
      </c>
      <c r="S2714">
        <v>2</v>
      </c>
      <c r="T2714">
        <v>-63</v>
      </c>
      <c r="U2714" s="185"/>
      <c r="V2714" s="185">
        <f t="shared" si="43"/>
        <v>232</v>
      </c>
      <c r="W2714" s="185">
        <f t="shared" si="44"/>
        <v>2</v>
      </c>
      <c r="X2714" s="185">
        <f t="shared" si="45"/>
        <v>-126</v>
      </c>
    </row>
    <row r="2715" spans="10:24" x14ac:dyDescent="0.35">
      <c r="R2715">
        <v>95</v>
      </c>
      <c r="S2715">
        <v>2</v>
      </c>
      <c r="T2715">
        <v>-63</v>
      </c>
      <c r="U2715" s="185"/>
      <c r="V2715" s="185">
        <f t="shared" si="43"/>
        <v>190</v>
      </c>
      <c r="W2715" s="185">
        <f t="shared" si="44"/>
        <v>2</v>
      </c>
      <c r="X2715" s="185">
        <f t="shared" si="45"/>
        <v>-126</v>
      </c>
    </row>
    <row r="2716" spans="10:24" x14ac:dyDescent="0.35">
      <c r="R2716">
        <v>116</v>
      </c>
      <c r="S2716">
        <v>69</v>
      </c>
      <c r="T2716">
        <v>-63</v>
      </c>
      <c r="U2716" s="185"/>
      <c r="V2716" s="185">
        <f t="shared" si="43"/>
        <v>232</v>
      </c>
      <c r="W2716" s="185">
        <f t="shared" si="44"/>
        <v>69</v>
      </c>
      <c r="X2716" s="185">
        <f t="shared" si="45"/>
        <v>-126</v>
      </c>
    </row>
    <row r="2717" spans="10:24" x14ac:dyDescent="0.35">
      <c r="J2717" s="31" t="s">
        <v>8774</v>
      </c>
      <c r="K2717">
        <v>0</v>
      </c>
      <c r="L2717">
        <v>-130</v>
      </c>
      <c r="N2717" t="e">
        <f>J2717*2</f>
        <v>#VALUE!</v>
      </c>
      <c r="R2717">
        <v>95</v>
      </c>
      <c r="S2717">
        <v>69</v>
      </c>
      <c r="T2717">
        <v>-63</v>
      </c>
      <c r="U2717" s="185"/>
      <c r="V2717" s="185">
        <f t="shared" si="43"/>
        <v>190</v>
      </c>
      <c r="W2717" s="185">
        <f t="shared" si="44"/>
        <v>69</v>
      </c>
      <c r="X2717" s="185">
        <f t="shared" si="45"/>
        <v>-126</v>
      </c>
    </row>
    <row r="2718" spans="10:24" x14ac:dyDescent="0.35">
      <c r="J2718" s="31" t="s">
        <v>8775</v>
      </c>
      <c r="K2718">
        <v>0</v>
      </c>
      <c r="L2718">
        <v>-130</v>
      </c>
      <c r="R2718">
        <v>105</v>
      </c>
      <c r="S2718">
        <v>3</v>
      </c>
      <c r="T2718">
        <v>13</v>
      </c>
      <c r="U2718" s="185"/>
      <c r="V2718" s="185">
        <f t="shared" si="43"/>
        <v>210</v>
      </c>
      <c r="W2718" s="185">
        <f t="shared" si="44"/>
        <v>3</v>
      </c>
      <c r="X2718" s="185">
        <f t="shared" si="45"/>
        <v>26</v>
      </c>
    </row>
    <row r="2719" spans="10:24" x14ac:dyDescent="0.35">
      <c r="J2719" s="31" t="s">
        <v>8775</v>
      </c>
      <c r="K2719">
        <v>0</v>
      </c>
      <c r="L2719">
        <v>132</v>
      </c>
      <c r="R2719">
        <v>108</v>
      </c>
      <c r="S2719">
        <v>3</v>
      </c>
      <c r="T2719">
        <v>13</v>
      </c>
      <c r="U2719" s="185"/>
      <c r="V2719" s="185">
        <f t="shared" si="43"/>
        <v>216</v>
      </c>
      <c r="W2719" s="185">
        <f t="shared" si="44"/>
        <v>3</v>
      </c>
      <c r="X2719" s="185">
        <f t="shared" si="45"/>
        <v>26</v>
      </c>
    </row>
    <row r="2720" spans="10:24" x14ac:dyDescent="0.35">
      <c r="J2720" s="31" t="s">
        <v>8774</v>
      </c>
      <c r="K2720">
        <v>0</v>
      </c>
      <c r="L2720">
        <v>132</v>
      </c>
      <c r="R2720">
        <v>105</v>
      </c>
      <c r="S2720">
        <v>3</v>
      </c>
      <c r="T2720">
        <v>19</v>
      </c>
      <c r="U2720" s="185"/>
      <c r="V2720" s="185">
        <f t="shared" si="43"/>
        <v>210</v>
      </c>
      <c r="W2720" s="185">
        <f t="shared" si="44"/>
        <v>3</v>
      </c>
      <c r="X2720" s="185">
        <f t="shared" si="45"/>
        <v>38</v>
      </c>
    </row>
    <row r="2721" spans="18:24" x14ac:dyDescent="0.35">
      <c r="R2721">
        <v>108</v>
      </c>
      <c r="S2721">
        <v>3</v>
      </c>
      <c r="T2721">
        <v>19</v>
      </c>
      <c r="U2721" s="185"/>
      <c r="V2721" s="185">
        <f t="shared" si="43"/>
        <v>216</v>
      </c>
      <c r="W2721" s="185">
        <f t="shared" si="44"/>
        <v>3</v>
      </c>
      <c r="X2721" s="185">
        <f t="shared" si="45"/>
        <v>38</v>
      </c>
    </row>
    <row r="2722" spans="18:24" x14ac:dyDescent="0.35">
      <c r="R2722">
        <v>108</v>
      </c>
      <c r="S2722">
        <v>17</v>
      </c>
      <c r="T2722">
        <v>13</v>
      </c>
      <c r="U2722" s="185"/>
      <c r="V2722" s="185">
        <f t="shared" si="43"/>
        <v>216</v>
      </c>
      <c r="W2722" s="185">
        <f t="shared" si="44"/>
        <v>17</v>
      </c>
      <c r="X2722" s="185">
        <f t="shared" si="45"/>
        <v>26</v>
      </c>
    </row>
    <row r="2723" spans="18:24" x14ac:dyDescent="0.35">
      <c r="R2723">
        <v>105</v>
      </c>
      <c r="S2723">
        <v>17</v>
      </c>
      <c r="T2723">
        <v>13</v>
      </c>
      <c r="U2723" s="185"/>
      <c r="V2723" s="185">
        <f t="shared" si="43"/>
        <v>210</v>
      </c>
      <c r="W2723" s="185">
        <f t="shared" si="44"/>
        <v>17</v>
      </c>
      <c r="X2723" s="185">
        <f t="shared" si="45"/>
        <v>26</v>
      </c>
    </row>
    <row r="2724" spans="18:24" x14ac:dyDescent="0.35">
      <c r="R2724">
        <v>108</v>
      </c>
      <c r="S2724">
        <v>17</v>
      </c>
      <c r="T2724">
        <v>19</v>
      </c>
      <c r="U2724" s="185"/>
      <c r="V2724" s="185">
        <f t="shared" si="43"/>
        <v>216</v>
      </c>
      <c r="W2724" s="185">
        <f t="shared" si="44"/>
        <v>17</v>
      </c>
      <c r="X2724" s="185">
        <f t="shared" si="45"/>
        <v>38</v>
      </c>
    </row>
    <row r="2725" spans="18:24" x14ac:dyDescent="0.35">
      <c r="R2725">
        <v>105</v>
      </c>
      <c r="S2725">
        <v>17</v>
      </c>
      <c r="T2725">
        <v>19</v>
      </c>
      <c r="U2725" s="185"/>
      <c r="V2725" s="185">
        <f t="shared" si="43"/>
        <v>210</v>
      </c>
      <c r="W2725" s="185">
        <f t="shared" si="44"/>
        <v>17</v>
      </c>
      <c r="X2725" s="185">
        <f t="shared" si="45"/>
        <v>38</v>
      </c>
    </row>
    <row r="2726" spans="18:24" x14ac:dyDescent="0.35">
      <c r="R2726">
        <v>105</v>
      </c>
      <c r="S2726">
        <v>3</v>
      </c>
      <c r="T2726">
        <v>29</v>
      </c>
      <c r="U2726" s="185"/>
      <c r="V2726" s="185">
        <f t="shared" si="43"/>
        <v>210</v>
      </c>
      <c r="W2726" s="185">
        <f t="shared" si="44"/>
        <v>3</v>
      </c>
      <c r="X2726" s="185">
        <f t="shared" si="45"/>
        <v>58</v>
      </c>
    </row>
    <row r="2727" spans="18:24" x14ac:dyDescent="0.35">
      <c r="R2727">
        <v>108</v>
      </c>
      <c r="S2727">
        <v>3</v>
      </c>
      <c r="T2727">
        <v>29</v>
      </c>
      <c r="U2727" s="185"/>
      <c r="V2727" s="185">
        <f t="shared" si="43"/>
        <v>216</v>
      </c>
      <c r="W2727" s="185">
        <f t="shared" si="44"/>
        <v>3</v>
      </c>
      <c r="X2727" s="185">
        <f t="shared" si="45"/>
        <v>58</v>
      </c>
    </row>
    <row r="2728" spans="18:24" x14ac:dyDescent="0.35">
      <c r="R2728">
        <v>105</v>
      </c>
      <c r="S2728">
        <v>3</v>
      </c>
      <c r="T2728">
        <v>36</v>
      </c>
      <c r="U2728" s="185"/>
      <c r="V2728" s="185">
        <f t="shared" si="43"/>
        <v>210</v>
      </c>
      <c r="W2728" s="185">
        <f t="shared" si="44"/>
        <v>3</v>
      </c>
      <c r="X2728" s="185">
        <f t="shared" si="45"/>
        <v>72</v>
      </c>
    </row>
    <row r="2729" spans="18:24" x14ac:dyDescent="0.35">
      <c r="R2729">
        <v>108</v>
      </c>
      <c r="S2729">
        <v>3</v>
      </c>
      <c r="T2729">
        <v>36</v>
      </c>
      <c r="U2729" s="185"/>
      <c r="V2729" s="185">
        <f t="shared" si="43"/>
        <v>216</v>
      </c>
      <c r="W2729" s="185">
        <f t="shared" si="44"/>
        <v>3</v>
      </c>
      <c r="X2729" s="185">
        <f t="shared" si="45"/>
        <v>72</v>
      </c>
    </row>
    <row r="2730" spans="18:24" x14ac:dyDescent="0.35">
      <c r="R2730">
        <v>108</v>
      </c>
      <c r="S2730">
        <v>17</v>
      </c>
      <c r="T2730">
        <v>29</v>
      </c>
      <c r="U2730" s="185"/>
      <c r="V2730" s="185">
        <f t="shared" ref="V2730:V2747" si="46">R2730*2</f>
        <v>216</v>
      </c>
      <c r="W2730" s="185">
        <f t="shared" ref="W2730:W2747" si="47">S2730</f>
        <v>17</v>
      </c>
      <c r="X2730" s="185">
        <f t="shared" ref="X2730:X2747" si="48">T2730*2</f>
        <v>58</v>
      </c>
    </row>
    <row r="2731" spans="18:24" x14ac:dyDescent="0.35">
      <c r="R2731">
        <v>105</v>
      </c>
      <c r="S2731">
        <v>17</v>
      </c>
      <c r="T2731">
        <v>29</v>
      </c>
      <c r="U2731" s="185"/>
      <c r="V2731" s="185">
        <f t="shared" si="46"/>
        <v>210</v>
      </c>
      <c r="W2731" s="185">
        <f t="shared" si="47"/>
        <v>17</v>
      </c>
      <c r="X2731" s="185">
        <f t="shared" si="48"/>
        <v>58</v>
      </c>
    </row>
    <row r="2732" spans="18:24" x14ac:dyDescent="0.35">
      <c r="R2732">
        <v>108</v>
      </c>
      <c r="S2732">
        <v>17</v>
      </c>
      <c r="T2732">
        <v>36</v>
      </c>
      <c r="U2732" s="185"/>
      <c r="V2732" s="185">
        <f t="shared" si="46"/>
        <v>216</v>
      </c>
      <c r="W2732" s="185">
        <f t="shared" si="47"/>
        <v>17</v>
      </c>
      <c r="X2732" s="185">
        <f t="shared" si="48"/>
        <v>72</v>
      </c>
    </row>
    <row r="2733" spans="18:24" x14ac:dyDescent="0.35">
      <c r="R2733">
        <v>105</v>
      </c>
      <c r="S2733">
        <v>17</v>
      </c>
      <c r="T2733">
        <v>36</v>
      </c>
      <c r="U2733" s="185"/>
      <c r="V2733" s="185">
        <f t="shared" si="46"/>
        <v>210</v>
      </c>
      <c r="W2733" s="185">
        <f t="shared" si="47"/>
        <v>17</v>
      </c>
      <c r="X2733" s="185">
        <f t="shared" si="48"/>
        <v>72</v>
      </c>
    </row>
    <row r="2734" spans="18:24" x14ac:dyDescent="0.35">
      <c r="R2734">
        <v>-2</v>
      </c>
      <c r="S2734">
        <v>37</v>
      </c>
      <c r="T2734">
        <v>-21</v>
      </c>
      <c r="U2734" s="185"/>
      <c r="V2734" s="185">
        <f t="shared" si="46"/>
        <v>-4</v>
      </c>
      <c r="W2734" s="185">
        <f t="shared" si="47"/>
        <v>37</v>
      </c>
      <c r="X2734" s="185">
        <f t="shared" si="48"/>
        <v>-42</v>
      </c>
    </row>
    <row r="2735" spans="18:24" x14ac:dyDescent="0.35">
      <c r="R2735">
        <v>-31</v>
      </c>
      <c r="S2735">
        <v>37</v>
      </c>
      <c r="T2735">
        <v>60</v>
      </c>
      <c r="U2735" s="185"/>
      <c r="V2735" s="185">
        <f t="shared" si="46"/>
        <v>-62</v>
      </c>
      <c r="W2735" s="185">
        <f t="shared" si="47"/>
        <v>37</v>
      </c>
      <c r="X2735" s="185">
        <f t="shared" si="48"/>
        <v>120</v>
      </c>
    </row>
    <row r="2736" spans="18:24" x14ac:dyDescent="0.35">
      <c r="R2736">
        <v>82</v>
      </c>
      <c r="S2736">
        <v>37</v>
      </c>
      <c r="T2736">
        <v>60</v>
      </c>
      <c r="U2736" s="185"/>
      <c r="V2736" s="185">
        <f t="shared" si="46"/>
        <v>164</v>
      </c>
      <c r="W2736" s="185">
        <f t="shared" si="47"/>
        <v>37</v>
      </c>
      <c r="X2736" s="185">
        <f t="shared" si="48"/>
        <v>120</v>
      </c>
    </row>
    <row r="2737" spans="12:24" x14ac:dyDescent="0.35">
      <c r="R2737">
        <v>82</v>
      </c>
      <c r="S2737">
        <v>37</v>
      </c>
      <c r="T2737">
        <v>-21</v>
      </c>
      <c r="U2737" s="185"/>
      <c r="V2737" s="185">
        <f t="shared" si="46"/>
        <v>164</v>
      </c>
      <c r="W2737" s="185">
        <f t="shared" si="47"/>
        <v>37</v>
      </c>
      <c r="X2737" s="185">
        <f t="shared" si="48"/>
        <v>-42</v>
      </c>
    </row>
    <row r="2738" spans="12:24" x14ac:dyDescent="0.35">
      <c r="R2738">
        <v>-2</v>
      </c>
      <c r="S2738">
        <v>37</v>
      </c>
      <c r="T2738">
        <v>-61</v>
      </c>
      <c r="U2738" s="185"/>
      <c r="V2738" s="185">
        <f t="shared" si="46"/>
        <v>-4</v>
      </c>
      <c r="W2738" s="185">
        <f t="shared" si="47"/>
        <v>37</v>
      </c>
      <c r="X2738" s="185">
        <f t="shared" si="48"/>
        <v>-122</v>
      </c>
    </row>
    <row r="2739" spans="12:24" x14ac:dyDescent="0.35">
      <c r="R2739">
        <v>-31</v>
      </c>
      <c r="S2739">
        <v>37</v>
      </c>
      <c r="T2739">
        <v>-61</v>
      </c>
      <c r="U2739" s="185"/>
      <c r="V2739" s="185">
        <f t="shared" si="46"/>
        <v>-62</v>
      </c>
      <c r="W2739" s="185">
        <f t="shared" si="47"/>
        <v>37</v>
      </c>
      <c r="X2739" s="185">
        <f t="shared" si="48"/>
        <v>-122</v>
      </c>
    </row>
    <row r="2740" spans="12:24" x14ac:dyDescent="0.35">
      <c r="R2740">
        <v>-51</v>
      </c>
      <c r="S2740">
        <v>37</v>
      </c>
      <c r="T2740">
        <v>17</v>
      </c>
      <c r="U2740" s="185"/>
      <c r="V2740" s="185">
        <f t="shared" si="46"/>
        <v>-102</v>
      </c>
      <c r="W2740" s="185">
        <f t="shared" si="47"/>
        <v>37</v>
      </c>
      <c r="X2740" s="185">
        <f t="shared" si="48"/>
        <v>34</v>
      </c>
    </row>
    <row r="2741" spans="12:24" x14ac:dyDescent="0.35">
      <c r="R2741">
        <v>-32</v>
      </c>
      <c r="S2741">
        <v>37</v>
      </c>
      <c r="T2741">
        <v>17</v>
      </c>
      <c r="U2741" s="185"/>
      <c r="V2741" s="185">
        <f t="shared" si="46"/>
        <v>-64</v>
      </c>
      <c r="W2741" s="185">
        <f t="shared" si="47"/>
        <v>37</v>
      </c>
      <c r="X2741" s="185">
        <f t="shared" si="48"/>
        <v>34</v>
      </c>
    </row>
    <row r="2742" spans="12:24" x14ac:dyDescent="0.35">
      <c r="R2742">
        <v>-51</v>
      </c>
      <c r="S2742">
        <v>66</v>
      </c>
      <c r="T2742">
        <v>17</v>
      </c>
      <c r="U2742" s="185"/>
      <c r="V2742" s="185">
        <f t="shared" si="46"/>
        <v>-102</v>
      </c>
      <c r="W2742" s="185">
        <f t="shared" si="47"/>
        <v>66</v>
      </c>
      <c r="X2742" s="185">
        <f t="shared" si="48"/>
        <v>34</v>
      </c>
    </row>
    <row r="2743" spans="12:24" x14ac:dyDescent="0.35">
      <c r="R2743">
        <v>-32</v>
      </c>
      <c r="S2743">
        <v>66</v>
      </c>
      <c r="T2743">
        <v>17</v>
      </c>
      <c r="U2743" s="185"/>
      <c r="V2743" s="185">
        <f t="shared" si="46"/>
        <v>-64</v>
      </c>
      <c r="W2743" s="185">
        <f t="shared" si="47"/>
        <v>66</v>
      </c>
      <c r="X2743" s="185">
        <f t="shared" si="48"/>
        <v>34</v>
      </c>
    </row>
    <row r="2744" spans="12:24" x14ac:dyDescent="0.35">
      <c r="R2744">
        <v>-32</v>
      </c>
      <c r="S2744">
        <v>37</v>
      </c>
      <c r="T2744">
        <v>-1</v>
      </c>
      <c r="U2744" s="185"/>
      <c r="V2744" s="185">
        <f t="shared" si="46"/>
        <v>-64</v>
      </c>
      <c r="W2744" s="185">
        <f t="shared" si="47"/>
        <v>37</v>
      </c>
      <c r="X2744" s="185">
        <f t="shared" si="48"/>
        <v>-2</v>
      </c>
    </row>
    <row r="2745" spans="12:24" x14ac:dyDescent="0.35">
      <c r="R2745">
        <v>-51</v>
      </c>
      <c r="S2745">
        <v>37</v>
      </c>
      <c r="T2745">
        <v>-1</v>
      </c>
      <c r="U2745" s="185"/>
      <c r="V2745" s="185">
        <f t="shared" si="46"/>
        <v>-102</v>
      </c>
      <c r="W2745" s="185">
        <f t="shared" si="47"/>
        <v>37</v>
      </c>
      <c r="X2745" s="185">
        <f t="shared" si="48"/>
        <v>-2</v>
      </c>
    </row>
    <row r="2746" spans="12:24" x14ac:dyDescent="0.35">
      <c r="R2746">
        <v>-32</v>
      </c>
      <c r="S2746">
        <v>66</v>
      </c>
      <c r="T2746">
        <v>-1</v>
      </c>
      <c r="U2746" s="185"/>
      <c r="V2746" s="185">
        <f t="shared" si="46"/>
        <v>-64</v>
      </c>
      <c r="W2746" s="185">
        <f t="shared" si="47"/>
        <v>66</v>
      </c>
      <c r="X2746" s="185">
        <f t="shared" si="48"/>
        <v>-2</v>
      </c>
    </row>
    <row r="2747" spans="12:24" x14ac:dyDescent="0.35">
      <c r="R2747">
        <v>-51</v>
      </c>
      <c r="S2747">
        <v>66</v>
      </c>
      <c r="T2747">
        <v>-1</v>
      </c>
      <c r="U2747" s="185"/>
      <c r="V2747" s="185">
        <f t="shared" si="46"/>
        <v>-102</v>
      </c>
      <c r="W2747" s="185">
        <f t="shared" si="47"/>
        <v>66</v>
      </c>
      <c r="X2747" s="185">
        <f t="shared" si="48"/>
        <v>-2</v>
      </c>
    </row>
    <row r="2748" spans="12:24" x14ac:dyDescent="0.35">
      <c r="L2748">
        <v>-13</v>
      </c>
      <c r="M2748">
        <v>222</v>
      </c>
      <c r="N2748">
        <v>-12</v>
      </c>
      <c r="P2748">
        <f>M2748*1.2</f>
        <v>266.39999999999998</v>
      </c>
    </row>
    <row r="2749" spans="12:24" x14ac:dyDescent="0.35">
      <c r="L2749">
        <v>13</v>
      </c>
      <c r="M2749">
        <v>222</v>
      </c>
      <c r="N2749">
        <v>-12</v>
      </c>
      <c r="P2749" s="185">
        <f t="shared" ref="P2749:P2775" si="49">M2749*1.2</f>
        <v>266.39999999999998</v>
      </c>
    </row>
    <row r="2750" spans="12:24" x14ac:dyDescent="0.35">
      <c r="L2750">
        <v>13</v>
      </c>
      <c r="M2750">
        <v>222</v>
      </c>
      <c r="N2750">
        <v>13</v>
      </c>
      <c r="P2750" s="185">
        <f t="shared" si="49"/>
        <v>266.39999999999998</v>
      </c>
    </row>
    <row r="2751" spans="12:24" x14ac:dyDescent="0.35">
      <c r="L2751">
        <v>-13</v>
      </c>
      <c r="M2751">
        <v>222</v>
      </c>
      <c r="N2751">
        <v>13</v>
      </c>
      <c r="P2751" s="185">
        <f t="shared" si="49"/>
        <v>266.39999999999998</v>
      </c>
    </row>
    <row r="2752" spans="12:24" x14ac:dyDescent="0.35">
      <c r="L2752">
        <v>-20</v>
      </c>
      <c r="M2752">
        <v>196.56</v>
      </c>
      <c r="N2752">
        <v>-19</v>
      </c>
      <c r="P2752" s="185">
        <f t="shared" si="49"/>
        <v>235.87199999999999</v>
      </c>
    </row>
    <row r="2753" spans="12:16" x14ac:dyDescent="0.35">
      <c r="L2753">
        <v>19</v>
      </c>
      <c r="M2753">
        <v>196.56</v>
      </c>
      <c r="N2753">
        <v>-19</v>
      </c>
      <c r="P2753" s="185">
        <f t="shared" si="49"/>
        <v>235.87199999999999</v>
      </c>
    </row>
    <row r="2754" spans="12:16" x14ac:dyDescent="0.35">
      <c r="L2754">
        <v>19</v>
      </c>
      <c r="M2754">
        <v>196.56</v>
      </c>
      <c r="N2754">
        <v>20</v>
      </c>
      <c r="P2754" s="185">
        <f t="shared" si="49"/>
        <v>235.87199999999999</v>
      </c>
    </row>
    <row r="2755" spans="12:16" x14ac:dyDescent="0.35">
      <c r="L2755">
        <v>-20</v>
      </c>
      <c r="M2755">
        <v>196.56</v>
      </c>
      <c r="N2755">
        <v>20</v>
      </c>
      <c r="P2755" s="185">
        <f t="shared" si="49"/>
        <v>235.87199999999999</v>
      </c>
    </row>
    <row r="2756" spans="12:16" x14ac:dyDescent="0.35">
      <c r="L2756">
        <v>-65</v>
      </c>
      <c r="M2756">
        <v>168.48</v>
      </c>
      <c r="N2756">
        <v>12</v>
      </c>
      <c r="P2756" s="185">
        <f t="shared" si="49"/>
        <v>202.17599999999999</v>
      </c>
    </row>
    <row r="2757" spans="12:16" x14ac:dyDescent="0.35">
      <c r="L2757">
        <v>-65</v>
      </c>
      <c r="M2757">
        <v>168.48</v>
      </c>
      <c r="N2757">
        <v>-12</v>
      </c>
      <c r="P2757" s="185">
        <f t="shared" si="49"/>
        <v>202.17599999999999</v>
      </c>
    </row>
    <row r="2758" spans="12:16" x14ac:dyDescent="0.35">
      <c r="L2758">
        <v>13</v>
      </c>
      <c r="M2758">
        <v>168.48</v>
      </c>
      <c r="N2758">
        <v>65</v>
      </c>
      <c r="P2758" s="185">
        <f t="shared" si="49"/>
        <v>202.17599999999999</v>
      </c>
    </row>
    <row r="2759" spans="12:16" x14ac:dyDescent="0.35">
      <c r="L2759">
        <v>-13</v>
      </c>
      <c r="M2759">
        <v>168.48</v>
      </c>
      <c r="N2759">
        <v>65</v>
      </c>
      <c r="P2759" s="185">
        <f t="shared" si="49"/>
        <v>202.17599999999999</v>
      </c>
    </row>
    <row r="2760" spans="12:16" x14ac:dyDescent="0.35">
      <c r="L2760">
        <v>13</v>
      </c>
      <c r="M2760">
        <v>168.48</v>
      </c>
      <c r="N2760">
        <v>-65</v>
      </c>
      <c r="P2760" s="185">
        <f t="shared" si="49"/>
        <v>202.17599999999999</v>
      </c>
    </row>
    <row r="2761" spans="12:16" x14ac:dyDescent="0.35">
      <c r="L2761">
        <v>-13</v>
      </c>
      <c r="M2761">
        <v>168.48</v>
      </c>
      <c r="N2761">
        <v>-65</v>
      </c>
      <c r="P2761" s="185">
        <f t="shared" si="49"/>
        <v>202.17599999999999</v>
      </c>
    </row>
    <row r="2762" spans="12:16" x14ac:dyDescent="0.35">
      <c r="L2762">
        <v>65</v>
      </c>
      <c r="M2762">
        <v>168.48</v>
      </c>
      <c r="N2762">
        <v>-12</v>
      </c>
      <c r="P2762" s="185">
        <f t="shared" si="49"/>
        <v>202.17599999999999</v>
      </c>
    </row>
    <row r="2763" spans="12:16" x14ac:dyDescent="0.35">
      <c r="L2763">
        <v>65</v>
      </c>
      <c r="M2763">
        <v>168.48</v>
      </c>
      <c r="N2763">
        <v>12</v>
      </c>
      <c r="P2763" s="185">
        <f t="shared" si="49"/>
        <v>202.17599999999999</v>
      </c>
    </row>
    <row r="2764" spans="12:16" x14ac:dyDescent="0.35">
      <c r="L2764">
        <v>-65</v>
      </c>
      <c r="M2764">
        <v>0</v>
      </c>
      <c r="N2764">
        <v>-26</v>
      </c>
      <c r="P2764" s="185">
        <f t="shared" si="49"/>
        <v>0</v>
      </c>
    </row>
    <row r="2765" spans="12:16" x14ac:dyDescent="0.35">
      <c r="L2765">
        <v>-26</v>
      </c>
      <c r="M2765">
        <v>0</v>
      </c>
      <c r="N2765">
        <v>-26</v>
      </c>
      <c r="P2765" s="185">
        <f t="shared" si="49"/>
        <v>0</v>
      </c>
    </row>
    <row r="2766" spans="12:16" x14ac:dyDescent="0.35">
      <c r="L2766">
        <v>-26</v>
      </c>
      <c r="M2766">
        <v>0</v>
      </c>
      <c r="N2766">
        <v>-65</v>
      </c>
      <c r="P2766" s="185">
        <f t="shared" si="49"/>
        <v>0</v>
      </c>
    </row>
    <row r="2767" spans="12:16" x14ac:dyDescent="0.35">
      <c r="L2767">
        <v>26</v>
      </c>
      <c r="M2767">
        <v>0</v>
      </c>
      <c r="N2767">
        <v>-65</v>
      </c>
      <c r="P2767" s="185">
        <f t="shared" si="49"/>
        <v>0</v>
      </c>
    </row>
    <row r="2768" spans="12:16" x14ac:dyDescent="0.35">
      <c r="L2768">
        <v>-65</v>
      </c>
      <c r="M2768">
        <v>0</v>
      </c>
      <c r="N2768">
        <v>26</v>
      </c>
      <c r="P2768" s="185">
        <f t="shared" si="49"/>
        <v>0</v>
      </c>
    </row>
    <row r="2769" spans="12:16" x14ac:dyDescent="0.35">
      <c r="L2769">
        <v>26</v>
      </c>
      <c r="M2769">
        <v>0</v>
      </c>
      <c r="N2769">
        <v>-26</v>
      </c>
      <c r="P2769" s="185">
        <f t="shared" si="49"/>
        <v>0</v>
      </c>
    </row>
    <row r="2770" spans="12:16" x14ac:dyDescent="0.35">
      <c r="L2770">
        <v>65</v>
      </c>
      <c r="M2770">
        <v>0</v>
      </c>
      <c r="N2770">
        <v>-26</v>
      </c>
      <c r="P2770" s="185">
        <f t="shared" si="49"/>
        <v>0</v>
      </c>
    </row>
    <row r="2771" spans="12:16" x14ac:dyDescent="0.35">
      <c r="L2771">
        <v>65</v>
      </c>
      <c r="M2771">
        <v>0</v>
      </c>
      <c r="N2771">
        <v>26</v>
      </c>
      <c r="P2771" s="185">
        <f t="shared" si="49"/>
        <v>0</v>
      </c>
    </row>
    <row r="2772" spans="12:16" x14ac:dyDescent="0.35">
      <c r="L2772">
        <v>26</v>
      </c>
      <c r="M2772">
        <v>0</v>
      </c>
      <c r="N2772">
        <v>26</v>
      </c>
      <c r="P2772" s="185">
        <f t="shared" si="49"/>
        <v>0</v>
      </c>
    </row>
    <row r="2773" spans="12:16" x14ac:dyDescent="0.35">
      <c r="L2773">
        <v>26</v>
      </c>
      <c r="M2773">
        <v>0</v>
      </c>
      <c r="N2773">
        <v>65</v>
      </c>
      <c r="P2773" s="185">
        <f t="shared" si="49"/>
        <v>0</v>
      </c>
    </row>
    <row r="2774" spans="12:16" x14ac:dyDescent="0.35">
      <c r="L2774">
        <v>-26</v>
      </c>
      <c r="M2774">
        <v>0</v>
      </c>
      <c r="N2774">
        <v>65</v>
      </c>
      <c r="P2774" s="185">
        <f t="shared" si="49"/>
        <v>0</v>
      </c>
    </row>
    <row r="2775" spans="12:16" x14ac:dyDescent="0.35">
      <c r="L2775">
        <v>-26</v>
      </c>
      <c r="M2775">
        <v>0</v>
      </c>
      <c r="N2775">
        <v>26</v>
      </c>
      <c r="P2775" s="185">
        <f t="shared" si="49"/>
        <v>0</v>
      </c>
    </row>
    <row r="2787" spans="13:17" x14ac:dyDescent="0.35">
      <c r="M2787">
        <v>-13</v>
      </c>
      <c r="N2787">
        <v>188.76</v>
      </c>
      <c r="O2787">
        <v>13</v>
      </c>
      <c r="Q2787">
        <f>N2787*1.3</f>
        <v>245.38800000000001</v>
      </c>
    </row>
    <row r="2788" spans="13:17" x14ac:dyDescent="0.35">
      <c r="M2788">
        <v>13</v>
      </c>
      <c r="N2788">
        <v>188.76</v>
      </c>
      <c r="O2788">
        <v>13</v>
      </c>
      <c r="Q2788" s="185">
        <f t="shared" ref="Q2788:Q2810" si="50">N2788*1.3</f>
        <v>245.38800000000001</v>
      </c>
    </row>
    <row r="2789" spans="13:17" x14ac:dyDescent="0.35">
      <c r="M2789">
        <v>13</v>
      </c>
      <c r="N2789">
        <v>188.76</v>
      </c>
      <c r="O2789">
        <v>-12</v>
      </c>
      <c r="Q2789" s="185">
        <f t="shared" si="50"/>
        <v>245.38800000000001</v>
      </c>
    </row>
    <row r="2790" spans="13:17" x14ac:dyDescent="0.35">
      <c r="M2790">
        <v>-13</v>
      </c>
      <c r="N2790">
        <v>188.76</v>
      </c>
      <c r="O2790">
        <v>-12</v>
      </c>
      <c r="Q2790" s="185">
        <f t="shared" si="50"/>
        <v>245.38800000000001</v>
      </c>
    </row>
    <row r="2791" spans="13:17" x14ac:dyDescent="0.35">
      <c r="M2791">
        <v>22</v>
      </c>
      <c r="N2791">
        <v>151.32000000000002</v>
      </c>
      <c r="O2791">
        <v>-22</v>
      </c>
      <c r="Q2791" s="185">
        <f t="shared" si="50"/>
        <v>196.71600000000004</v>
      </c>
    </row>
    <row r="2792" spans="13:17" x14ac:dyDescent="0.35">
      <c r="M2792">
        <v>-22</v>
      </c>
      <c r="N2792">
        <v>151.32000000000002</v>
      </c>
      <c r="O2792">
        <v>-22</v>
      </c>
      <c r="Q2792" s="185">
        <f t="shared" si="50"/>
        <v>196.71600000000004</v>
      </c>
    </row>
    <row r="2793" spans="13:17" x14ac:dyDescent="0.35">
      <c r="M2793">
        <v>22</v>
      </c>
      <c r="N2793">
        <v>151.32000000000002</v>
      </c>
      <c r="O2793">
        <v>22</v>
      </c>
      <c r="Q2793" s="185">
        <f t="shared" si="50"/>
        <v>196.71600000000004</v>
      </c>
    </row>
    <row r="2794" spans="13:17" x14ac:dyDescent="0.35">
      <c r="M2794">
        <v>-22</v>
      </c>
      <c r="N2794">
        <v>151.32000000000002</v>
      </c>
      <c r="O2794">
        <v>22</v>
      </c>
      <c r="Q2794" s="185">
        <f t="shared" si="50"/>
        <v>196.71600000000004</v>
      </c>
    </row>
    <row r="2795" spans="13:17" x14ac:dyDescent="0.35">
      <c r="M2795">
        <v>65</v>
      </c>
      <c r="N2795">
        <v>121.67999999999999</v>
      </c>
      <c r="O2795">
        <v>13</v>
      </c>
      <c r="Q2795" s="185">
        <f t="shared" si="50"/>
        <v>158.184</v>
      </c>
    </row>
    <row r="2796" spans="13:17" x14ac:dyDescent="0.35">
      <c r="M2796">
        <v>65</v>
      </c>
      <c r="N2796">
        <v>121.67999999999999</v>
      </c>
      <c r="O2796">
        <v>-13</v>
      </c>
      <c r="Q2796" s="185">
        <f t="shared" si="50"/>
        <v>158.184</v>
      </c>
    </row>
    <row r="2797" spans="13:17" x14ac:dyDescent="0.35">
      <c r="M2797">
        <v>-13</v>
      </c>
      <c r="N2797">
        <v>121.67999999999999</v>
      </c>
      <c r="O2797">
        <v>65</v>
      </c>
      <c r="Q2797" s="185">
        <f t="shared" si="50"/>
        <v>158.184</v>
      </c>
    </row>
    <row r="2798" spans="13:17" x14ac:dyDescent="0.35">
      <c r="M2798">
        <v>13</v>
      </c>
      <c r="N2798">
        <v>121.67999999999999</v>
      </c>
      <c r="O2798">
        <v>65</v>
      </c>
      <c r="Q2798" s="185">
        <f t="shared" si="50"/>
        <v>158.184</v>
      </c>
    </row>
    <row r="2799" spans="13:17" x14ac:dyDescent="0.35">
      <c r="M2799">
        <v>-65</v>
      </c>
      <c r="N2799">
        <v>121.67999999999999</v>
      </c>
      <c r="O2799">
        <v>-13</v>
      </c>
      <c r="Q2799" s="185">
        <f t="shared" si="50"/>
        <v>158.184</v>
      </c>
    </row>
    <row r="2800" spans="13:17" x14ac:dyDescent="0.35">
      <c r="M2800">
        <v>-65</v>
      </c>
      <c r="N2800">
        <v>121.67999999999999</v>
      </c>
      <c r="O2800">
        <v>13</v>
      </c>
      <c r="Q2800" s="185">
        <f t="shared" si="50"/>
        <v>158.184</v>
      </c>
    </row>
    <row r="2801" spans="13:18" x14ac:dyDescent="0.35">
      <c r="M2801">
        <v>13</v>
      </c>
      <c r="N2801">
        <v>121.67999999999999</v>
      </c>
      <c r="O2801">
        <v>-65</v>
      </c>
      <c r="Q2801" s="185">
        <f t="shared" si="50"/>
        <v>158.184</v>
      </c>
    </row>
    <row r="2802" spans="13:18" x14ac:dyDescent="0.35">
      <c r="M2802">
        <v>65</v>
      </c>
      <c r="N2802">
        <v>0</v>
      </c>
      <c r="O2802">
        <v>-13</v>
      </c>
      <c r="Q2802" s="185">
        <f t="shared" si="50"/>
        <v>0</v>
      </c>
    </row>
    <row r="2803" spans="13:18" x14ac:dyDescent="0.35">
      <c r="M2803">
        <v>13</v>
      </c>
      <c r="N2803">
        <v>0</v>
      </c>
      <c r="O2803">
        <v>-65</v>
      </c>
      <c r="Q2803" s="185">
        <f t="shared" si="50"/>
        <v>0</v>
      </c>
    </row>
    <row r="2804" spans="13:18" x14ac:dyDescent="0.35">
      <c r="M2804">
        <v>-13</v>
      </c>
      <c r="N2804">
        <v>121.67999999999999</v>
      </c>
      <c r="O2804">
        <v>-65</v>
      </c>
      <c r="Q2804" s="185">
        <f t="shared" si="50"/>
        <v>158.184</v>
      </c>
    </row>
    <row r="2805" spans="13:18" x14ac:dyDescent="0.35">
      <c r="M2805">
        <v>-13</v>
      </c>
      <c r="N2805">
        <v>0</v>
      </c>
      <c r="O2805">
        <v>-65</v>
      </c>
      <c r="Q2805" s="185">
        <f t="shared" si="50"/>
        <v>0</v>
      </c>
    </row>
    <row r="2806" spans="13:18" x14ac:dyDescent="0.35">
      <c r="M2806">
        <v>65</v>
      </c>
      <c r="N2806">
        <v>0</v>
      </c>
      <c r="O2806">
        <v>13</v>
      </c>
      <c r="Q2806" s="185">
        <f t="shared" si="50"/>
        <v>0</v>
      </c>
    </row>
    <row r="2807" spans="13:18" x14ac:dyDescent="0.35">
      <c r="M2807">
        <v>13</v>
      </c>
      <c r="N2807">
        <v>0</v>
      </c>
      <c r="O2807">
        <v>65</v>
      </c>
      <c r="Q2807" s="185">
        <f t="shared" si="50"/>
        <v>0</v>
      </c>
    </row>
    <row r="2808" spans="13:18" x14ac:dyDescent="0.35">
      <c r="M2808">
        <v>-13</v>
      </c>
      <c r="N2808">
        <v>0</v>
      </c>
      <c r="O2808">
        <v>65</v>
      </c>
      <c r="Q2808" s="185">
        <f t="shared" si="50"/>
        <v>0</v>
      </c>
    </row>
    <row r="2809" spans="13:18" x14ac:dyDescent="0.35">
      <c r="M2809">
        <v>-65</v>
      </c>
      <c r="N2809">
        <v>0</v>
      </c>
      <c r="O2809">
        <v>13</v>
      </c>
      <c r="Q2809" s="185">
        <f t="shared" si="50"/>
        <v>0</v>
      </c>
    </row>
    <row r="2810" spans="13:18" x14ac:dyDescent="0.35">
      <c r="M2810">
        <v>-65</v>
      </c>
      <c r="N2810">
        <v>0</v>
      </c>
      <c r="O2810">
        <v>-13</v>
      </c>
      <c r="Q2810" s="185">
        <f t="shared" si="50"/>
        <v>0</v>
      </c>
    </row>
    <row r="2815" spans="13:18" x14ac:dyDescent="0.35">
      <c r="N2815">
        <v>57.6</v>
      </c>
      <c r="O2815">
        <v>221.76</v>
      </c>
      <c r="P2815">
        <v>-9.5999700000000008</v>
      </c>
      <c r="R2815">
        <f>O2815*1.4</f>
        <v>310.46399999999994</v>
      </c>
    </row>
    <row r="2816" spans="13:18" x14ac:dyDescent="0.35">
      <c r="N2816">
        <v>57.6</v>
      </c>
      <c r="O2816">
        <v>231.83999999999997</v>
      </c>
      <c r="P2816">
        <v>-9.6</v>
      </c>
      <c r="R2816" s="185">
        <f t="shared" ref="R2816:R2879" si="51">O2816*1.4</f>
        <v>324.57599999999996</v>
      </c>
    </row>
    <row r="2817" spans="14:18" x14ac:dyDescent="0.35">
      <c r="N2817">
        <v>57.6</v>
      </c>
      <c r="O2817">
        <v>221.76</v>
      </c>
      <c r="P2817">
        <v>-12.8</v>
      </c>
      <c r="R2817" s="185">
        <f t="shared" si="51"/>
        <v>310.46399999999994</v>
      </c>
    </row>
    <row r="2818" spans="14:18" x14ac:dyDescent="0.35">
      <c r="N2818">
        <v>57.6</v>
      </c>
      <c r="O2818">
        <v>221.76</v>
      </c>
      <c r="P2818">
        <v>9.6000399999999999</v>
      </c>
      <c r="R2818" s="185">
        <f t="shared" si="51"/>
        <v>310.46399999999994</v>
      </c>
    </row>
    <row r="2819" spans="14:18" x14ac:dyDescent="0.35">
      <c r="N2819">
        <v>57.6</v>
      </c>
      <c r="O2819">
        <v>221.76</v>
      </c>
      <c r="P2819">
        <v>12.8</v>
      </c>
      <c r="R2819" s="185">
        <f t="shared" si="51"/>
        <v>310.46399999999994</v>
      </c>
    </row>
    <row r="2820" spans="14:18" x14ac:dyDescent="0.35">
      <c r="N2820">
        <v>57.6</v>
      </c>
      <c r="O2820">
        <v>231.83999999999997</v>
      </c>
      <c r="P2820">
        <v>9.6</v>
      </c>
      <c r="R2820" s="185">
        <f t="shared" si="51"/>
        <v>324.57599999999996</v>
      </c>
    </row>
    <row r="2821" spans="14:18" x14ac:dyDescent="0.35">
      <c r="N2821">
        <v>9.6000399999999999</v>
      </c>
      <c r="O2821">
        <v>221.76</v>
      </c>
      <c r="P2821">
        <v>-57.6</v>
      </c>
      <c r="R2821" s="185">
        <f t="shared" si="51"/>
        <v>310.46399999999994</v>
      </c>
    </row>
    <row r="2822" spans="14:18" x14ac:dyDescent="0.35">
      <c r="N2822">
        <v>12.8</v>
      </c>
      <c r="O2822">
        <v>221.76</v>
      </c>
      <c r="P2822">
        <v>-57.6</v>
      </c>
      <c r="R2822" s="185">
        <f t="shared" si="51"/>
        <v>310.46399999999994</v>
      </c>
    </row>
    <row r="2823" spans="14:18" x14ac:dyDescent="0.35">
      <c r="N2823">
        <v>9.6</v>
      </c>
      <c r="O2823">
        <v>231.83999999999997</v>
      </c>
      <c r="P2823">
        <v>-57.6</v>
      </c>
      <c r="R2823" s="185">
        <f t="shared" si="51"/>
        <v>324.57599999999996</v>
      </c>
    </row>
    <row r="2824" spans="14:18" x14ac:dyDescent="0.35">
      <c r="N2824">
        <v>-9.5999599999999994</v>
      </c>
      <c r="O2824">
        <v>221.76</v>
      </c>
      <c r="P2824">
        <v>-57.6</v>
      </c>
      <c r="R2824" s="185">
        <f t="shared" si="51"/>
        <v>310.46399999999994</v>
      </c>
    </row>
    <row r="2825" spans="14:18" x14ac:dyDescent="0.35">
      <c r="N2825">
        <v>-9.6000099999999993</v>
      </c>
      <c r="O2825">
        <v>231.83999999999997</v>
      </c>
      <c r="P2825">
        <v>-57.6</v>
      </c>
      <c r="R2825" s="185">
        <f t="shared" si="51"/>
        <v>324.57599999999996</v>
      </c>
    </row>
    <row r="2826" spans="14:18" x14ac:dyDescent="0.35">
      <c r="N2826">
        <v>-12.8</v>
      </c>
      <c r="O2826">
        <v>221.76</v>
      </c>
      <c r="P2826">
        <v>-57.6</v>
      </c>
      <c r="R2826" s="185">
        <f t="shared" si="51"/>
        <v>310.46399999999994</v>
      </c>
    </row>
    <row r="2827" spans="14:18" x14ac:dyDescent="0.35">
      <c r="N2827">
        <v>-57.6</v>
      </c>
      <c r="O2827">
        <v>221.76</v>
      </c>
      <c r="P2827">
        <v>9.5999499999999998</v>
      </c>
      <c r="R2827" s="185">
        <f t="shared" si="51"/>
        <v>310.46399999999994</v>
      </c>
    </row>
    <row r="2828" spans="14:18" x14ac:dyDescent="0.35">
      <c r="N2828">
        <v>-57.6</v>
      </c>
      <c r="O2828">
        <v>231.83999999999997</v>
      </c>
      <c r="P2828">
        <v>9.6</v>
      </c>
      <c r="R2828" s="185">
        <f t="shared" si="51"/>
        <v>324.57599999999996</v>
      </c>
    </row>
    <row r="2829" spans="14:18" x14ac:dyDescent="0.35">
      <c r="N2829">
        <v>-57.6</v>
      </c>
      <c r="O2829">
        <v>221.76</v>
      </c>
      <c r="P2829">
        <v>12.8</v>
      </c>
      <c r="R2829" s="185">
        <f t="shared" si="51"/>
        <v>310.46399999999994</v>
      </c>
    </row>
    <row r="2830" spans="14:18" x14ac:dyDescent="0.35">
      <c r="N2830">
        <v>-57.599899999999998</v>
      </c>
      <c r="O2830">
        <v>221.76</v>
      </c>
      <c r="P2830">
        <v>-9.6000499999999995</v>
      </c>
      <c r="R2830" s="185">
        <f t="shared" si="51"/>
        <v>310.46399999999994</v>
      </c>
    </row>
    <row r="2831" spans="14:18" x14ac:dyDescent="0.35">
      <c r="N2831">
        <v>-57.6</v>
      </c>
      <c r="O2831">
        <v>221.76</v>
      </c>
      <c r="P2831">
        <v>-12.8</v>
      </c>
      <c r="R2831" s="185">
        <f t="shared" si="51"/>
        <v>310.46399999999994</v>
      </c>
    </row>
    <row r="2832" spans="14:18" x14ac:dyDescent="0.35">
      <c r="N2832">
        <v>-57.6</v>
      </c>
      <c r="O2832">
        <v>231.83999999999997</v>
      </c>
      <c r="P2832">
        <v>-9.6</v>
      </c>
      <c r="R2832" s="185">
        <f t="shared" si="51"/>
        <v>324.57599999999996</v>
      </c>
    </row>
    <row r="2833" spans="14:18" x14ac:dyDescent="0.35">
      <c r="N2833">
        <v>-9.6000499999999995</v>
      </c>
      <c r="O2833">
        <v>221.76</v>
      </c>
      <c r="P2833">
        <v>57.599899999999998</v>
      </c>
      <c r="R2833" s="185">
        <f t="shared" si="51"/>
        <v>310.46399999999994</v>
      </c>
    </row>
    <row r="2834" spans="14:18" x14ac:dyDescent="0.35">
      <c r="N2834">
        <v>-12.8</v>
      </c>
      <c r="O2834">
        <v>221.76</v>
      </c>
      <c r="P2834">
        <v>57.6</v>
      </c>
      <c r="R2834" s="185">
        <f t="shared" si="51"/>
        <v>310.46399999999994</v>
      </c>
    </row>
    <row r="2835" spans="14:18" x14ac:dyDescent="0.35">
      <c r="N2835">
        <v>-9.6000099999999993</v>
      </c>
      <c r="O2835">
        <v>231.83999999999997</v>
      </c>
      <c r="P2835">
        <v>57.6</v>
      </c>
      <c r="R2835" s="185">
        <f t="shared" si="51"/>
        <v>324.57599999999996</v>
      </c>
    </row>
    <row r="2836" spans="14:18" x14ac:dyDescent="0.35">
      <c r="N2836">
        <v>9.5999499999999998</v>
      </c>
      <c r="O2836">
        <v>221.76</v>
      </c>
      <c r="P2836">
        <v>57.6</v>
      </c>
      <c r="R2836" s="185">
        <f t="shared" si="51"/>
        <v>310.46399999999994</v>
      </c>
    </row>
    <row r="2837" spans="14:18" x14ac:dyDescent="0.35">
      <c r="N2837">
        <v>9.59999</v>
      </c>
      <c r="O2837">
        <v>231.83999999999997</v>
      </c>
      <c r="P2837">
        <v>57.6</v>
      </c>
      <c r="R2837" s="185">
        <f t="shared" si="51"/>
        <v>324.57599999999996</v>
      </c>
    </row>
    <row r="2838" spans="14:18" x14ac:dyDescent="0.35">
      <c r="N2838">
        <v>12.8</v>
      </c>
      <c r="O2838">
        <v>221.76</v>
      </c>
      <c r="P2838">
        <v>57.6</v>
      </c>
      <c r="R2838" s="185">
        <f t="shared" si="51"/>
        <v>310.46399999999994</v>
      </c>
    </row>
    <row r="2839" spans="14:18" x14ac:dyDescent="0.35">
      <c r="N2839">
        <v>9.6000099999999993</v>
      </c>
      <c r="O2839">
        <v>274.17599999999999</v>
      </c>
      <c r="P2839">
        <v>-16</v>
      </c>
      <c r="R2839" s="185">
        <f t="shared" si="51"/>
        <v>383.84639999999996</v>
      </c>
    </row>
    <row r="2840" spans="14:18" x14ac:dyDescent="0.35">
      <c r="N2840">
        <v>13.44</v>
      </c>
      <c r="O2840">
        <v>262.08</v>
      </c>
      <c r="P2840">
        <v>-17.920000000000002</v>
      </c>
      <c r="R2840" s="185">
        <f t="shared" si="51"/>
        <v>366.91199999999998</v>
      </c>
    </row>
    <row r="2841" spans="14:18" x14ac:dyDescent="0.35">
      <c r="N2841">
        <v>-13.44</v>
      </c>
      <c r="O2841">
        <v>262.08</v>
      </c>
      <c r="P2841">
        <v>-17.920000000000002</v>
      </c>
      <c r="R2841" s="185">
        <f t="shared" si="51"/>
        <v>366.91199999999998</v>
      </c>
    </row>
    <row r="2842" spans="14:18" x14ac:dyDescent="0.35">
      <c r="N2842">
        <v>-9.6000099999999993</v>
      </c>
      <c r="O2842">
        <v>274.17599999999999</v>
      </c>
      <c r="P2842">
        <v>-16</v>
      </c>
      <c r="R2842" s="185">
        <f t="shared" si="51"/>
        <v>383.84639999999996</v>
      </c>
    </row>
    <row r="2843" spans="14:18" x14ac:dyDescent="0.35">
      <c r="N2843">
        <v>-9.6000099999999993</v>
      </c>
      <c r="O2843">
        <v>274.17599999999999</v>
      </c>
      <c r="P2843">
        <v>16</v>
      </c>
      <c r="R2843" s="185">
        <f t="shared" si="51"/>
        <v>383.84639999999996</v>
      </c>
    </row>
    <row r="2844" spans="14:18" x14ac:dyDescent="0.35">
      <c r="N2844">
        <v>-13.44</v>
      </c>
      <c r="O2844">
        <v>262.08</v>
      </c>
      <c r="P2844">
        <v>17.920000000000002</v>
      </c>
      <c r="R2844" s="185">
        <f t="shared" si="51"/>
        <v>366.91199999999998</v>
      </c>
    </row>
    <row r="2845" spans="14:18" x14ac:dyDescent="0.35">
      <c r="N2845">
        <v>13.44</v>
      </c>
      <c r="O2845">
        <v>262.08</v>
      </c>
      <c r="P2845">
        <v>17.920000000000002</v>
      </c>
      <c r="R2845" s="185">
        <f t="shared" si="51"/>
        <v>366.91199999999998</v>
      </c>
    </row>
    <row r="2846" spans="14:18" x14ac:dyDescent="0.35">
      <c r="N2846">
        <v>9.6000099999999993</v>
      </c>
      <c r="O2846">
        <v>274.17599999999999</v>
      </c>
      <c r="P2846">
        <v>16</v>
      </c>
      <c r="R2846" s="185">
        <f t="shared" si="51"/>
        <v>383.84639999999996</v>
      </c>
    </row>
    <row r="2847" spans="14:18" x14ac:dyDescent="0.35">
      <c r="N2847">
        <v>-16</v>
      </c>
      <c r="O2847">
        <v>274.17599999999999</v>
      </c>
      <c r="P2847">
        <v>-9.6</v>
      </c>
      <c r="R2847" s="185">
        <f t="shared" si="51"/>
        <v>383.84639999999996</v>
      </c>
    </row>
    <row r="2848" spans="14:18" x14ac:dyDescent="0.35">
      <c r="N2848">
        <v>-17.920000000000002</v>
      </c>
      <c r="O2848">
        <v>262.08</v>
      </c>
      <c r="P2848">
        <v>-13.44</v>
      </c>
      <c r="R2848" s="185">
        <f t="shared" si="51"/>
        <v>366.91199999999998</v>
      </c>
    </row>
    <row r="2849" spans="14:18" x14ac:dyDescent="0.35">
      <c r="N2849">
        <v>-17.920000000000002</v>
      </c>
      <c r="O2849">
        <v>262.08</v>
      </c>
      <c r="P2849">
        <v>13.44</v>
      </c>
      <c r="R2849" s="185">
        <f t="shared" si="51"/>
        <v>366.91199999999998</v>
      </c>
    </row>
    <row r="2850" spans="14:18" x14ac:dyDescent="0.35">
      <c r="N2850">
        <v>-16</v>
      </c>
      <c r="O2850">
        <v>274.17599999999999</v>
      </c>
      <c r="P2850">
        <v>9.6</v>
      </c>
      <c r="R2850" s="185">
        <f t="shared" si="51"/>
        <v>383.84639999999996</v>
      </c>
    </row>
    <row r="2851" spans="14:18" x14ac:dyDescent="0.35">
      <c r="N2851">
        <v>16</v>
      </c>
      <c r="O2851">
        <v>274.17599999999999</v>
      </c>
      <c r="P2851">
        <v>-9.6</v>
      </c>
      <c r="R2851" s="185">
        <f t="shared" si="51"/>
        <v>383.84639999999996</v>
      </c>
    </row>
    <row r="2852" spans="14:18" x14ac:dyDescent="0.35">
      <c r="N2852">
        <v>17.920000000000002</v>
      </c>
      <c r="O2852">
        <v>262.08</v>
      </c>
      <c r="P2852">
        <v>-13.44</v>
      </c>
      <c r="R2852" s="185">
        <f t="shared" si="51"/>
        <v>366.91199999999998</v>
      </c>
    </row>
    <row r="2853" spans="14:18" x14ac:dyDescent="0.35">
      <c r="N2853">
        <v>17.920000000000002</v>
      </c>
      <c r="O2853">
        <v>262.08</v>
      </c>
      <c r="P2853">
        <v>13.44</v>
      </c>
      <c r="R2853" s="185">
        <f t="shared" si="51"/>
        <v>366.91199999999998</v>
      </c>
    </row>
    <row r="2854" spans="14:18" x14ac:dyDescent="0.35">
      <c r="N2854">
        <v>16</v>
      </c>
      <c r="O2854">
        <v>274.17599999999999</v>
      </c>
      <c r="P2854">
        <v>9.6</v>
      </c>
      <c r="R2854" s="185">
        <f t="shared" si="51"/>
        <v>383.84639999999996</v>
      </c>
    </row>
    <row r="2855" spans="14:18" x14ac:dyDescent="0.35">
      <c r="N2855">
        <v>-23.68</v>
      </c>
      <c r="O2855">
        <v>20.16</v>
      </c>
      <c r="P2855">
        <v>-12.8</v>
      </c>
      <c r="R2855" s="185">
        <f t="shared" si="51"/>
        <v>28.223999999999997</v>
      </c>
    </row>
    <row r="2856" spans="14:18" x14ac:dyDescent="0.35">
      <c r="N2856">
        <v>-23.68</v>
      </c>
      <c r="O2856">
        <v>241.92</v>
      </c>
      <c r="P2856">
        <v>-9.59999</v>
      </c>
      <c r="R2856" s="185">
        <f t="shared" si="51"/>
        <v>338.68799999999999</v>
      </c>
    </row>
    <row r="2857" spans="14:18" x14ac:dyDescent="0.35">
      <c r="N2857">
        <v>-23.68</v>
      </c>
      <c r="O2857">
        <v>20.159968499999998</v>
      </c>
      <c r="P2857">
        <v>-17.28</v>
      </c>
      <c r="R2857" s="185">
        <f t="shared" si="51"/>
        <v>28.223955899999996</v>
      </c>
    </row>
    <row r="2858" spans="14:18" x14ac:dyDescent="0.35">
      <c r="N2858">
        <v>-23.68</v>
      </c>
      <c r="O2858">
        <v>262.08</v>
      </c>
      <c r="P2858">
        <v>-17.28</v>
      </c>
      <c r="R2858" s="185">
        <f t="shared" si="51"/>
        <v>366.91199999999998</v>
      </c>
    </row>
    <row r="2859" spans="14:18" x14ac:dyDescent="0.35">
      <c r="N2859">
        <v>-23.68</v>
      </c>
      <c r="O2859">
        <v>241.92</v>
      </c>
      <c r="P2859">
        <v>9.6000200000000007</v>
      </c>
      <c r="R2859" s="185">
        <f t="shared" si="51"/>
        <v>338.68799999999999</v>
      </c>
    </row>
    <row r="2860" spans="14:18" x14ac:dyDescent="0.35">
      <c r="N2860">
        <v>-23.68</v>
      </c>
      <c r="O2860">
        <v>262.08</v>
      </c>
      <c r="P2860">
        <v>17.28</v>
      </c>
      <c r="R2860" s="185">
        <f t="shared" si="51"/>
        <v>366.91199999999998</v>
      </c>
    </row>
    <row r="2861" spans="14:18" x14ac:dyDescent="0.35">
      <c r="N2861">
        <v>-23.68</v>
      </c>
      <c r="O2861">
        <v>20.16</v>
      </c>
      <c r="P2861">
        <v>12.8</v>
      </c>
      <c r="R2861" s="185">
        <f t="shared" si="51"/>
        <v>28.223999999999997</v>
      </c>
    </row>
    <row r="2862" spans="14:18" x14ac:dyDescent="0.35">
      <c r="N2862">
        <v>-23.68</v>
      </c>
      <c r="O2862">
        <v>20.159968499999998</v>
      </c>
      <c r="P2862">
        <v>17.28</v>
      </c>
      <c r="R2862" s="185">
        <f t="shared" si="51"/>
        <v>28.223955899999996</v>
      </c>
    </row>
    <row r="2863" spans="14:18" x14ac:dyDescent="0.35">
      <c r="N2863">
        <v>-9.59999</v>
      </c>
      <c r="O2863">
        <v>241.92</v>
      </c>
      <c r="P2863">
        <v>23.68</v>
      </c>
      <c r="R2863" s="185">
        <f t="shared" si="51"/>
        <v>338.68799999999999</v>
      </c>
    </row>
    <row r="2864" spans="14:18" x14ac:dyDescent="0.35">
      <c r="N2864">
        <v>-17.28</v>
      </c>
      <c r="O2864">
        <v>262.08</v>
      </c>
      <c r="P2864">
        <v>23.68</v>
      </c>
      <c r="R2864" s="185">
        <f t="shared" si="51"/>
        <v>366.91199999999998</v>
      </c>
    </row>
    <row r="2865" spans="14:18" x14ac:dyDescent="0.35">
      <c r="N2865">
        <v>-17.28</v>
      </c>
      <c r="O2865">
        <v>20.159968499999998</v>
      </c>
      <c r="P2865">
        <v>23.68</v>
      </c>
      <c r="R2865" s="185">
        <f t="shared" si="51"/>
        <v>28.223955899999996</v>
      </c>
    </row>
    <row r="2866" spans="14:18" x14ac:dyDescent="0.35">
      <c r="N2866">
        <v>-12.8</v>
      </c>
      <c r="O2866">
        <v>20.16</v>
      </c>
      <c r="P2866">
        <v>23.68</v>
      </c>
      <c r="R2866" s="185">
        <f t="shared" si="51"/>
        <v>28.223999999999997</v>
      </c>
    </row>
    <row r="2867" spans="14:18" x14ac:dyDescent="0.35">
      <c r="N2867">
        <v>12.8</v>
      </c>
      <c r="O2867">
        <v>20.16</v>
      </c>
      <c r="P2867">
        <v>23.68</v>
      </c>
      <c r="R2867" s="185">
        <f t="shared" si="51"/>
        <v>28.223999999999997</v>
      </c>
    </row>
    <row r="2868" spans="14:18" x14ac:dyDescent="0.35">
      <c r="N2868">
        <v>17.28</v>
      </c>
      <c r="O2868">
        <v>20.159968499999998</v>
      </c>
      <c r="P2868">
        <v>23.68</v>
      </c>
      <c r="R2868" s="185">
        <f t="shared" si="51"/>
        <v>28.223955899999996</v>
      </c>
    </row>
    <row r="2869" spans="14:18" x14ac:dyDescent="0.35">
      <c r="N2869">
        <v>9.6000200000000007</v>
      </c>
      <c r="O2869">
        <v>241.92</v>
      </c>
      <c r="P2869">
        <v>23.68</v>
      </c>
      <c r="R2869" s="185">
        <f t="shared" si="51"/>
        <v>338.68799999999999</v>
      </c>
    </row>
    <row r="2870" spans="14:18" x14ac:dyDescent="0.35">
      <c r="N2870">
        <v>17.28</v>
      </c>
      <c r="O2870">
        <v>262.08</v>
      </c>
      <c r="P2870">
        <v>23.68</v>
      </c>
      <c r="R2870" s="185">
        <f t="shared" si="51"/>
        <v>366.91199999999998</v>
      </c>
    </row>
    <row r="2871" spans="14:18" x14ac:dyDescent="0.35">
      <c r="N2871">
        <v>23.68</v>
      </c>
      <c r="O2871">
        <v>20.16</v>
      </c>
      <c r="P2871">
        <v>12.8</v>
      </c>
      <c r="R2871" s="185">
        <f t="shared" si="51"/>
        <v>28.223999999999997</v>
      </c>
    </row>
    <row r="2872" spans="14:18" x14ac:dyDescent="0.35">
      <c r="N2872">
        <v>23.68</v>
      </c>
      <c r="O2872">
        <v>241.92</v>
      </c>
      <c r="P2872">
        <v>9.5999800000000004</v>
      </c>
      <c r="R2872" s="185">
        <f t="shared" si="51"/>
        <v>338.68799999999999</v>
      </c>
    </row>
    <row r="2873" spans="14:18" x14ac:dyDescent="0.35">
      <c r="N2873">
        <v>23.68</v>
      </c>
      <c r="O2873">
        <v>20.159968499999998</v>
      </c>
      <c r="P2873">
        <v>17.28</v>
      </c>
      <c r="R2873" s="185">
        <f t="shared" si="51"/>
        <v>28.223955899999996</v>
      </c>
    </row>
    <row r="2874" spans="14:18" x14ac:dyDescent="0.35">
      <c r="N2874">
        <v>23.68</v>
      </c>
      <c r="O2874">
        <v>262.08</v>
      </c>
      <c r="P2874">
        <v>17.28</v>
      </c>
      <c r="R2874" s="185">
        <f t="shared" si="51"/>
        <v>366.91199999999998</v>
      </c>
    </row>
    <row r="2875" spans="14:18" x14ac:dyDescent="0.35">
      <c r="N2875">
        <v>23.68</v>
      </c>
      <c r="O2875">
        <v>241.92</v>
      </c>
      <c r="P2875">
        <v>-9.6000200000000007</v>
      </c>
      <c r="R2875" s="185">
        <f t="shared" si="51"/>
        <v>338.68799999999999</v>
      </c>
    </row>
    <row r="2876" spans="14:18" x14ac:dyDescent="0.35">
      <c r="N2876">
        <v>23.68</v>
      </c>
      <c r="O2876">
        <v>262.08</v>
      </c>
      <c r="P2876">
        <v>-17.28</v>
      </c>
      <c r="R2876" s="185">
        <f t="shared" si="51"/>
        <v>366.91199999999998</v>
      </c>
    </row>
    <row r="2877" spans="14:18" x14ac:dyDescent="0.35">
      <c r="N2877">
        <v>23.68</v>
      </c>
      <c r="O2877">
        <v>20.16</v>
      </c>
      <c r="P2877">
        <v>-12.8</v>
      </c>
      <c r="R2877" s="185">
        <f t="shared" si="51"/>
        <v>28.223999999999997</v>
      </c>
    </row>
    <row r="2878" spans="14:18" x14ac:dyDescent="0.35">
      <c r="N2878">
        <v>23.68</v>
      </c>
      <c r="O2878">
        <v>20.159968499999998</v>
      </c>
      <c r="P2878">
        <v>-17.28</v>
      </c>
      <c r="R2878" s="185">
        <f t="shared" si="51"/>
        <v>28.223955899999996</v>
      </c>
    </row>
    <row r="2879" spans="14:18" x14ac:dyDescent="0.35">
      <c r="N2879">
        <v>9.5999800000000004</v>
      </c>
      <c r="O2879">
        <v>241.92</v>
      </c>
      <c r="P2879">
        <v>-23.68</v>
      </c>
      <c r="R2879" s="185">
        <f t="shared" si="51"/>
        <v>338.68799999999999</v>
      </c>
    </row>
    <row r="2880" spans="14:18" x14ac:dyDescent="0.35">
      <c r="N2880">
        <v>17.28</v>
      </c>
      <c r="O2880">
        <v>262.08</v>
      </c>
      <c r="P2880">
        <v>-23.68</v>
      </c>
      <c r="R2880" s="185">
        <f t="shared" ref="R2880:R2943" si="52">O2880*1.4</f>
        <v>366.91199999999998</v>
      </c>
    </row>
    <row r="2881" spans="14:18" x14ac:dyDescent="0.35">
      <c r="N2881">
        <v>17.28</v>
      </c>
      <c r="O2881">
        <v>20.159968499999998</v>
      </c>
      <c r="P2881">
        <v>-23.68</v>
      </c>
      <c r="R2881" s="185">
        <f t="shared" si="52"/>
        <v>28.223955899999996</v>
      </c>
    </row>
    <row r="2882" spans="14:18" x14ac:dyDescent="0.35">
      <c r="N2882">
        <v>12.8</v>
      </c>
      <c r="O2882">
        <v>20.16</v>
      </c>
      <c r="P2882">
        <v>-23.68</v>
      </c>
      <c r="R2882" s="185">
        <f t="shared" si="52"/>
        <v>28.223999999999997</v>
      </c>
    </row>
    <row r="2883" spans="14:18" x14ac:dyDescent="0.35">
      <c r="N2883">
        <v>-9.6000200000000007</v>
      </c>
      <c r="O2883">
        <v>241.92</v>
      </c>
      <c r="P2883">
        <v>-23.68</v>
      </c>
      <c r="R2883" s="185">
        <f t="shared" si="52"/>
        <v>338.68799999999999</v>
      </c>
    </row>
    <row r="2884" spans="14:18" x14ac:dyDescent="0.35">
      <c r="N2884">
        <v>-17.28</v>
      </c>
      <c r="O2884">
        <v>262.08</v>
      </c>
      <c r="P2884">
        <v>-23.68</v>
      </c>
      <c r="R2884" s="185">
        <f t="shared" si="52"/>
        <v>366.91199999999998</v>
      </c>
    </row>
    <row r="2885" spans="14:18" x14ac:dyDescent="0.35">
      <c r="N2885">
        <v>-12.8</v>
      </c>
      <c r="O2885">
        <v>20.16</v>
      </c>
      <c r="P2885">
        <v>-23.68</v>
      </c>
      <c r="R2885" s="185">
        <f t="shared" si="52"/>
        <v>28.223999999999997</v>
      </c>
    </row>
    <row r="2886" spans="14:18" x14ac:dyDescent="0.35">
      <c r="N2886">
        <v>-17.28</v>
      </c>
      <c r="O2886">
        <v>20.159968499999998</v>
      </c>
      <c r="P2886">
        <v>-23.68</v>
      </c>
      <c r="R2886" s="185">
        <f t="shared" si="52"/>
        <v>28.223955899999996</v>
      </c>
    </row>
    <row r="2887" spans="14:18" x14ac:dyDescent="0.35">
      <c r="N2887">
        <v>-12.8</v>
      </c>
      <c r="O2887">
        <v>20.16</v>
      </c>
      <c r="P2887">
        <v>57.6</v>
      </c>
      <c r="R2887" s="185">
        <f t="shared" si="52"/>
        <v>28.223999999999997</v>
      </c>
    </row>
    <row r="2888" spans="14:18" x14ac:dyDescent="0.35">
      <c r="N2888">
        <v>-16</v>
      </c>
      <c r="O2888">
        <v>20.16</v>
      </c>
      <c r="P2888">
        <v>57.6</v>
      </c>
      <c r="R2888" s="185">
        <f t="shared" si="52"/>
        <v>28.223999999999997</v>
      </c>
    </row>
    <row r="2889" spans="14:18" x14ac:dyDescent="0.35">
      <c r="N2889">
        <v>12.8</v>
      </c>
      <c r="O2889">
        <v>20.16</v>
      </c>
      <c r="P2889">
        <v>57.6</v>
      </c>
      <c r="R2889" s="185">
        <f t="shared" si="52"/>
        <v>28.223999999999997</v>
      </c>
    </row>
    <row r="2890" spans="14:18" x14ac:dyDescent="0.35">
      <c r="N2890">
        <v>16</v>
      </c>
      <c r="O2890">
        <v>20.16</v>
      </c>
      <c r="P2890">
        <v>57.6</v>
      </c>
      <c r="R2890" s="185">
        <f t="shared" si="52"/>
        <v>28.223999999999997</v>
      </c>
    </row>
    <row r="2891" spans="14:18" x14ac:dyDescent="0.35">
      <c r="N2891">
        <v>9.59999</v>
      </c>
      <c r="O2891">
        <v>231.83999999999997</v>
      </c>
      <c r="P2891">
        <v>64</v>
      </c>
      <c r="R2891" s="185">
        <f t="shared" si="52"/>
        <v>324.57599999999996</v>
      </c>
    </row>
    <row r="2892" spans="14:18" x14ac:dyDescent="0.35">
      <c r="N2892">
        <v>-9.6000099999999993</v>
      </c>
      <c r="O2892">
        <v>231.83999999999997</v>
      </c>
      <c r="P2892">
        <v>64</v>
      </c>
      <c r="R2892" s="185">
        <f t="shared" si="52"/>
        <v>324.57599999999996</v>
      </c>
    </row>
    <row r="2893" spans="14:18" x14ac:dyDescent="0.35">
      <c r="N2893">
        <v>12.8</v>
      </c>
      <c r="O2893">
        <v>221.76</v>
      </c>
      <c r="P2893">
        <v>64</v>
      </c>
      <c r="R2893" s="185">
        <f t="shared" si="52"/>
        <v>310.46399999999994</v>
      </c>
    </row>
    <row r="2894" spans="14:18" x14ac:dyDescent="0.35">
      <c r="N2894">
        <v>-12.8</v>
      </c>
      <c r="O2894">
        <v>221.76</v>
      </c>
      <c r="P2894">
        <v>64</v>
      </c>
      <c r="R2894" s="185">
        <f t="shared" si="52"/>
        <v>310.46399999999994</v>
      </c>
    </row>
    <row r="2895" spans="14:18" x14ac:dyDescent="0.35">
      <c r="N2895">
        <v>-16</v>
      </c>
      <c r="O2895">
        <v>20.16</v>
      </c>
      <c r="P2895">
        <v>64</v>
      </c>
      <c r="R2895" s="185">
        <f t="shared" si="52"/>
        <v>28.223999999999997</v>
      </c>
    </row>
    <row r="2896" spans="14:18" x14ac:dyDescent="0.35">
      <c r="N2896">
        <v>16</v>
      </c>
      <c r="O2896">
        <v>20.16</v>
      </c>
      <c r="P2896">
        <v>64</v>
      </c>
      <c r="R2896" s="185">
        <f t="shared" si="52"/>
        <v>28.223999999999997</v>
      </c>
    </row>
    <row r="2897" spans="14:18" x14ac:dyDescent="0.35">
      <c r="N2897">
        <v>-57.6</v>
      </c>
      <c r="O2897">
        <v>20.16</v>
      </c>
      <c r="P2897">
        <v>12.8</v>
      </c>
      <c r="R2897" s="185">
        <f t="shared" si="52"/>
        <v>28.223999999999997</v>
      </c>
    </row>
    <row r="2898" spans="14:18" x14ac:dyDescent="0.35">
      <c r="N2898">
        <v>-57.6</v>
      </c>
      <c r="O2898">
        <v>20.16</v>
      </c>
      <c r="P2898">
        <v>-12.8</v>
      </c>
      <c r="R2898" s="185">
        <f t="shared" si="52"/>
        <v>28.223999999999997</v>
      </c>
    </row>
    <row r="2899" spans="14:18" x14ac:dyDescent="0.35">
      <c r="N2899">
        <v>-57.6</v>
      </c>
      <c r="O2899">
        <v>20.16</v>
      </c>
      <c r="P2899">
        <v>16</v>
      </c>
      <c r="R2899" s="185">
        <f t="shared" si="52"/>
        <v>28.223999999999997</v>
      </c>
    </row>
    <row r="2900" spans="14:18" x14ac:dyDescent="0.35">
      <c r="N2900">
        <v>-64</v>
      </c>
      <c r="O2900">
        <v>221.76</v>
      </c>
      <c r="P2900">
        <v>12.8</v>
      </c>
      <c r="R2900" s="185">
        <f t="shared" si="52"/>
        <v>310.46399999999994</v>
      </c>
    </row>
    <row r="2901" spans="14:18" x14ac:dyDescent="0.35">
      <c r="N2901">
        <v>-64</v>
      </c>
      <c r="O2901">
        <v>20.16</v>
      </c>
      <c r="P2901">
        <v>16</v>
      </c>
      <c r="R2901" s="185">
        <f t="shared" si="52"/>
        <v>28.223999999999997</v>
      </c>
    </row>
    <row r="2902" spans="14:18" x14ac:dyDescent="0.35">
      <c r="N2902">
        <v>-64</v>
      </c>
      <c r="O2902">
        <v>221.76</v>
      </c>
      <c r="P2902">
        <v>-12.8</v>
      </c>
      <c r="R2902" s="185">
        <f t="shared" si="52"/>
        <v>310.46399999999994</v>
      </c>
    </row>
    <row r="2903" spans="14:18" x14ac:dyDescent="0.35">
      <c r="N2903">
        <v>-64</v>
      </c>
      <c r="O2903">
        <v>20.16</v>
      </c>
      <c r="P2903">
        <v>-16</v>
      </c>
      <c r="R2903" s="185">
        <f t="shared" si="52"/>
        <v>28.223999999999997</v>
      </c>
    </row>
    <row r="2904" spans="14:18" x14ac:dyDescent="0.35">
      <c r="N2904">
        <v>-57.6</v>
      </c>
      <c r="O2904">
        <v>20.16</v>
      </c>
      <c r="P2904">
        <v>-16</v>
      </c>
      <c r="R2904" s="185">
        <f t="shared" si="52"/>
        <v>28.223999999999997</v>
      </c>
    </row>
    <row r="2905" spans="14:18" x14ac:dyDescent="0.35">
      <c r="N2905">
        <v>-64</v>
      </c>
      <c r="O2905">
        <v>231.83999999999997</v>
      </c>
      <c r="P2905">
        <v>-9.6</v>
      </c>
      <c r="R2905" s="185">
        <f t="shared" si="52"/>
        <v>324.57599999999996</v>
      </c>
    </row>
    <row r="2906" spans="14:18" x14ac:dyDescent="0.35">
      <c r="N2906">
        <v>-64</v>
      </c>
      <c r="O2906">
        <v>231.83999999999997</v>
      </c>
      <c r="P2906">
        <v>9.6</v>
      </c>
      <c r="R2906" s="185">
        <f t="shared" si="52"/>
        <v>324.57599999999996</v>
      </c>
    </row>
    <row r="2907" spans="14:18" x14ac:dyDescent="0.35">
      <c r="N2907">
        <v>12.8</v>
      </c>
      <c r="O2907">
        <v>20.16</v>
      </c>
      <c r="P2907">
        <v>-57.6</v>
      </c>
      <c r="R2907" s="185">
        <f t="shared" si="52"/>
        <v>28.223999999999997</v>
      </c>
    </row>
    <row r="2908" spans="14:18" x14ac:dyDescent="0.35">
      <c r="N2908">
        <v>16</v>
      </c>
      <c r="O2908">
        <v>20.16</v>
      </c>
      <c r="P2908">
        <v>-57.6</v>
      </c>
      <c r="R2908" s="185">
        <f t="shared" si="52"/>
        <v>28.223999999999997</v>
      </c>
    </row>
    <row r="2909" spans="14:18" x14ac:dyDescent="0.35">
      <c r="N2909">
        <v>-12.8</v>
      </c>
      <c r="O2909">
        <v>20.16</v>
      </c>
      <c r="P2909">
        <v>-57.6</v>
      </c>
      <c r="R2909" s="185">
        <f t="shared" si="52"/>
        <v>28.223999999999997</v>
      </c>
    </row>
    <row r="2910" spans="14:18" x14ac:dyDescent="0.35">
      <c r="N2910">
        <v>-16</v>
      </c>
      <c r="O2910">
        <v>20.16</v>
      </c>
      <c r="P2910">
        <v>-57.6</v>
      </c>
      <c r="R2910" s="185">
        <f t="shared" si="52"/>
        <v>28.223999999999997</v>
      </c>
    </row>
    <row r="2911" spans="14:18" x14ac:dyDescent="0.35">
      <c r="N2911">
        <v>-9.6000099999999993</v>
      </c>
      <c r="O2911">
        <v>231.83999999999997</v>
      </c>
      <c r="P2911">
        <v>-64</v>
      </c>
      <c r="R2911" s="185">
        <f t="shared" si="52"/>
        <v>324.57599999999996</v>
      </c>
    </row>
    <row r="2912" spans="14:18" x14ac:dyDescent="0.35">
      <c r="N2912">
        <v>9.6</v>
      </c>
      <c r="O2912">
        <v>231.83999999999997</v>
      </c>
      <c r="P2912">
        <v>-64</v>
      </c>
      <c r="R2912" s="185">
        <f t="shared" si="52"/>
        <v>324.57599999999996</v>
      </c>
    </row>
    <row r="2913" spans="14:18" x14ac:dyDescent="0.35">
      <c r="N2913">
        <v>-12.8</v>
      </c>
      <c r="O2913">
        <v>221.76</v>
      </c>
      <c r="P2913">
        <v>-64</v>
      </c>
      <c r="R2913" s="185">
        <f t="shared" si="52"/>
        <v>310.46399999999994</v>
      </c>
    </row>
    <row r="2914" spans="14:18" x14ac:dyDescent="0.35">
      <c r="N2914">
        <v>12.8</v>
      </c>
      <c r="O2914">
        <v>221.76</v>
      </c>
      <c r="P2914">
        <v>-64</v>
      </c>
      <c r="R2914" s="185">
        <f t="shared" si="52"/>
        <v>310.46399999999994</v>
      </c>
    </row>
    <row r="2915" spans="14:18" x14ac:dyDescent="0.35">
      <c r="N2915">
        <v>16</v>
      </c>
      <c r="O2915">
        <v>20.16</v>
      </c>
      <c r="P2915">
        <v>-64</v>
      </c>
      <c r="R2915" s="185">
        <f t="shared" si="52"/>
        <v>28.223999999999997</v>
      </c>
    </row>
    <row r="2916" spans="14:18" x14ac:dyDescent="0.35">
      <c r="N2916">
        <v>-16</v>
      </c>
      <c r="O2916">
        <v>20.16</v>
      </c>
      <c r="P2916">
        <v>-64</v>
      </c>
      <c r="R2916" s="185">
        <f t="shared" si="52"/>
        <v>28.223999999999997</v>
      </c>
    </row>
    <row r="2917" spans="14:18" x14ac:dyDescent="0.35">
      <c r="N2917">
        <v>57.6</v>
      </c>
      <c r="O2917">
        <v>20.16</v>
      </c>
      <c r="P2917">
        <v>-12.8</v>
      </c>
      <c r="R2917" s="185">
        <f t="shared" si="52"/>
        <v>28.223999999999997</v>
      </c>
    </row>
    <row r="2918" spans="14:18" x14ac:dyDescent="0.35">
      <c r="N2918">
        <v>57.6</v>
      </c>
      <c r="O2918">
        <v>20.16</v>
      </c>
      <c r="P2918">
        <v>12.8</v>
      </c>
      <c r="R2918" s="185">
        <f t="shared" si="52"/>
        <v>28.223999999999997</v>
      </c>
    </row>
    <row r="2919" spans="14:18" x14ac:dyDescent="0.35">
      <c r="N2919">
        <v>19.2</v>
      </c>
      <c r="O2919">
        <v>-60.48</v>
      </c>
      <c r="P2919">
        <v>64</v>
      </c>
      <c r="R2919" s="185">
        <f t="shared" si="52"/>
        <v>-84.671999999999997</v>
      </c>
    </row>
    <row r="2920" spans="14:18" x14ac:dyDescent="0.35">
      <c r="N2920">
        <v>19.1999</v>
      </c>
      <c r="O2920">
        <v>20.16</v>
      </c>
      <c r="P2920">
        <v>64</v>
      </c>
      <c r="R2920" s="185">
        <f t="shared" si="52"/>
        <v>28.223999999999997</v>
      </c>
    </row>
    <row r="2921" spans="14:18" x14ac:dyDescent="0.35">
      <c r="N2921">
        <v>-19.2</v>
      </c>
      <c r="O2921">
        <v>-60.48</v>
      </c>
      <c r="P2921">
        <v>64</v>
      </c>
      <c r="R2921" s="185">
        <f t="shared" si="52"/>
        <v>-84.671999999999997</v>
      </c>
    </row>
    <row r="2922" spans="14:18" x14ac:dyDescent="0.35">
      <c r="N2922">
        <v>-19.2</v>
      </c>
      <c r="O2922">
        <v>20.16</v>
      </c>
      <c r="P2922">
        <v>64</v>
      </c>
      <c r="R2922" s="185">
        <f t="shared" si="52"/>
        <v>28.223999999999997</v>
      </c>
    </row>
    <row r="2923" spans="14:18" x14ac:dyDescent="0.35">
      <c r="N2923">
        <v>-19.2</v>
      </c>
      <c r="O2923">
        <v>-60.48</v>
      </c>
      <c r="P2923">
        <v>32</v>
      </c>
      <c r="R2923" s="185">
        <f t="shared" si="52"/>
        <v>-84.671999999999997</v>
      </c>
    </row>
    <row r="2924" spans="14:18" x14ac:dyDescent="0.35">
      <c r="N2924">
        <v>-19.2</v>
      </c>
      <c r="O2924">
        <v>20.16</v>
      </c>
      <c r="P2924">
        <v>32</v>
      </c>
      <c r="R2924" s="185">
        <f t="shared" si="52"/>
        <v>28.223999999999997</v>
      </c>
    </row>
    <row r="2925" spans="14:18" x14ac:dyDescent="0.35">
      <c r="N2925">
        <v>19.2</v>
      </c>
      <c r="O2925">
        <v>20.16</v>
      </c>
      <c r="P2925">
        <v>32</v>
      </c>
      <c r="R2925" s="185">
        <f t="shared" si="52"/>
        <v>28.223999999999997</v>
      </c>
    </row>
    <row r="2926" spans="14:18" x14ac:dyDescent="0.35">
      <c r="N2926">
        <v>19.2</v>
      </c>
      <c r="O2926">
        <v>-60.48</v>
      </c>
      <c r="P2926">
        <v>32</v>
      </c>
      <c r="R2926" s="185">
        <f t="shared" si="52"/>
        <v>-84.671999999999997</v>
      </c>
    </row>
    <row r="2927" spans="14:18" x14ac:dyDescent="0.35">
      <c r="N2927">
        <v>12.799899999999999</v>
      </c>
      <c r="O2927">
        <v>20.16</v>
      </c>
      <c r="P2927">
        <v>64</v>
      </c>
      <c r="R2927" s="185">
        <f t="shared" si="52"/>
        <v>28.223999999999997</v>
      </c>
    </row>
    <row r="2928" spans="14:18" x14ac:dyDescent="0.35">
      <c r="N2928">
        <v>12.8</v>
      </c>
      <c r="O2928">
        <v>20.16</v>
      </c>
      <c r="P2928">
        <v>23.68</v>
      </c>
      <c r="R2928" s="185">
        <f t="shared" si="52"/>
        <v>28.223999999999997</v>
      </c>
    </row>
    <row r="2929" spans="14:18" x14ac:dyDescent="0.35">
      <c r="N2929">
        <v>-12.8</v>
      </c>
      <c r="O2929">
        <v>20.16</v>
      </c>
      <c r="P2929">
        <v>64</v>
      </c>
      <c r="R2929" s="185">
        <f t="shared" si="52"/>
        <v>28.223999999999997</v>
      </c>
    </row>
    <row r="2930" spans="14:18" x14ac:dyDescent="0.35">
      <c r="N2930">
        <v>-12.8</v>
      </c>
      <c r="O2930">
        <v>20.16</v>
      </c>
      <c r="P2930">
        <v>23.68</v>
      </c>
      <c r="R2930" s="185">
        <f t="shared" si="52"/>
        <v>28.223999999999997</v>
      </c>
    </row>
    <row r="2931" spans="14:18" x14ac:dyDescent="0.35">
      <c r="N2931">
        <v>-23.68</v>
      </c>
      <c r="O2931">
        <v>20.16</v>
      </c>
      <c r="P2931">
        <v>12.8</v>
      </c>
      <c r="R2931" s="185">
        <f t="shared" si="52"/>
        <v>28.223999999999997</v>
      </c>
    </row>
    <row r="2932" spans="14:18" x14ac:dyDescent="0.35">
      <c r="N2932">
        <v>-32</v>
      </c>
      <c r="O2932">
        <v>20.16</v>
      </c>
      <c r="P2932">
        <v>19.2</v>
      </c>
      <c r="R2932" s="185">
        <f t="shared" si="52"/>
        <v>28.223999999999997</v>
      </c>
    </row>
    <row r="2933" spans="14:18" x14ac:dyDescent="0.35">
      <c r="N2933">
        <v>-32</v>
      </c>
      <c r="O2933">
        <v>-60.48</v>
      </c>
      <c r="P2933">
        <v>19.2</v>
      </c>
      <c r="R2933" s="185">
        <f t="shared" si="52"/>
        <v>-84.671999999999997</v>
      </c>
    </row>
    <row r="2934" spans="14:18" x14ac:dyDescent="0.35">
      <c r="N2934">
        <v>-32</v>
      </c>
      <c r="O2934">
        <v>-60.48</v>
      </c>
      <c r="P2934">
        <v>-19.2</v>
      </c>
      <c r="R2934" s="185">
        <f t="shared" si="52"/>
        <v>-84.671999999999997</v>
      </c>
    </row>
    <row r="2935" spans="14:18" x14ac:dyDescent="0.35">
      <c r="N2935">
        <v>-32</v>
      </c>
      <c r="O2935">
        <v>20.16</v>
      </c>
      <c r="P2935">
        <v>-19.2</v>
      </c>
      <c r="R2935" s="185">
        <f t="shared" si="52"/>
        <v>28.223999999999997</v>
      </c>
    </row>
    <row r="2936" spans="14:18" x14ac:dyDescent="0.35">
      <c r="N2936">
        <v>-19.2</v>
      </c>
      <c r="O2936">
        <v>20.16</v>
      </c>
      <c r="P2936">
        <v>-32</v>
      </c>
      <c r="R2936" s="185">
        <f t="shared" si="52"/>
        <v>28.223999999999997</v>
      </c>
    </row>
    <row r="2937" spans="14:18" x14ac:dyDescent="0.35">
      <c r="N2937">
        <v>-19.2</v>
      </c>
      <c r="O2937">
        <v>-60.48</v>
      </c>
      <c r="P2937">
        <v>-32</v>
      </c>
      <c r="R2937" s="185">
        <f t="shared" si="52"/>
        <v>-84.671999999999997</v>
      </c>
    </row>
    <row r="2938" spans="14:18" x14ac:dyDescent="0.35">
      <c r="N2938">
        <v>-12.8</v>
      </c>
      <c r="O2938">
        <v>20.16</v>
      </c>
      <c r="P2938">
        <v>-23.68</v>
      </c>
      <c r="R2938" s="185">
        <f t="shared" si="52"/>
        <v>28.223999999999997</v>
      </c>
    </row>
    <row r="2939" spans="14:18" x14ac:dyDescent="0.35">
      <c r="N2939">
        <v>-64</v>
      </c>
      <c r="O2939">
        <v>20.16</v>
      </c>
      <c r="P2939">
        <v>-19.2</v>
      </c>
      <c r="R2939" s="185">
        <f t="shared" si="52"/>
        <v>28.223999999999997</v>
      </c>
    </row>
    <row r="2940" spans="14:18" x14ac:dyDescent="0.35">
      <c r="N2940">
        <v>-64</v>
      </c>
      <c r="O2940">
        <v>20.16</v>
      </c>
      <c r="P2940">
        <v>-12.8</v>
      </c>
      <c r="R2940" s="185">
        <f t="shared" si="52"/>
        <v>28.223999999999997</v>
      </c>
    </row>
    <row r="2941" spans="14:18" x14ac:dyDescent="0.35">
      <c r="N2941">
        <v>-64</v>
      </c>
      <c r="O2941">
        <v>20.16</v>
      </c>
      <c r="P2941">
        <v>19.2</v>
      </c>
      <c r="R2941" s="185">
        <f t="shared" si="52"/>
        <v>28.223999999999997</v>
      </c>
    </row>
    <row r="2942" spans="14:18" x14ac:dyDescent="0.35">
      <c r="N2942">
        <v>-64</v>
      </c>
      <c r="O2942">
        <v>20.16</v>
      </c>
      <c r="P2942">
        <v>12.8</v>
      </c>
      <c r="R2942" s="185">
        <f t="shared" si="52"/>
        <v>28.223999999999997</v>
      </c>
    </row>
    <row r="2943" spans="14:18" x14ac:dyDescent="0.35">
      <c r="N2943">
        <v>-64</v>
      </c>
      <c r="O2943">
        <v>-60.48</v>
      </c>
      <c r="P2943">
        <v>19.2</v>
      </c>
      <c r="R2943" s="185">
        <f t="shared" si="52"/>
        <v>-84.671999999999997</v>
      </c>
    </row>
    <row r="2944" spans="14:18" x14ac:dyDescent="0.35">
      <c r="N2944">
        <v>-64</v>
      </c>
      <c r="O2944">
        <v>-60.48</v>
      </c>
      <c r="P2944">
        <v>-19.2</v>
      </c>
      <c r="R2944" s="185">
        <f t="shared" ref="R2944:R2972" si="53">O2944*1.4</f>
        <v>-84.671999999999997</v>
      </c>
    </row>
    <row r="2945" spans="14:18" x14ac:dyDescent="0.35">
      <c r="N2945">
        <v>-19.2</v>
      </c>
      <c r="O2945">
        <v>-60.48</v>
      </c>
      <c r="P2945">
        <v>-64</v>
      </c>
      <c r="R2945" s="185">
        <f t="shared" si="53"/>
        <v>-84.671999999999997</v>
      </c>
    </row>
    <row r="2946" spans="14:18" x14ac:dyDescent="0.35">
      <c r="N2946">
        <v>-19.2</v>
      </c>
      <c r="O2946">
        <v>20.16</v>
      </c>
      <c r="P2946">
        <v>-64</v>
      </c>
      <c r="R2946" s="185">
        <f t="shared" si="53"/>
        <v>28.223999999999997</v>
      </c>
    </row>
    <row r="2947" spans="14:18" x14ac:dyDescent="0.35">
      <c r="N2947">
        <v>19.2</v>
      </c>
      <c r="O2947">
        <v>-60.48</v>
      </c>
      <c r="P2947">
        <v>-64</v>
      </c>
      <c r="R2947" s="185">
        <f t="shared" si="53"/>
        <v>-84.671999999999997</v>
      </c>
    </row>
    <row r="2948" spans="14:18" x14ac:dyDescent="0.35">
      <c r="N2948">
        <v>19.2</v>
      </c>
      <c r="O2948">
        <v>20.16</v>
      </c>
      <c r="P2948">
        <v>-64</v>
      </c>
      <c r="R2948" s="185">
        <f t="shared" si="53"/>
        <v>28.223999999999997</v>
      </c>
    </row>
    <row r="2949" spans="14:18" x14ac:dyDescent="0.35">
      <c r="N2949">
        <v>19.2</v>
      </c>
      <c r="O2949">
        <v>-60.48</v>
      </c>
      <c r="P2949">
        <v>-32</v>
      </c>
      <c r="R2949" s="185">
        <f t="shared" si="53"/>
        <v>-84.671999999999997</v>
      </c>
    </row>
    <row r="2950" spans="14:18" x14ac:dyDescent="0.35">
      <c r="N2950">
        <v>19.2</v>
      </c>
      <c r="O2950">
        <v>20.16</v>
      </c>
      <c r="P2950">
        <v>-32</v>
      </c>
      <c r="R2950" s="185">
        <f t="shared" si="53"/>
        <v>28.223999999999997</v>
      </c>
    </row>
    <row r="2951" spans="14:18" x14ac:dyDescent="0.35">
      <c r="N2951">
        <v>-12.8</v>
      </c>
      <c r="O2951">
        <v>20.16</v>
      </c>
      <c r="P2951">
        <v>-64</v>
      </c>
      <c r="R2951" s="185">
        <f t="shared" si="53"/>
        <v>28.223999999999997</v>
      </c>
    </row>
    <row r="2952" spans="14:18" x14ac:dyDescent="0.35">
      <c r="N2952">
        <v>12.8</v>
      </c>
      <c r="O2952">
        <v>20.16</v>
      </c>
      <c r="P2952">
        <v>-64</v>
      </c>
      <c r="R2952" s="185">
        <f t="shared" si="53"/>
        <v>28.223999999999997</v>
      </c>
    </row>
    <row r="2953" spans="14:18" x14ac:dyDescent="0.35">
      <c r="N2953">
        <v>12.8</v>
      </c>
      <c r="O2953">
        <v>20.16</v>
      </c>
      <c r="P2953">
        <v>-23.68</v>
      </c>
      <c r="R2953" s="185">
        <f t="shared" si="53"/>
        <v>28.223999999999997</v>
      </c>
    </row>
    <row r="2954" spans="14:18" x14ac:dyDescent="0.35">
      <c r="N2954">
        <v>23.68</v>
      </c>
      <c r="O2954">
        <v>20.16</v>
      </c>
      <c r="P2954">
        <v>-12.8</v>
      </c>
      <c r="R2954" s="185">
        <f t="shared" si="53"/>
        <v>28.223999999999997</v>
      </c>
    </row>
    <row r="2955" spans="14:18" x14ac:dyDescent="0.35">
      <c r="N2955">
        <v>32</v>
      </c>
      <c r="O2955">
        <v>20.16</v>
      </c>
      <c r="P2955">
        <v>-19.2</v>
      </c>
      <c r="R2955" s="185">
        <f t="shared" si="53"/>
        <v>28.223999999999997</v>
      </c>
    </row>
    <row r="2956" spans="14:18" x14ac:dyDescent="0.35">
      <c r="N2956">
        <v>32</v>
      </c>
      <c r="O2956">
        <v>-60.48</v>
      </c>
      <c r="P2956">
        <v>-19.2</v>
      </c>
      <c r="R2956" s="185">
        <f t="shared" si="53"/>
        <v>-84.671999999999997</v>
      </c>
    </row>
    <row r="2957" spans="14:18" x14ac:dyDescent="0.35">
      <c r="N2957">
        <v>32</v>
      </c>
      <c r="O2957">
        <v>-60.48</v>
      </c>
      <c r="P2957">
        <v>19.2</v>
      </c>
      <c r="R2957" s="185">
        <f t="shared" si="53"/>
        <v>-84.671999999999997</v>
      </c>
    </row>
    <row r="2958" spans="14:18" x14ac:dyDescent="0.35">
      <c r="N2958">
        <v>32</v>
      </c>
      <c r="O2958">
        <v>20.16</v>
      </c>
      <c r="P2958">
        <v>19.2</v>
      </c>
      <c r="R2958" s="185">
        <f t="shared" si="53"/>
        <v>28.223999999999997</v>
      </c>
    </row>
    <row r="2959" spans="14:18" x14ac:dyDescent="0.35">
      <c r="N2959">
        <v>64</v>
      </c>
      <c r="O2959">
        <v>20.16</v>
      </c>
      <c r="P2959">
        <v>19.2</v>
      </c>
      <c r="R2959" s="185">
        <f t="shared" si="53"/>
        <v>28.223999999999997</v>
      </c>
    </row>
    <row r="2960" spans="14:18" x14ac:dyDescent="0.35">
      <c r="N2960">
        <v>64</v>
      </c>
      <c r="O2960">
        <v>20.16</v>
      </c>
      <c r="P2960">
        <v>12.8</v>
      </c>
      <c r="R2960" s="185">
        <f t="shared" si="53"/>
        <v>28.223999999999997</v>
      </c>
    </row>
    <row r="2961" spans="14:18" x14ac:dyDescent="0.35">
      <c r="N2961">
        <v>64</v>
      </c>
      <c r="O2961">
        <v>20.16</v>
      </c>
      <c r="P2961">
        <v>-19.2</v>
      </c>
      <c r="R2961" s="185">
        <f t="shared" si="53"/>
        <v>28.223999999999997</v>
      </c>
    </row>
    <row r="2962" spans="14:18" x14ac:dyDescent="0.35">
      <c r="N2962">
        <v>64</v>
      </c>
      <c r="O2962">
        <v>20.16</v>
      </c>
      <c r="P2962">
        <v>-12.8</v>
      </c>
      <c r="R2962" s="185">
        <f t="shared" si="53"/>
        <v>28.223999999999997</v>
      </c>
    </row>
    <row r="2963" spans="14:18" x14ac:dyDescent="0.35">
      <c r="N2963">
        <v>64</v>
      </c>
      <c r="O2963">
        <v>-60.48</v>
      </c>
      <c r="P2963">
        <v>-19.2</v>
      </c>
      <c r="R2963" s="185">
        <f t="shared" si="53"/>
        <v>-84.671999999999997</v>
      </c>
    </row>
    <row r="2964" spans="14:18" x14ac:dyDescent="0.35">
      <c r="N2964">
        <v>64</v>
      </c>
      <c r="O2964">
        <v>-60.48</v>
      </c>
      <c r="P2964">
        <v>19.2</v>
      </c>
      <c r="R2964" s="185">
        <f t="shared" si="53"/>
        <v>-84.671999999999997</v>
      </c>
    </row>
    <row r="2965" spans="14:18" x14ac:dyDescent="0.35">
      <c r="N2965">
        <v>57.6</v>
      </c>
      <c r="O2965">
        <v>20.16</v>
      </c>
      <c r="P2965">
        <v>-16</v>
      </c>
      <c r="R2965" s="185">
        <f t="shared" si="53"/>
        <v>28.223999999999997</v>
      </c>
    </row>
    <row r="2966" spans="14:18" x14ac:dyDescent="0.35">
      <c r="N2966">
        <v>64</v>
      </c>
      <c r="O2966">
        <v>221.76</v>
      </c>
      <c r="P2966">
        <v>-12.8</v>
      </c>
      <c r="R2966" s="185">
        <f t="shared" si="53"/>
        <v>310.46399999999994</v>
      </c>
    </row>
    <row r="2967" spans="14:18" x14ac:dyDescent="0.35">
      <c r="N2967">
        <v>64</v>
      </c>
      <c r="O2967">
        <v>20.16</v>
      </c>
      <c r="P2967">
        <v>-16</v>
      </c>
      <c r="R2967" s="185">
        <f t="shared" si="53"/>
        <v>28.223999999999997</v>
      </c>
    </row>
    <row r="2968" spans="14:18" x14ac:dyDescent="0.35">
      <c r="N2968">
        <v>64</v>
      </c>
      <c r="O2968">
        <v>221.76</v>
      </c>
      <c r="P2968">
        <v>12.8</v>
      </c>
      <c r="R2968" s="185">
        <f t="shared" si="53"/>
        <v>310.46399999999994</v>
      </c>
    </row>
    <row r="2969" spans="14:18" x14ac:dyDescent="0.35">
      <c r="N2969">
        <v>64</v>
      </c>
      <c r="O2969">
        <v>20.16</v>
      </c>
      <c r="P2969">
        <v>16</v>
      </c>
      <c r="R2969" s="185">
        <f t="shared" si="53"/>
        <v>28.223999999999997</v>
      </c>
    </row>
    <row r="2970" spans="14:18" x14ac:dyDescent="0.35">
      <c r="N2970">
        <v>57.6</v>
      </c>
      <c r="O2970">
        <v>20.16</v>
      </c>
      <c r="P2970">
        <v>16</v>
      </c>
      <c r="R2970" s="185">
        <f t="shared" si="53"/>
        <v>28.223999999999997</v>
      </c>
    </row>
    <row r="2971" spans="14:18" x14ac:dyDescent="0.35">
      <c r="N2971">
        <v>64</v>
      </c>
      <c r="O2971">
        <v>231.83999999999997</v>
      </c>
      <c r="P2971">
        <v>9.6</v>
      </c>
      <c r="R2971" s="185">
        <f t="shared" si="53"/>
        <v>324.57599999999996</v>
      </c>
    </row>
    <row r="2972" spans="14:18" x14ac:dyDescent="0.35">
      <c r="N2972">
        <v>64</v>
      </c>
      <c r="O2972">
        <v>231.83999999999997</v>
      </c>
      <c r="P2972">
        <v>-9.6</v>
      </c>
      <c r="R2972" s="185">
        <f t="shared" si="53"/>
        <v>324.57599999999996</v>
      </c>
    </row>
    <row r="2993" spans="14:18" x14ac:dyDescent="0.35">
      <c r="N2993">
        <v>57.6</v>
      </c>
      <c r="O2993">
        <v>154.88000000000002</v>
      </c>
      <c r="P2993">
        <v>-9.5999700000000008</v>
      </c>
      <c r="R2993">
        <f>O2993*2.2</f>
        <v>340.7360000000001</v>
      </c>
    </row>
    <row r="2994" spans="14:18" x14ac:dyDescent="0.35">
      <c r="N2994">
        <v>57.6</v>
      </c>
      <c r="O2994">
        <v>161.91999999999999</v>
      </c>
      <c r="P2994">
        <v>-9.6</v>
      </c>
      <c r="R2994" s="185">
        <f t="shared" ref="R2994:R3057" si="54">O2994*2.2</f>
        <v>356.22399999999999</v>
      </c>
    </row>
    <row r="2995" spans="14:18" x14ac:dyDescent="0.35">
      <c r="N2995">
        <v>57.6</v>
      </c>
      <c r="O2995">
        <v>154.88000000000002</v>
      </c>
      <c r="P2995">
        <v>-12.8</v>
      </c>
      <c r="R2995" s="185">
        <f t="shared" si="54"/>
        <v>340.7360000000001</v>
      </c>
    </row>
    <row r="2996" spans="14:18" x14ac:dyDescent="0.35">
      <c r="N2996">
        <v>57.6</v>
      </c>
      <c r="O2996">
        <v>154.88000000000002</v>
      </c>
      <c r="P2996">
        <v>9.6000399999999999</v>
      </c>
      <c r="R2996" s="185">
        <f t="shared" si="54"/>
        <v>340.7360000000001</v>
      </c>
    </row>
    <row r="2997" spans="14:18" x14ac:dyDescent="0.35">
      <c r="N2997">
        <v>57.6</v>
      </c>
      <c r="O2997">
        <v>154.88000000000002</v>
      </c>
      <c r="P2997">
        <v>12.8</v>
      </c>
      <c r="R2997" s="185">
        <f t="shared" si="54"/>
        <v>340.7360000000001</v>
      </c>
    </row>
    <row r="2998" spans="14:18" x14ac:dyDescent="0.35">
      <c r="N2998">
        <v>57.6</v>
      </c>
      <c r="O2998">
        <v>161.91999999999999</v>
      </c>
      <c r="P2998">
        <v>9.6</v>
      </c>
      <c r="R2998" s="185">
        <f t="shared" si="54"/>
        <v>356.22399999999999</v>
      </c>
    </row>
    <row r="2999" spans="14:18" x14ac:dyDescent="0.35">
      <c r="N2999">
        <v>9.6000399999999999</v>
      </c>
      <c r="O2999">
        <v>154.88000000000002</v>
      </c>
      <c r="P2999">
        <v>-57.6</v>
      </c>
      <c r="R2999" s="185">
        <f t="shared" si="54"/>
        <v>340.7360000000001</v>
      </c>
    </row>
    <row r="3000" spans="14:18" x14ac:dyDescent="0.35">
      <c r="N3000">
        <v>12.8</v>
      </c>
      <c r="O3000">
        <v>154.88000000000002</v>
      </c>
      <c r="P3000">
        <v>-57.6</v>
      </c>
      <c r="R3000" s="185">
        <f t="shared" si="54"/>
        <v>340.7360000000001</v>
      </c>
    </row>
    <row r="3001" spans="14:18" x14ac:dyDescent="0.35">
      <c r="N3001">
        <v>9.6</v>
      </c>
      <c r="O3001">
        <v>161.91999999999999</v>
      </c>
      <c r="P3001">
        <v>-57.6</v>
      </c>
      <c r="R3001" s="185">
        <f t="shared" si="54"/>
        <v>356.22399999999999</v>
      </c>
    </row>
    <row r="3002" spans="14:18" x14ac:dyDescent="0.35">
      <c r="N3002">
        <v>-9.5999599999999994</v>
      </c>
      <c r="O3002">
        <v>154.88000000000002</v>
      </c>
      <c r="P3002">
        <v>-57.6</v>
      </c>
      <c r="R3002" s="185">
        <f t="shared" si="54"/>
        <v>340.7360000000001</v>
      </c>
    </row>
    <row r="3003" spans="14:18" x14ac:dyDescent="0.35">
      <c r="N3003">
        <v>-9.6000099999999993</v>
      </c>
      <c r="O3003">
        <v>161.91999999999999</v>
      </c>
      <c r="P3003">
        <v>-57.6</v>
      </c>
      <c r="R3003" s="185">
        <f t="shared" si="54"/>
        <v>356.22399999999999</v>
      </c>
    </row>
    <row r="3004" spans="14:18" x14ac:dyDescent="0.35">
      <c r="N3004">
        <v>-12.8</v>
      </c>
      <c r="O3004">
        <v>154.88000000000002</v>
      </c>
      <c r="P3004">
        <v>-57.6</v>
      </c>
      <c r="R3004" s="185">
        <f t="shared" si="54"/>
        <v>340.7360000000001</v>
      </c>
    </row>
    <row r="3005" spans="14:18" x14ac:dyDescent="0.35">
      <c r="N3005">
        <v>-57.6</v>
      </c>
      <c r="O3005">
        <v>154.88000000000002</v>
      </c>
      <c r="P3005">
        <v>9.5999499999999998</v>
      </c>
      <c r="R3005" s="185">
        <f t="shared" si="54"/>
        <v>340.7360000000001</v>
      </c>
    </row>
    <row r="3006" spans="14:18" x14ac:dyDescent="0.35">
      <c r="N3006">
        <v>-57.6</v>
      </c>
      <c r="O3006">
        <v>161.91999999999999</v>
      </c>
      <c r="P3006">
        <v>9.6</v>
      </c>
      <c r="R3006" s="185">
        <f t="shared" si="54"/>
        <v>356.22399999999999</v>
      </c>
    </row>
    <row r="3007" spans="14:18" x14ac:dyDescent="0.35">
      <c r="N3007">
        <v>-57.6</v>
      </c>
      <c r="O3007">
        <v>154.88000000000002</v>
      </c>
      <c r="P3007">
        <v>12.8</v>
      </c>
      <c r="R3007" s="185">
        <f t="shared" si="54"/>
        <v>340.7360000000001</v>
      </c>
    </row>
    <row r="3008" spans="14:18" x14ac:dyDescent="0.35">
      <c r="N3008">
        <v>-57.599899999999998</v>
      </c>
      <c r="O3008">
        <v>154.88000000000002</v>
      </c>
      <c r="P3008">
        <v>-9.6000499999999995</v>
      </c>
      <c r="R3008" s="185">
        <f t="shared" si="54"/>
        <v>340.7360000000001</v>
      </c>
    </row>
    <row r="3009" spans="14:18" x14ac:dyDescent="0.35">
      <c r="N3009">
        <v>-57.6</v>
      </c>
      <c r="O3009">
        <v>154.88000000000002</v>
      </c>
      <c r="P3009">
        <v>-12.8</v>
      </c>
      <c r="R3009" s="185">
        <f t="shared" si="54"/>
        <v>340.7360000000001</v>
      </c>
    </row>
    <row r="3010" spans="14:18" x14ac:dyDescent="0.35">
      <c r="N3010">
        <v>-57.6</v>
      </c>
      <c r="O3010">
        <v>161.91999999999999</v>
      </c>
      <c r="P3010">
        <v>-9.6</v>
      </c>
      <c r="R3010" s="185">
        <f t="shared" si="54"/>
        <v>356.22399999999999</v>
      </c>
    </row>
    <row r="3011" spans="14:18" x14ac:dyDescent="0.35">
      <c r="N3011">
        <v>-9.6000499999999995</v>
      </c>
      <c r="O3011">
        <v>154.88000000000002</v>
      </c>
      <c r="P3011">
        <v>57.599899999999998</v>
      </c>
      <c r="R3011" s="185">
        <f t="shared" si="54"/>
        <v>340.7360000000001</v>
      </c>
    </row>
    <row r="3012" spans="14:18" x14ac:dyDescent="0.35">
      <c r="N3012">
        <v>-12.8</v>
      </c>
      <c r="O3012">
        <v>154.88000000000002</v>
      </c>
      <c r="P3012">
        <v>57.6</v>
      </c>
      <c r="R3012" s="185">
        <f t="shared" si="54"/>
        <v>340.7360000000001</v>
      </c>
    </row>
    <row r="3013" spans="14:18" x14ac:dyDescent="0.35">
      <c r="N3013">
        <v>-9.6000099999999993</v>
      </c>
      <c r="O3013">
        <v>161.91999999999999</v>
      </c>
      <c r="P3013">
        <v>57.6</v>
      </c>
      <c r="R3013" s="185">
        <f t="shared" si="54"/>
        <v>356.22399999999999</v>
      </c>
    </row>
    <row r="3014" spans="14:18" x14ac:dyDescent="0.35">
      <c r="N3014">
        <v>9.5999499999999998</v>
      </c>
      <c r="O3014">
        <v>154.88000000000002</v>
      </c>
      <c r="P3014">
        <v>57.6</v>
      </c>
      <c r="R3014" s="185">
        <f t="shared" si="54"/>
        <v>340.7360000000001</v>
      </c>
    </row>
    <row r="3015" spans="14:18" x14ac:dyDescent="0.35">
      <c r="N3015">
        <v>9.59999</v>
      </c>
      <c r="O3015">
        <v>161.91999999999999</v>
      </c>
      <c r="P3015">
        <v>57.6</v>
      </c>
      <c r="R3015" s="185">
        <f t="shared" si="54"/>
        <v>356.22399999999999</v>
      </c>
    </row>
    <row r="3016" spans="14:18" x14ac:dyDescent="0.35">
      <c r="N3016">
        <v>12.8</v>
      </c>
      <c r="O3016">
        <v>154.88000000000002</v>
      </c>
      <c r="P3016">
        <v>57.6</v>
      </c>
      <c r="R3016" s="185">
        <f t="shared" si="54"/>
        <v>340.7360000000001</v>
      </c>
    </row>
    <row r="3017" spans="14:18" x14ac:dyDescent="0.35">
      <c r="N3017">
        <v>-23.68</v>
      </c>
      <c r="O3017">
        <v>14.080000000000002</v>
      </c>
      <c r="P3017">
        <v>-12.8</v>
      </c>
      <c r="R3017" s="185">
        <f t="shared" si="54"/>
        <v>30.976000000000006</v>
      </c>
    </row>
    <row r="3018" spans="14:18" x14ac:dyDescent="0.35">
      <c r="N3018">
        <v>-23.68</v>
      </c>
      <c r="O3018">
        <v>168.96</v>
      </c>
      <c r="P3018">
        <v>-9.59999</v>
      </c>
      <c r="R3018" s="185">
        <f t="shared" si="54"/>
        <v>371.71200000000005</v>
      </c>
    </row>
    <row r="3019" spans="14:18" x14ac:dyDescent="0.35">
      <c r="N3019">
        <v>-23.68</v>
      </c>
      <c r="O3019">
        <v>14.079978000000001</v>
      </c>
      <c r="P3019">
        <v>-17.28</v>
      </c>
      <c r="R3019" s="185">
        <f t="shared" si="54"/>
        <v>30.975951600000005</v>
      </c>
    </row>
    <row r="3020" spans="14:18" x14ac:dyDescent="0.35">
      <c r="N3020">
        <v>-23.68</v>
      </c>
      <c r="O3020">
        <v>183.04000000000002</v>
      </c>
      <c r="P3020">
        <v>-17.28</v>
      </c>
      <c r="R3020" s="185">
        <f t="shared" si="54"/>
        <v>402.6880000000001</v>
      </c>
    </row>
    <row r="3021" spans="14:18" x14ac:dyDescent="0.35">
      <c r="N3021">
        <v>-23.68</v>
      </c>
      <c r="O3021">
        <v>168.96</v>
      </c>
      <c r="P3021">
        <v>9.6000200000000007</v>
      </c>
      <c r="R3021" s="185">
        <f t="shared" si="54"/>
        <v>371.71200000000005</v>
      </c>
    </row>
    <row r="3022" spans="14:18" x14ac:dyDescent="0.35">
      <c r="N3022">
        <v>-23.68</v>
      </c>
      <c r="O3022">
        <v>183.04000000000002</v>
      </c>
      <c r="P3022">
        <v>17.28</v>
      </c>
      <c r="R3022" s="185">
        <f t="shared" si="54"/>
        <v>402.6880000000001</v>
      </c>
    </row>
    <row r="3023" spans="14:18" x14ac:dyDescent="0.35">
      <c r="N3023">
        <v>-23.68</v>
      </c>
      <c r="O3023">
        <v>14.080000000000002</v>
      </c>
      <c r="P3023">
        <v>12.8</v>
      </c>
      <c r="R3023" s="185">
        <f t="shared" si="54"/>
        <v>30.976000000000006</v>
      </c>
    </row>
    <row r="3024" spans="14:18" x14ac:dyDescent="0.35">
      <c r="N3024">
        <v>-23.68</v>
      </c>
      <c r="O3024">
        <v>14.079978000000001</v>
      </c>
      <c r="P3024">
        <v>17.28</v>
      </c>
      <c r="R3024" s="185">
        <f t="shared" si="54"/>
        <v>30.975951600000005</v>
      </c>
    </row>
    <row r="3025" spans="14:18" x14ac:dyDescent="0.35">
      <c r="N3025">
        <v>-9.59999</v>
      </c>
      <c r="O3025">
        <v>168.96</v>
      </c>
      <c r="P3025">
        <v>23.68</v>
      </c>
      <c r="R3025" s="185">
        <f t="shared" si="54"/>
        <v>371.71200000000005</v>
      </c>
    </row>
    <row r="3026" spans="14:18" x14ac:dyDescent="0.35">
      <c r="N3026">
        <v>-17.28</v>
      </c>
      <c r="O3026">
        <v>183.04000000000002</v>
      </c>
      <c r="P3026">
        <v>23.68</v>
      </c>
      <c r="R3026" s="185">
        <f t="shared" si="54"/>
        <v>402.6880000000001</v>
      </c>
    </row>
    <row r="3027" spans="14:18" x14ac:dyDescent="0.35">
      <c r="N3027">
        <v>-17.28</v>
      </c>
      <c r="O3027">
        <v>14.079978000000001</v>
      </c>
      <c r="P3027">
        <v>23.68</v>
      </c>
      <c r="R3027" s="185">
        <f t="shared" si="54"/>
        <v>30.975951600000005</v>
      </c>
    </row>
    <row r="3028" spans="14:18" x14ac:dyDescent="0.35">
      <c r="N3028">
        <v>-12.8</v>
      </c>
      <c r="O3028">
        <v>14.080000000000002</v>
      </c>
      <c r="P3028">
        <v>23.68</v>
      </c>
      <c r="R3028" s="185">
        <f t="shared" si="54"/>
        <v>30.976000000000006</v>
      </c>
    </row>
    <row r="3029" spans="14:18" x14ac:dyDescent="0.35">
      <c r="N3029">
        <v>12.8</v>
      </c>
      <c r="O3029">
        <v>14.080000000000002</v>
      </c>
      <c r="P3029">
        <v>23.68</v>
      </c>
      <c r="R3029" s="185">
        <f t="shared" si="54"/>
        <v>30.976000000000006</v>
      </c>
    </row>
    <row r="3030" spans="14:18" x14ac:dyDescent="0.35">
      <c r="N3030">
        <v>17.28</v>
      </c>
      <c r="O3030">
        <v>14.079978000000001</v>
      </c>
      <c r="P3030">
        <v>23.68</v>
      </c>
      <c r="R3030" s="185">
        <f t="shared" si="54"/>
        <v>30.975951600000005</v>
      </c>
    </row>
    <row r="3031" spans="14:18" x14ac:dyDescent="0.35">
      <c r="N3031">
        <v>9.6000200000000007</v>
      </c>
      <c r="O3031">
        <v>168.96</v>
      </c>
      <c r="P3031">
        <v>23.68</v>
      </c>
      <c r="R3031" s="185">
        <f t="shared" si="54"/>
        <v>371.71200000000005</v>
      </c>
    </row>
    <row r="3032" spans="14:18" x14ac:dyDescent="0.35">
      <c r="N3032">
        <v>17.28</v>
      </c>
      <c r="O3032">
        <v>183.04000000000002</v>
      </c>
      <c r="P3032">
        <v>23.68</v>
      </c>
      <c r="R3032" s="185">
        <f t="shared" si="54"/>
        <v>402.6880000000001</v>
      </c>
    </row>
    <row r="3033" spans="14:18" x14ac:dyDescent="0.35">
      <c r="N3033">
        <v>23.68</v>
      </c>
      <c r="O3033">
        <v>14.080000000000002</v>
      </c>
      <c r="P3033">
        <v>12.8</v>
      </c>
      <c r="R3033" s="185">
        <f t="shared" si="54"/>
        <v>30.976000000000006</v>
      </c>
    </row>
    <row r="3034" spans="14:18" x14ac:dyDescent="0.35">
      <c r="N3034">
        <v>23.68</v>
      </c>
      <c r="O3034">
        <v>168.96</v>
      </c>
      <c r="P3034">
        <v>9.5999800000000004</v>
      </c>
      <c r="R3034" s="185">
        <f t="shared" si="54"/>
        <v>371.71200000000005</v>
      </c>
    </row>
    <row r="3035" spans="14:18" x14ac:dyDescent="0.35">
      <c r="N3035">
        <v>23.68</v>
      </c>
      <c r="O3035">
        <v>14.079978000000001</v>
      </c>
      <c r="P3035">
        <v>17.28</v>
      </c>
      <c r="R3035" s="185">
        <f t="shared" si="54"/>
        <v>30.975951600000005</v>
      </c>
    </row>
    <row r="3036" spans="14:18" x14ac:dyDescent="0.35">
      <c r="N3036">
        <v>23.68</v>
      </c>
      <c r="O3036">
        <v>183.04000000000002</v>
      </c>
      <c r="P3036">
        <v>17.28</v>
      </c>
      <c r="R3036" s="185">
        <f t="shared" si="54"/>
        <v>402.6880000000001</v>
      </c>
    </row>
    <row r="3037" spans="14:18" x14ac:dyDescent="0.35">
      <c r="N3037">
        <v>23.68</v>
      </c>
      <c r="O3037">
        <v>168.96</v>
      </c>
      <c r="P3037">
        <v>-9.6000200000000007</v>
      </c>
      <c r="R3037" s="185">
        <f t="shared" si="54"/>
        <v>371.71200000000005</v>
      </c>
    </row>
    <row r="3038" spans="14:18" x14ac:dyDescent="0.35">
      <c r="N3038">
        <v>23.68</v>
      </c>
      <c r="O3038">
        <v>183.04000000000002</v>
      </c>
      <c r="P3038">
        <v>-17.28</v>
      </c>
      <c r="R3038" s="185">
        <f t="shared" si="54"/>
        <v>402.6880000000001</v>
      </c>
    </row>
    <row r="3039" spans="14:18" x14ac:dyDescent="0.35">
      <c r="N3039">
        <v>23.68</v>
      </c>
      <c r="O3039">
        <v>14.080000000000002</v>
      </c>
      <c r="P3039">
        <v>-12.8</v>
      </c>
      <c r="R3039" s="185">
        <f t="shared" si="54"/>
        <v>30.976000000000006</v>
      </c>
    </row>
    <row r="3040" spans="14:18" x14ac:dyDescent="0.35">
      <c r="N3040">
        <v>23.68</v>
      </c>
      <c r="O3040">
        <v>14.079978000000001</v>
      </c>
      <c r="P3040">
        <v>-17.28</v>
      </c>
      <c r="R3040" s="185">
        <f t="shared" si="54"/>
        <v>30.975951600000005</v>
      </c>
    </row>
    <row r="3041" spans="14:18" x14ac:dyDescent="0.35">
      <c r="N3041">
        <v>9.5999800000000004</v>
      </c>
      <c r="O3041">
        <v>168.96</v>
      </c>
      <c r="P3041">
        <v>-23.68</v>
      </c>
      <c r="R3041" s="185">
        <f t="shared" si="54"/>
        <v>371.71200000000005</v>
      </c>
    </row>
    <row r="3042" spans="14:18" x14ac:dyDescent="0.35">
      <c r="N3042">
        <v>17.28</v>
      </c>
      <c r="O3042">
        <v>183.04000000000002</v>
      </c>
      <c r="P3042">
        <v>-23.68</v>
      </c>
      <c r="R3042" s="185">
        <f t="shared" si="54"/>
        <v>402.6880000000001</v>
      </c>
    </row>
    <row r="3043" spans="14:18" x14ac:dyDescent="0.35">
      <c r="N3043">
        <v>17.28</v>
      </c>
      <c r="O3043">
        <v>14.079978000000001</v>
      </c>
      <c r="P3043">
        <v>-23.68</v>
      </c>
      <c r="R3043" s="185">
        <f t="shared" si="54"/>
        <v>30.975951600000005</v>
      </c>
    </row>
    <row r="3044" spans="14:18" x14ac:dyDescent="0.35">
      <c r="N3044">
        <v>12.8</v>
      </c>
      <c r="O3044">
        <v>14.080000000000002</v>
      </c>
      <c r="P3044">
        <v>-23.68</v>
      </c>
      <c r="R3044" s="185">
        <f t="shared" si="54"/>
        <v>30.976000000000006</v>
      </c>
    </row>
    <row r="3045" spans="14:18" x14ac:dyDescent="0.35">
      <c r="N3045">
        <v>-9.6000200000000007</v>
      </c>
      <c r="O3045">
        <v>168.96</v>
      </c>
      <c r="P3045">
        <v>-23.68</v>
      </c>
      <c r="R3045" s="185">
        <f t="shared" si="54"/>
        <v>371.71200000000005</v>
      </c>
    </row>
    <row r="3046" spans="14:18" x14ac:dyDescent="0.35">
      <c r="N3046">
        <v>-17.28</v>
      </c>
      <c r="O3046">
        <v>183.04000000000002</v>
      </c>
      <c r="P3046">
        <v>-23.68</v>
      </c>
      <c r="R3046" s="185">
        <f t="shared" si="54"/>
        <v>402.6880000000001</v>
      </c>
    </row>
    <row r="3047" spans="14:18" x14ac:dyDescent="0.35">
      <c r="N3047">
        <v>-12.8</v>
      </c>
      <c r="O3047">
        <v>14.080000000000002</v>
      </c>
      <c r="P3047">
        <v>-23.68</v>
      </c>
      <c r="R3047" s="185">
        <f t="shared" si="54"/>
        <v>30.976000000000006</v>
      </c>
    </row>
    <row r="3048" spans="14:18" x14ac:dyDescent="0.35">
      <c r="N3048">
        <v>-17.28</v>
      </c>
      <c r="O3048">
        <v>14.079978000000001</v>
      </c>
      <c r="P3048">
        <v>-23.68</v>
      </c>
      <c r="R3048" s="185">
        <f t="shared" si="54"/>
        <v>30.975951600000005</v>
      </c>
    </row>
    <row r="3049" spans="14:18" x14ac:dyDescent="0.35">
      <c r="N3049">
        <v>-12.8</v>
      </c>
      <c r="O3049">
        <v>14.080000000000002</v>
      </c>
      <c r="P3049">
        <v>57.6</v>
      </c>
      <c r="R3049" s="185">
        <f t="shared" si="54"/>
        <v>30.976000000000006</v>
      </c>
    </row>
    <row r="3050" spans="14:18" x14ac:dyDescent="0.35">
      <c r="N3050">
        <v>-16</v>
      </c>
      <c r="O3050">
        <v>14.080000000000002</v>
      </c>
      <c r="P3050">
        <v>57.6</v>
      </c>
      <c r="R3050" s="185">
        <f t="shared" si="54"/>
        <v>30.976000000000006</v>
      </c>
    </row>
    <row r="3051" spans="14:18" x14ac:dyDescent="0.35">
      <c r="N3051">
        <v>12.8</v>
      </c>
      <c r="O3051">
        <v>14.080000000000002</v>
      </c>
      <c r="P3051">
        <v>57.6</v>
      </c>
      <c r="R3051" s="185">
        <f t="shared" si="54"/>
        <v>30.976000000000006</v>
      </c>
    </row>
    <row r="3052" spans="14:18" x14ac:dyDescent="0.35">
      <c r="N3052">
        <v>16</v>
      </c>
      <c r="O3052">
        <v>14.080000000000002</v>
      </c>
      <c r="P3052">
        <v>57.6</v>
      </c>
      <c r="R3052" s="185">
        <f t="shared" si="54"/>
        <v>30.976000000000006</v>
      </c>
    </row>
    <row r="3053" spans="14:18" x14ac:dyDescent="0.35">
      <c r="N3053">
        <v>9.59999</v>
      </c>
      <c r="O3053">
        <v>161.91999999999999</v>
      </c>
      <c r="P3053">
        <v>64</v>
      </c>
      <c r="R3053" s="185">
        <f t="shared" si="54"/>
        <v>356.22399999999999</v>
      </c>
    </row>
    <row r="3054" spans="14:18" x14ac:dyDescent="0.35">
      <c r="N3054">
        <v>-9.6000099999999993</v>
      </c>
      <c r="O3054">
        <v>161.91999999999999</v>
      </c>
      <c r="P3054">
        <v>64</v>
      </c>
      <c r="R3054" s="185">
        <f t="shared" si="54"/>
        <v>356.22399999999999</v>
      </c>
    </row>
    <row r="3055" spans="14:18" x14ac:dyDescent="0.35">
      <c r="N3055">
        <v>12.8</v>
      </c>
      <c r="O3055">
        <v>154.88000000000002</v>
      </c>
      <c r="P3055">
        <v>64</v>
      </c>
      <c r="R3055" s="185">
        <f t="shared" si="54"/>
        <v>340.7360000000001</v>
      </c>
    </row>
    <row r="3056" spans="14:18" x14ac:dyDescent="0.35">
      <c r="N3056">
        <v>-12.8</v>
      </c>
      <c r="O3056">
        <v>154.88000000000002</v>
      </c>
      <c r="P3056">
        <v>64</v>
      </c>
      <c r="R3056" s="185">
        <f t="shared" si="54"/>
        <v>340.7360000000001</v>
      </c>
    </row>
    <row r="3057" spans="14:18" x14ac:dyDescent="0.35">
      <c r="N3057">
        <v>-16</v>
      </c>
      <c r="O3057">
        <v>14.080000000000002</v>
      </c>
      <c r="P3057">
        <v>64</v>
      </c>
      <c r="R3057" s="185">
        <f t="shared" si="54"/>
        <v>30.976000000000006</v>
      </c>
    </row>
    <row r="3058" spans="14:18" x14ac:dyDescent="0.35">
      <c r="N3058">
        <v>16</v>
      </c>
      <c r="O3058">
        <v>14.080000000000002</v>
      </c>
      <c r="P3058">
        <v>64</v>
      </c>
      <c r="R3058" s="185">
        <f t="shared" ref="R3058:R3121" si="55">O3058*2.2</f>
        <v>30.976000000000006</v>
      </c>
    </row>
    <row r="3059" spans="14:18" x14ac:dyDescent="0.35">
      <c r="N3059">
        <v>-57.6</v>
      </c>
      <c r="O3059">
        <v>14.080000000000002</v>
      </c>
      <c r="P3059">
        <v>12.8</v>
      </c>
      <c r="R3059" s="185">
        <f t="shared" si="55"/>
        <v>30.976000000000006</v>
      </c>
    </row>
    <row r="3060" spans="14:18" x14ac:dyDescent="0.35">
      <c r="N3060">
        <v>-57.6</v>
      </c>
      <c r="O3060">
        <v>14.080000000000002</v>
      </c>
      <c r="P3060">
        <v>-12.8</v>
      </c>
      <c r="R3060" s="185">
        <f t="shared" si="55"/>
        <v>30.976000000000006</v>
      </c>
    </row>
    <row r="3061" spans="14:18" x14ac:dyDescent="0.35">
      <c r="N3061">
        <v>-57.6</v>
      </c>
      <c r="O3061">
        <v>14.080000000000002</v>
      </c>
      <c r="P3061">
        <v>16</v>
      </c>
      <c r="R3061" s="185">
        <f t="shared" si="55"/>
        <v>30.976000000000006</v>
      </c>
    </row>
    <row r="3062" spans="14:18" x14ac:dyDescent="0.35">
      <c r="N3062">
        <v>-64</v>
      </c>
      <c r="O3062">
        <v>154.88000000000002</v>
      </c>
      <c r="P3062">
        <v>12.8</v>
      </c>
      <c r="R3062" s="185">
        <f t="shared" si="55"/>
        <v>340.7360000000001</v>
      </c>
    </row>
    <row r="3063" spans="14:18" x14ac:dyDescent="0.35">
      <c r="N3063">
        <v>-64</v>
      </c>
      <c r="O3063">
        <v>14.080000000000002</v>
      </c>
      <c r="P3063">
        <v>16</v>
      </c>
      <c r="R3063" s="185">
        <f t="shared" si="55"/>
        <v>30.976000000000006</v>
      </c>
    </row>
    <row r="3064" spans="14:18" x14ac:dyDescent="0.35">
      <c r="N3064">
        <v>-64</v>
      </c>
      <c r="O3064">
        <v>154.88000000000002</v>
      </c>
      <c r="P3064">
        <v>-12.8</v>
      </c>
      <c r="R3064" s="185">
        <f t="shared" si="55"/>
        <v>340.7360000000001</v>
      </c>
    </row>
    <row r="3065" spans="14:18" x14ac:dyDescent="0.35">
      <c r="N3065">
        <v>-64</v>
      </c>
      <c r="O3065">
        <v>14.080000000000002</v>
      </c>
      <c r="P3065">
        <v>-16</v>
      </c>
      <c r="R3065" s="185">
        <f t="shared" si="55"/>
        <v>30.976000000000006</v>
      </c>
    </row>
    <row r="3066" spans="14:18" x14ac:dyDescent="0.35">
      <c r="N3066">
        <v>-57.6</v>
      </c>
      <c r="O3066">
        <v>14.080000000000002</v>
      </c>
      <c r="P3066">
        <v>-16</v>
      </c>
      <c r="R3066" s="185">
        <f t="shared" si="55"/>
        <v>30.976000000000006</v>
      </c>
    </row>
    <row r="3067" spans="14:18" x14ac:dyDescent="0.35">
      <c r="N3067">
        <v>-64</v>
      </c>
      <c r="O3067">
        <v>161.91999999999999</v>
      </c>
      <c r="P3067">
        <v>-9.6</v>
      </c>
      <c r="R3067" s="185">
        <f t="shared" si="55"/>
        <v>356.22399999999999</v>
      </c>
    </row>
    <row r="3068" spans="14:18" x14ac:dyDescent="0.35">
      <c r="N3068">
        <v>-64</v>
      </c>
      <c r="O3068">
        <v>161.91999999999999</v>
      </c>
      <c r="P3068">
        <v>9.6</v>
      </c>
      <c r="R3068" s="185">
        <f t="shared" si="55"/>
        <v>356.22399999999999</v>
      </c>
    </row>
    <row r="3069" spans="14:18" x14ac:dyDescent="0.35">
      <c r="N3069">
        <v>12.8</v>
      </c>
      <c r="O3069">
        <v>14.080000000000002</v>
      </c>
      <c r="P3069">
        <v>-57.6</v>
      </c>
      <c r="R3069" s="185">
        <f t="shared" si="55"/>
        <v>30.976000000000006</v>
      </c>
    </row>
    <row r="3070" spans="14:18" x14ac:dyDescent="0.35">
      <c r="N3070">
        <v>16</v>
      </c>
      <c r="O3070">
        <v>14.080000000000002</v>
      </c>
      <c r="P3070">
        <v>-57.6</v>
      </c>
      <c r="R3070" s="185">
        <f t="shared" si="55"/>
        <v>30.976000000000006</v>
      </c>
    </row>
    <row r="3071" spans="14:18" x14ac:dyDescent="0.35">
      <c r="N3071">
        <v>-12.8</v>
      </c>
      <c r="O3071">
        <v>14.080000000000002</v>
      </c>
      <c r="P3071">
        <v>-57.6</v>
      </c>
      <c r="R3071" s="185">
        <f t="shared" si="55"/>
        <v>30.976000000000006</v>
      </c>
    </row>
    <row r="3072" spans="14:18" x14ac:dyDescent="0.35">
      <c r="N3072">
        <v>-16</v>
      </c>
      <c r="O3072">
        <v>14.080000000000002</v>
      </c>
      <c r="P3072">
        <v>-57.6</v>
      </c>
      <c r="R3072" s="185">
        <f t="shared" si="55"/>
        <v>30.976000000000006</v>
      </c>
    </row>
    <row r="3073" spans="14:18" x14ac:dyDescent="0.35">
      <c r="N3073">
        <v>-9.6000099999999993</v>
      </c>
      <c r="O3073">
        <v>161.91999999999999</v>
      </c>
      <c r="P3073">
        <v>-64</v>
      </c>
      <c r="R3073" s="185">
        <f t="shared" si="55"/>
        <v>356.22399999999999</v>
      </c>
    </row>
    <row r="3074" spans="14:18" x14ac:dyDescent="0.35">
      <c r="N3074">
        <v>9.6</v>
      </c>
      <c r="O3074">
        <v>161.91999999999999</v>
      </c>
      <c r="P3074">
        <v>-64</v>
      </c>
      <c r="R3074" s="185">
        <f t="shared" si="55"/>
        <v>356.22399999999999</v>
      </c>
    </row>
    <row r="3075" spans="14:18" x14ac:dyDescent="0.35">
      <c r="N3075">
        <v>-12.8</v>
      </c>
      <c r="O3075">
        <v>154.88000000000002</v>
      </c>
      <c r="P3075">
        <v>-64</v>
      </c>
      <c r="R3075" s="185">
        <f t="shared" si="55"/>
        <v>340.7360000000001</v>
      </c>
    </row>
    <row r="3076" spans="14:18" x14ac:dyDescent="0.35">
      <c r="N3076">
        <v>12.8</v>
      </c>
      <c r="O3076">
        <v>154.88000000000002</v>
      </c>
      <c r="P3076">
        <v>-64</v>
      </c>
      <c r="R3076" s="185">
        <f t="shared" si="55"/>
        <v>340.7360000000001</v>
      </c>
    </row>
    <row r="3077" spans="14:18" x14ac:dyDescent="0.35">
      <c r="N3077">
        <v>16</v>
      </c>
      <c r="O3077">
        <v>14.080000000000002</v>
      </c>
      <c r="P3077">
        <v>-64</v>
      </c>
      <c r="R3077" s="185">
        <f t="shared" si="55"/>
        <v>30.976000000000006</v>
      </c>
    </row>
    <row r="3078" spans="14:18" x14ac:dyDescent="0.35">
      <c r="N3078">
        <v>-16</v>
      </c>
      <c r="O3078">
        <v>14.080000000000002</v>
      </c>
      <c r="P3078">
        <v>-64</v>
      </c>
      <c r="R3078" s="185">
        <f t="shared" si="55"/>
        <v>30.976000000000006</v>
      </c>
    </row>
    <row r="3079" spans="14:18" x14ac:dyDescent="0.35">
      <c r="N3079">
        <v>57.6</v>
      </c>
      <c r="O3079">
        <v>14.080000000000002</v>
      </c>
      <c r="P3079">
        <v>-12.8</v>
      </c>
      <c r="R3079" s="185">
        <f t="shared" si="55"/>
        <v>30.976000000000006</v>
      </c>
    </row>
    <row r="3080" spans="14:18" x14ac:dyDescent="0.35">
      <c r="N3080">
        <v>57.6</v>
      </c>
      <c r="O3080">
        <v>14.080000000000002</v>
      </c>
      <c r="P3080">
        <v>12.8</v>
      </c>
      <c r="R3080" s="185">
        <f t="shared" si="55"/>
        <v>30.976000000000006</v>
      </c>
    </row>
    <row r="3081" spans="14:18" x14ac:dyDescent="0.35">
      <c r="N3081">
        <v>19.2</v>
      </c>
      <c r="O3081">
        <v>-42.24</v>
      </c>
      <c r="P3081">
        <v>64</v>
      </c>
      <c r="R3081" s="185">
        <f t="shared" si="55"/>
        <v>-92.928000000000011</v>
      </c>
    </row>
    <row r="3082" spans="14:18" x14ac:dyDescent="0.35">
      <c r="N3082">
        <v>19.1999</v>
      </c>
      <c r="O3082">
        <v>14.080000000000002</v>
      </c>
      <c r="P3082">
        <v>64</v>
      </c>
      <c r="R3082" s="185">
        <f t="shared" si="55"/>
        <v>30.976000000000006</v>
      </c>
    </row>
    <row r="3083" spans="14:18" x14ac:dyDescent="0.35">
      <c r="N3083">
        <v>-19.2</v>
      </c>
      <c r="O3083">
        <v>-42.24</v>
      </c>
      <c r="P3083">
        <v>64</v>
      </c>
      <c r="R3083" s="185">
        <f t="shared" si="55"/>
        <v>-92.928000000000011</v>
      </c>
    </row>
    <row r="3084" spans="14:18" x14ac:dyDescent="0.35">
      <c r="N3084">
        <v>-19.2</v>
      </c>
      <c r="O3084">
        <v>14.080000000000002</v>
      </c>
      <c r="P3084">
        <v>64</v>
      </c>
      <c r="R3084" s="185">
        <f t="shared" si="55"/>
        <v>30.976000000000006</v>
      </c>
    </row>
    <row r="3085" spans="14:18" x14ac:dyDescent="0.35">
      <c r="N3085">
        <v>-19.2</v>
      </c>
      <c r="O3085">
        <v>-42.24</v>
      </c>
      <c r="P3085">
        <v>32</v>
      </c>
      <c r="R3085" s="185">
        <f t="shared" si="55"/>
        <v>-92.928000000000011</v>
      </c>
    </row>
    <row r="3086" spans="14:18" x14ac:dyDescent="0.35">
      <c r="N3086">
        <v>-19.2</v>
      </c>
      <c r="O3086">
        <v>14.080000000000002</v>
      </c>
      <c r="P3086">
        <v>32</v>
      </c>
      <c r="R3086" s="185">
        <f t="shared" si="55"/>
        <v>30.976000000000006</v>
      </c>
    </row>
    <row r="3087" spans="14:18" x14ac:dyDescent="0.35">
      <c r="N3087">
        <v>19.2</v>
      </c>
      <c r="O3087">
        <v>14.080000000000002</v>
      </c>
      <c r="P3087">
        <v>32</v>
      </c>
      <c r="R3087" s="185">
        <f t="shared" si="55"/>
        <v>30.976000000000006</v>
      </c>
    </row>
    <row r="3088" spans="14:18" x14ac:dyDescent="0.35">
      <c r="N3088">
        <v>19.2</v>
      </c>
      <c r="O3088">
        <v>-42.24</v>
      </c>
      <c r="P3088">
        <v>32</v>
      </c>
      <c r="R3088" s="185">
        <f t="shared" si="55"/>
        <v>-92.928000000000011</v>
      </c>
    </row>
    <row r="3089" spans="14:18" x14ac:dyDescent="0.35">
      <c r="N3089">
        <v>12.799899999999999</v>
      </c>
      <c r="O3089">
        <v>14.080000000000002</v>
      </c>
      <c r="P3089">
        <v>64</v>
      </c>
      <c r="R3089" s="185">
        <f t="shared" si="55"/>
        <v>30.976000000000006</v>
      </c>
    </row>
    <row r="3090" spans="14:18" x14ac:dyDescent="0.35">
      <c r="N3090">
        <v>12.8</v>
      </c>
      <c r="O3090">
        <v>14.080000000000002</v>
      </c>
      <c r="P3090">
        <v>23.68</v>
      </c>
      <c r="R3090" s="185">
        <f t="shared" si="55"/>
        <v>30.976000000000006</v>
      </c>
    </row>
    <row r="3091" spans="14:18" x14ac:dyDescent="0.35">
      <c r="N3091">
        <v>-12.8</v>
      </c>
      <c r="O3091">
        <v>14.080000000000002</v>
      </c>
      <c r="P3091">
        <v>64</v>
      </c>
      <c r="R3091" s="185">
        <f t="shared" si="55"/>
        <v>30.976000000000006</v>
      </c>
    </row>
    <row r="3092" spans="14:18" x14ac:dyDescent="0.35">
      <c r="N3092">
        <v>-12.8</v>
      </c>
      <c r="O3092">
        <v>14.080000000000002</v>
      </c>
      <c r="P3092">
        <v>23.68</v>
      </c>
      <c r="R3092" s="185">
        <f t="shared" si="55"/>
        <v>30.976000000000006</v>
      </c>
    </row>
    <row r="3093" spans="14:18" x14ac:dyDescent="0.35">
      <c r="N3093">
        <v>-23.68</v>
      </c>
      <c r="O3093">
        <v>14.080000000000002</v>
      </c>
      <c r="P3093">
        <v>12.8</v>
      </c>
      <c r="R3093" s="185">
        <f t="shared" si="55"/>
        <v>30.976000000000006</v>
      </c>
    </row>
    <row r="3094" spans="14:18" x14ac:dyDescent="0.35">
      <c r="N3094">
        <v>-32</v>
      </c>
      <c r="O3094">
        <v>14.080000000000002</v>
      </c>
      <c r="P3094">
        <v>19.2</v>
      </c>
      <c r="R3094" s="185">
        <f t="shared" si="55"/>
        <v>30.976000000000006</v>
      </c>
    </row>
    <row r="3095" spans="14:18" x14ac:dyDescent="0.35">
      <c r="N3095">
        <v>-32</v>
      </c>
      <c r="O3095">
        <v>-42.24</v>
      </c>
      <c r="P3095">
        <v>19.2</v>
      </c>
      <c r="R3095" s="185">
        <f t="shared" si="55"/>
        <v>-92.928000000000011</v>
      </c>
    </row>
    <row r="3096" spans="14:18" x14ac:dyDescent="0.35">
      <c r="N3096">
        <v>-32</v>
      </c>
      <c r="O3096">
        <v>-42.24</v>
      </c>
      <c r="P3096">
        <v>-19.2</v>
      </c>
      <c r="R3096" s="185">
        <f t="shared" si="55"/>
        <v>-92.928000000000011</v>
      </c>
    </row>
    <row r="3097" spans="14:18" x14ac:dyDescent="0.35">
      <c r="N3097">
        <v>-32</v>
      </c>
      <c r="O3097">
        <v>14.080000000000002</v>
      </c>
      <c r="P3097">
        <v>-19.2</v>
      </c>
      <c r="R3097" s="185">
        <f t="shared" si="55"/>
        <v>30.976000000000006</v>
      </c>
    </row>
    <row r="3098" spans="14:18" x14ac:dyDescent="0.35">
      <c r="N3098">
        <v>-19.2</v>
      </c>
      <c r="O3098">
        <v>14.080000000000002</v>
      </c>
      <c r="P3098">
        <v>-32</v>
      </c>
      <c r="R3098" s="185">
        <f t="shared" si="55"/>
        <v>30.976000000000006</v>
      </c>
    </row>
    <row r="3099" spans="14:18" x14ac:dyDescent="0.35">
      <c r="N3099">
        <v>-19.2</v>
      </c>
      <c r="O3099">
        <v>-42.24</v>
      </c>
      <c r="P3099">
        <v>-32</v>
      </c>
      <c r="R3099" s="185">
        <f t="shared" si="55"/>
        <v>-92.928000000000011</v>
      </c>
    </row>
    <row r="3100" spans="14:18" x14ac:dyDescent="0.35">
      <c r="N3100">
        <v>-12.8</v>
      </c>
      <c r="O3100">
        <v>14.080000000000002</v>
      </c>
      <c r="P3100">
        <v>-23.68</v>
      </c>
      <c r="R3100" s="185">
        <f t="shared" si="55"/>
        <v>30.976000000000006</v>
      </c>
    </row>
    <row r="3101" spans="14:18" x14ac:dyDescent="0.35">
      <c r="N3101">
        <v>-64</v>
      </c>
      <c r="O3101">
        <v>14.080000000000002</v>
      </c>
      <c r="P3101">
        <v>-19.2</v>
      </c>
      <c r="R3101" s="185">
        <f t="shared" si="55"/>
        <v>30.976000000000006</v>
      </c>
    </row>
    <row r="3102" spans="14:18" x14ac:dyDescent="0.35">
      <c r="N3102">
        <v>-64</v>
      </c>
      <c r="O3102">
        <v>14.080000000000002</v>
      </c>
      <c r="P3102">
        <v>-12.8</v>
      </c>
      <c r="R3102" s="185">
        <f t="shared" si="55"/>
        <v>30.976000000000006</v>
      </c>
    </row>
    <row r="3103" spans="14:18" x14ac:dyDescent="0.35">
      <c r="N3103">
        <v>-64</v>
      </c>
      <c r="O3103">
        <v>14.080000000000002</v>
      </c>
      <c r="P3103">
        <v>19.2</v>
      </c>
      <c r="R3103" s="185">
        <f t="shared" si="55"/>
        <v>30.976000000000006</v>
      </c>
    </row>
    <row r="3104" spans="14:18" x14ac:dyDescent="0.35">
      <c r="N3104">
        <v>-64</v>
      </c>
      <c r="O3104">
        <v>14.080000000000002</v>
      </c>
      <c r="P3104">
        <v>12.8</v>
      </c>
      <c r="R3104" s="185">
        <f t="shared" si="55"/>
        <v>30.976000000000006</v>
      </c>
    </row>
    <row r="3105" spans="14:18" x14ac:dyDescent="0.35">
      <c r="N3105">
        <v>-64</v>
      </c>
      <c r="O3105">
        <v>-42.24</v>
      </c>
      <c r="P3105">
        <v>19.2</v>
      </c>
      <c r="R3105" s="185">
        <f t="shared" si="55"/>
        <v>-92.928000000000011</v>
      </c>
    </row>
    <row r="3106" spans="14:18" x14ac:dyDescent="0.35">
      <c r="N3106">
        <v>-64</v>
      </c>
      <c r="O3106">
        <v>-42.24</v>
      </c>
      <c r="P3106">
        <v>-19.2</v>
      </c>
      <c r="R3106" s="185">
        <f t="shared" si="55"/>
        <v>-92.928000000000011</v>
      </c>
    </row>
    <row r="3107" spans="14:18" x14ac:dyDescent="0.35">
      <c r="N3107">
        <v>-19.2</v>
      </c>
      <c r="O3107">
        <v>-42.24</v>
      </c>
      <c r="P3107">
        <v>-64</v>
      </c>
      <c r="R3107" s="185">
        <f t="shared" si="55"/>
        <v>-92.928000000000011</v>
      </c>
    </row>
    <row r="3108" spans="14:18" x14ac:dyDescent="0.35">
      <c r="N3108">
        <v>-19.2</v>
      </c>
      <c r="O3108">
        <v>14.080000000000002</v>
      </c>
      <c r="P3108">
        <v>-64</v>
      </c>
      <c r="R3108" s="185">
        <f t="shared" si="55"/>
        <v>30.976000000000006</v>
      </c>
    </row>
    <row r="3109" spans="14:18" x14ac:dyDescent="0.35">
      <c r="N3109">
        <v>19.2</v>
      </c>
      <c r="O3109">
        <v>-42.24</v>
      </c>
      <c r="P3109">
        <v>-64</v>
      </c>
      <c r="R3109" s="185">
        <f t="shared" si="55"/>
        <v>-92.928000000000011</v>
      </c>
    </row>
    <row r="3110" spans="14:18" x14ac:dyDescent="0.35">
      <c r="N3110">
        <v>19.2</v>
      </c>
      <c r="O3110">
        <v>14.080000000000002</v>
      </c>
      <c r="P3110">
        <v>-64</v>
      </c>
      <c r="R3110" s="185">
        <f t="shared" si="55"/>
        <v>30.976000000000006</v>
      </c>
    </row>
    <row r="3111" spans="14:18" x14ac:dyDescent="0.35">
      <c r="N3111">
        <v>19.2</v>
      </c>
      <c r="O3111">
        <v>-42.24</v>
      </c>
      <c r="P3111">
        <v>-32</v>
      </c>
      <c r="R3111" s="185">
        <f t="shared" si="55"/>
        <v>-92.928000000000011</v>
      </c>
    </row>
    <row r="3112" spans="14:18" x14ac:dyDescent="0.35">
      <c r="N3112">
        <v>19.2</v>
      </c>
      <c r="O3112">
        <v>14.080000000000002</v>
      </c>
      <c r="P3112">
        <v>-32</v>
      </c>
      <c r="R3112" s="185">
        <f t="shared" si="55"/>
        <v>30.976000000000006</v>
      </c>
    </row>
    <row r="3113" spans="14:18" x14ac:dyDescent="0.35">
      <c r="N3113">
        <v>-12.8</v>
      </c>
      <c r="O3113">
        <v>14.080000000000002</v>
      </c>
      <c r="P3113">
        <v>-64</v>
      </c>
      <c r="R3113" s="185">
        <f t="shared" si="55"/>
        <v>30.976000000000006</v>
      </c>
    </row>
    <row r="3114" spans="14:18" x14ac:dyDescent="0.35">
      <c r="N3114">
        <v>12.8</v>
      </c>
      <c r="O3114">
        <v>14.080000000000002</v>
      </c>
      <c r="P3114">
        <v>-64</v>
      </c>
      <c r="R3114" s="185">
        <f t="shared" si="55"/>
        <v>30.976000000000006</v>
      </c>
    </row>
    <row r="3115" spans="14:18" x14ac:dyDescent="0.35">
      <c r="N3115">
        <v>12.8</v>
      </c>
      <c r="O3115">
        <v>14.080000000000002</v>
      </c>
      <c r="P3115">
        <v>-23.68</v>
      </c>
      <c r="R3115" s="185">
        <f t="shared" si="55"/>
        <v>30.976000000000006</v>
      </c>
    </row>
    <row r="3116" spans="14:18" x14ac:dyDescent="0.35">
      <c r="N3116">
        <v>23.68</v>
      </c>
      <c r="O3116">
        <v>14.080000000000002</v>
      </c>
      <c r="P3116">
        <v>-12.8</v>
      </c>
      <c r="R3116" s="185">
        <f t="shared" si="55"/>
        <v>30.976000000000006</v>
      </c>
    </row>
    <row r="3117" spans="14:18" x14ac:dyDescent="0.35">
      <c r="N3117">
        <v>32</v>
      </c>
      <c r="O3117">
        <v>14.080000000000002</v>
      </c>
      <c r="P3117">
        <v>-19.2</v>
      </c>
      <c r="R3117" s="185">
        <f t="shared" si="55"/>
        <v>30.976000000000006</v>
      </c>
    </row>
    <row r="3118" spans="14:18" x14ac:dyDescent="0.35">
      <c r="N3118">
        <v>32</v>
      </c>
      <c r="O3118">
        <v>-42.24</v>
      </c>
      <c r="P3118">
        <v>-19.2</v>
      </c>
      <c r="R3118" s="185">
        <f t="shared" si="55"/>
        <v>-92.928000000000011</v>
      </c>
    </row>
    <row r="3119" spans="14:18" x14ac:dyDescent="0.35">
      <c r="N3119">
        <v>32</v>
      </c>
      <c r="O3119">
        <v>-42.24</v>
      </c>
      <c r="P3119">
        <v>19.2</v>
      </c>
      <c r="R3119" s="185">
        <f t="shared" si="55"/>
        <v>-92.928000000000011</v>
      </c>
    </row>
    <row r="3120" spans="14:18" x14ac:dyDescent="0.35">
      <c r="N3120">
        <v>32</v>
      </c>
      <c r="O3120">
        <v>14.080000000000002</v>
      </c>
      <c r="P3120">
        <v>19.2</v>
      </c>
      <c r="R3120" s="185">
        <f t="shared" si="55"/>
        <v>30.976000000000006</v>
      </c>
    </row>
    <row r="3121" spans="14:18" x14ac:dyDescent="0.35">
      <c r="N3121">
        <v>64</v>
      </c>
      <c r="O3121">
        <v>14.080000000000002</v>
      </c>
      <c r="P3121">
        <v>19.2</v>
      </c>
      <c r="R3121" s="185">
        <f t="shared" si="55"/>
        <v>30.976000000000006</v>
      </c>
    </row>
    <row r="3122" spans="14:18" x14ac:dyDescent="0.35">
      <c r="N3122">
        <v>64</v>
      </c>
      <c r="O3122">
        <v>14.080000000000002</v>
      </c>
      <c r="P3122">
        <v>12.8</v>
      </c>
      <c r="R3122" s="185">
        <f t="shared" ref="R3122:R3134" si="56">O3122*2.2</f>
        <v>30.976000000000006</v>
      </c>
    </row>
    <row r="3123" spans="14:18" x14ac:dyDescent="0.35">
      <c r="N3123">
        <v>64</v>
      </c>
      <c r="O3123">
        <v>14.080000000000002</v>
      </c>
      <c r="P3123">
        <v>-19.2</v>
      </c>
      <c r="R3123" s="185">
        <f t="shared" si="56"/>
        <v>30.976000000000006</v>
      </c>
    </row>
    <row r="3124" spans="14:18" x14ac:dyDescent="0.35">
      <c r="N3124">
        <v>64</v>
      </c>
      <c r="O3124">
        <v>14.080000000000002</v>
      </c>
      <c r="P3124">
        <v>-12.8</v>
      </c>
      <c r="R3124" s="185">
        <f t="shared" si="56"/>
        <v>30.976000000000006</v>
      </c>
    </row>
    <row r="3125" spans="14:18" x14ac:dyDescent="0.35">
      <c r="N3125">
        <v>64</v>
      </c>
      <c r="O3125">
        <v>-42.24</v>
      </c>
      <c r="P3125">
        <v>-19.2</v>
      </c>
      <c r="R3125" s="185">
        <f t="shared" si="56"/>
        <v>-92.928000000000011</v>
      </c>
    </row>
    <row r="3126" spans="14:18" x14ac:dyDescent="0.35">
      <c r="N3126">
        <v>64</v>
      </c>
      <c r="O3126">
        <v>-42.24</v>
      </c>
      <c r="P3126">
        <v>19.2</v>
      </c>
      <c r="R3126" s="185">
        <f t="shared" si="56"/>
        <v>-92.928000000000011</v>
      </c>
    </row>
    <row r="3127" spans="14:18" x14ac:dyDescent="0.35">
      <c r="N3127">
        <v>57.6</v>
      </c>
      <c r="O3127">
        <v>14.080000000000002</v>
      </c>
      <c r="P3127">
        <v>-16</v>
      </c>
      <c r="R3127" s="185">
        <f t="shared" si="56"/>
        <v>30.976000000000006</v>
      </c>
    </row>
    <row r="3128" spans="14:18" x14ac:dyDescent="0.35">
      <c r="N3128">
        <v>64</v>
      </c>
      <c r="O3128">
        <v>154.88000000000002</v>
      </c>
      <c r="P3128">
        <v>-12.8</v>
      </c>
      <c r="R3128" s="185">
        <f t="shared" si="56"/>
        <v>340.7360000000001</v>
      </c>
    </row>
    <row r="3129" spans="14:18" x14ac:dyDescent="0.35">
      <c r="N3129">
        <v>64</v>
      </c>
      <c r="O3129">
        <v>14.080000000000002</v>
      </c>
      <c r="P3129">
        <v>-16</v>
      </c>
      <c r="R3129" s="185">
        <f t="shared" si="56"/>
        <v>30.976000000000006</v>
      </c>
    </row>
    <row r="3130" spans="14:18" x14ac:dyDescent="0.35">
      <c r="N3130">
        <v>64</v>
      </c>
      <c r="O3130">
        <v>154.88000000000002</v>
      </c>
      <c r="P3130">
        <v>12.8</v>
      </c>
      <c r="R3130" s="185">
        <f t="shared" si="56"/>
        <v>340.7360000000001</v>
      </c>
    </row>
    <row r="3131" spans="14:18" x14ac:dyDescent="0.35">
      <c r="N3131">
        <v>64</v>
      </c>
      <c r="O3131">
        <v>14.080000000000002</v>
      </c>
      <c r="P3131">
        <v>16</v>
      </c>
      <c r="R3131" s="185">
        <f t="shared" si="56"/>
        <v>30.976000000000006</v>
      </c>
    </row>
    <row r="3132" spans="14:18" x14ac:dyDescent="0.35">
      <c r="N3132">
        <v>57.6</v>
      </c>
      <c r="O3132">
        <v>14.080000000000002</v>
      </c>
      <c r="P3132">
        <v>16</v>
      </c>
      <c r="R3132" s="185">
        <f t="shared" si="56"/>
        <v>30.976000000000006</v>
      </c>
    </row>
    <row r="3133" spans="14:18" x14ac:dyDescent="0.35">
      <c r="N3133">
        <v>64</v>
      </c>
      <c r="O3133">
        <v>161.91999999999999</v>
      </c>
      <c r="P3133">
        <v>9.6</v>
      </c>
      <c r="R3133" s="185">
        <f t="shared" si="56"/>
        <v>356.22399999999999</v>
      </c>
    </row>
    <row r="3134" spans="14:18" x14ac:dyDescent="0.35">
      <c r="N3134">
        <v>64</v>
      </c>
      <c r="O3134">
        <v>161.91999999999999</v>
      </c>
      <c r="P3134">
        <v>-9.6</v>
      </c>
      <c r="R3134" s="185">
        <f t="shared" si="56"/>
        <v>356.22399999999999</v>
      </c>
    </row>
    <row r="3146" spans="13:17" x14ac:dyDescent="0.35">
      <c r="M3146">
        <v>18</v>
      </c>
      <c r="N3146">
        <v>32</v>
      </c>
      <c r="O3146">
        <v>-45</v>
      </c>
      <c r="Q3146">
        <f>N3146*2</f>
        <v>64</v>
      </c>
    </row>
    <row r="3147" spans="13:17" x14ac:dyDescent="0.35">
      <c r="M3147">
        <v>52</v>
      </c>
      <c r="N3147">
        <v>32</v>
      </c>
      <c r="O3147">
        <v>15</v>
      </c>
      <c r="Q3147" s="185">
        <f t="shared" ref="Q3147:Q3163" si="57">N3147*2</f>
        <v>64</v>
      </c>
    </row>
    <row r="3148" spans="13:17" x14ac:dyDescent="0.35">
      <c r="M3148">
        <v>34</v>
      </c>
      <c r="N3148">
        <v>48</v>
      </c>
      <c r="O3148">
        <v>12</v>
      </c>
      <c r="Q3148" s="185">
        <f t="shared" si="57"/>
        <v>96</v>
      </c>
    </row>
    <row r="3149" spans="13:17" x14ac:dyDescent="0.35">
      <c r="M3149">
        <v>12</v>
      </c>
      <c r="N3149">
        <v>48</v>
      </c>
      <c r="O3149">
        <v>-26</v>
      </c>
      <c r="Q3149" s="185">
        <f t="shared" si="57"/>
        <v>96</v>
      </c>
    </row>
    <row r="3150" spans="13:17" x14ac:dyDescent="0.35">
      <c r="M3150">
        <v>-53</v>
      </c>
      <c r="N3150">
        <v>32</v>
      </c>
      <c r="O3150">
        <v>15</v>
      </c>
      <c r="Q3150" s="185">
        <f t="shared" si="57"/>
        <v>64</v>
      </c>
    </row>
    <row r="3151" spans="13:17" x14ac:dyDescent="0.35">
      <c r="M3151">
        <v>-19</v>
      </c>
      <c r="N3151">
        <v>32</v>
      </c>
      <c r="O3151">
        <v>-45</v>
      </c>
      <c r="Q3151" s="185">
        <f t="shared" si="57"/>
        <v>64</v>
      </c>
    </row>
    <row r="3152" spans="13:17" x14ac:dyDescent="0.35">
      <c r="M3152">
        <v>-13</v>
      </c>
      <c r="N3152">
        <v>48</v>
      </c>
      <c r="O3152">
        <v>-26</v>
      </c>
      <c r="Q3152" s="185">
        <f t="shared" si="57"/>
        <v>96</v>
      </c>
    </row>
    <row r="3153" spans="13:17" x14ac:dyDescent="0.35">
      <c r="M3153">
        <v>-35</v>
      </c>
      <c r="N3153">
        <v>48</v>
      </c>
      <c r="O3153">
        <v>12</v>
      </c>
      <c r="Q3153" s="185">
        <f t="shared" si="57"/>
        <v>96</v>
      </c>
    </row>
    <row r="3154" spans="13:17" x14ac:dyDescent="0.35">
      <c r="M3154">
        <v>30</v>
      </c>
      <c r="N3154">
        <v>32</v>
      </c>
      <c r="O3154">
        <v>41</v>
      </c>
      <c r="Q3154" s="185">
        <f t="shared" si="57"/>
        <v>64</v>
      </c>
    </row>
    <row r="3155" spans="13:17" x14ac:dyDescent="0.35">
      <c r="M3155">
        <v>20</v>
      </c>
      <c r="N3155">
        <v>48</v>
      </c>
      <c r="O3155">
        <v>29</v>
      </c>
      <c r="Q3155" s="185">
        <f t="shared" si="57"/>
        <v>96</v>
      </c>
    </row>
    <row r="3156" spans="13:17" x14ac:dyDescent="0.35">
      <c r="M3156">
        <v>-32</v>
      </c>
      <c r="N3156">
        <v>32</v>
      </c>
      <c r="O3156">
        <v>41</v>
      </c>
      <c r="Q3156" s="185">
        <f t="shared" si="57"/>
        <v>64</v>
      </c>
    </row>
    <row r="3157" spans="13:17" x14ac:dyDescent="0.35">
      <c r="M3157">
        <v>-21</v>
      </c>
      <c r="N3157">
        <v>48</v>
      </c>
      <c r="O3157">
        <v>29</v>
      </c>
      <c r="Q3157" s="185">
        <f t="shared" si="57"/>
        <v>96</v>
      </c>
    </row>
    <row r="3158" spans="13:17" x14ac:dyDescent="0.35">
      <c r="M3158">
        <v>-38</v>
      </c>
      <c r="N3158">
        <v>0</v>
      </c>
      <c r="O3158">
        <v>49</v>
      </c>
      <c r="Q3158" s="185">
        <f t="shared" si="57"/>
        <v>0</v>
      </c>
    </row>
    <row r="3159" spans="13:17" x14ac:dyDescent="0.35">
      <c r="M3159">
        <v>-63</v>
      </c>
      <c r="N3159">
        <v>0</v>
      </c>
      <c r="O3159">
        <v>18</v>
      </c>
      <c r="Q3159" s="185">
        <f t="shared" si="57"/>
        <v>0</v>
      </c>
    </row>
    <row r="3160" spans="13:17" x14ac:dyDescent="0.35">
      <c r="M3160">
        <v>-23</v>
      </c>
      <c r="N3160">
        <v>0</v>
      </c>
      <c r="O3160">
        <v>-53</v>
      </c>
      <c r="Q3160" s="185">
        <f t="shared" si="57"/>
        <v>0</v>
      </c>
    </row>
    <row r="3161" spans="13:17" x14ac:dyDescent="0.35">
      <c r="M3161">
        <v>21</v>
      </c>
      <c r="N3161">
        <v>0</v>
      </c>
      <c r="O3161">
        <v>-53</v>
      </c>
      <c r="Q3161" s="185">
        <f t="shared" si="57"/>
        <v>0</v>
      </c>
    </row>
    <row r="3162" spans="13:17" x14ac:dyDescent="0.35">
      <c r="M3162">
        <v>61</v>
      </c>
      <c r="N3162">
        <v>0</v>
      </c>
      <c r="O3162">
        <v>18</v>
      </c>
      <c r="Q3162" s="185">
        <f t="shared" si="57"/>
        <v>0</v>
      </c>
    </row>
    <row r="3163" spans="13:17" x14ac:dyDescent="0.35">
      <c r="M3163">
        <v>36</v>
      </c>
      <c r="N3163">
        <v>0</v>
      </c>
      <c r="O3163">
        <v>49</v>
      </c>
      <c r="Q3163" s="185">
        <f t="shared" si="57"/>
        <v>0</v>
      </c>
    </row>
  </sheetData>
  <pageMargins left="0.7" right="0.7" top="0.75" bottom="0.75" header="0.3" footer="0.3"/>
  <pageSetup orientation="portrait" horizontalDpi="0" verticalDpi="0" r:id="rId1"/>
  <tableParts count="2">
    <tablePart r:id="rId2"/>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01"/>
  <sheetViews>
    <sheetView zoomScale="70" zoomScaleNormal="70" workbookViewId="0">
      <pane xSplit="3" ySplit="2" topLeftCell="X298" activePane="bottomRight" state="frozen"/>
      <selection activeCell="E10" sqref="E10"/>
      <selection pane="topRight" activeCell="E10" sqref="E10"/>
      <selection pane="bottomLeft" activeCell="E10" sqref="E10"/>
      <selection pane="bottomRight" activeCell="A3" sqref="A3:AB292"/>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34" t="s">
        <v>2766</v>
      </c>
      <c r="B1" s="339"/>
      <c r="C1" s="161"/>
      <c r="D1" s="161"/>
      <c r="E1" s="161"/>
      <c r="F1" s="161"/>
      <c r="G1" s="161"/>
      <c r="H1" s="161" t="s">
        <v>3291</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09" t="s">
        <v>2728</v>
      </c>
      <c r="T2" s="209" t="s">
        <v>2729</v>
      </c>
      <c r="U2" s="164" t="s">
        <v>2730</v>
      </c>
      <c r="V2" s="164" t="s">
        <v>2731</v>
      </c>
      <c r="W2" s="164" t="s">
        <v>2732</v>
      </c>
      <c r="X2" s="164" t="s">
        <v>3307</v>
      </c>
      <c r="Y2" s="209" t="s">
        <v>868</v>
      </c>
      <c r="Z2" s="164" t="s">
        <v>2698</v>
      </c>
      <c r="AA2" s="164" t="s">
        <v>3306</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3">
        <v>6</v>
      </c>
      <c r="Z3" s="168" t="s">
        <v>115</v>
      </c>
      <c r="AA3" s="168"/>
      <c r="AB3" s="169">
        <v>1</v>
      </c>
      <c r="AC3" s="168"/>
    </row>
    <row r="4" spans="1:29" x14ac:dyDescent="0.35">
      <c r="A4" s="165">
        <v>2</v>
      </c>
      <c r="B4" s="166" t="s">
        <v>153</v>
      </c>
      <c r="C4" s="167">
        <v>10</v>
      </c>
      <c r="D4" s="168" t="s">
        <v>157</v>
      </c>
      <c r="E4" s="169">
        <v>2</v>
      </c>
      <c r="F4" s="167">
        <v>700</v>
      </c>
      <c r="G4" s="167">
        <v>100</v>
      </c>
      <c r="H4" s="169"/>
      <c r="I4" s="169">
        <v>3</v>
      </c>
      <c r="J4" s="167">
        <v>1000</v>
      </c>
      <c r="K4" s="168" t="s">
        <v>153</v>
      </c>
      <c r="L4" s="168" t="s">
        <v>2017</v>
      </c>
      <c r="M4" s="169"/>
      <c r="N4" s="169"/>
      <c r="O4" s="169"/>
      <c r="P4" s="169"/>
      <c r="Q4" s="169"/>
      <c r="R4" s="169"/>
      <c r="S4" s="172"/>
      <c r="T4" s="172"/>
      <c r="U4" s="169">
        <v>300</v>
      </c>
      <c r="V4" s="168" t="s">
        <v>155</v>
      </c>
      <c r="W4" s="168" t="s">
        <v>104</v>
      </c>
      <c r="X4" s="168" t="s">
        <v>156</v>
      </c>
      <c r="Y4" s="273">
        <v>10</v>
      </c>
      <c r="Z4" s="168" t="s">
        <v>154</v>
      </c>
      <c r="AA4" s="168"/>
      <c r="AB4" s="169">
        <v>2</v>
      </c>
      <c r="AC4" s="168"/>
    </row>
    <row r="5" spans="1:29" x14ac:dyDescent="0.35">
      <c r="A5" s="165">
        <v>3</v>
      </c>
      <c r="B5" s="17" t="s">
        <v>8482</v>
      </c>
      <c r="C5" s="167">
        <v>30</v>
      </c>
      <c r="D5" s="168" t="s">
        <v>157</v>
      </c>
      <c r="E5" s="169">
        <v>2</v>
      </c>
      <c r="F5" s="167">
        <v>10000</v>
      </c>
      <c r="G5" s="167">
        <v>800</v>
      </c>
      <c r="H5" s="169" t="s">
        <v>8742</v>
      </c>
      <c r="I5" s="169">
        <v>6</v>
      </c>
      <c r="J5" s="167">
        <v>3500</v>
      </c>
      <c r="K5" s="168" t="s">
        <v>8482</v>
      </c>
      <c r="L5" s="178" t="s">
        <v>8483</v>
      </c>
      <c r="M5" s="169"/>
      <c r="N5" s="169"/>
      <c r="O5" s="169"/>
      <c r="P5" s="169"/>
      <c r="Q5" s="169"/>
      <c r="R5" s="169"/>
      <c r="S5" s="169"/>
      <c r="T5" s="169"/>
      <c r="U5" s="169">
        <v>300</v>
      </c>
      <c r="V5" s="178" t="s">
        <v>8485</v>
      </c>
      <c r="W5" s="168" t="s">
        <v>104</v>
      </c>
      <c r="X5" s="178" t="s">
        <v>8484</v>
      </c>
      <c r="Y5" s="273">
        <v>30</v>
      </c>
      <c r="Z5" s="168" t="s">
        <v>154</v>
      </c>
      <c r="AA5" s="168"/>
      <c r="AB5" s="169">
        <v>2</v>
      </c>
      <c r="AC5" s="168"/>
    </row>
    <row r="6" spans="1:29" x14ac:dyDescent="0.35">
      <c r="A6" s="165">
        <v>4</v>
      </c>
      <c r="B6" s="166" t="s">
        <v>192</v>
      </c>
      <c r="C6" s="167">
        <v>12</v>
      </c>
      <c r="D6" s="168"/>
      <c r="E6" s="169">
        <v>2</v>
      </c>
      <c r="F6" s="167">
        <v>8000</v>
      </c>
      <c r="G6" s="167">
        <v>3000</v>
      </c>
      <c r="H6" s="169"/>
      <c r="I6" s="169">
        <v>3</v>
      </c>
      <c r="J6" s="167">
        <v>1400</v>
      </c>
      <c r="K6" s="168" t="s">
        <v>192</v>
      </c>
      <c r="L6" s="168" t="s">
        <v>1398</v>
      </c>
      <c r="M6" s="169"/>
      <c r="N6" s="169"/>
      <c r="O6" s="169"/>
      <c r="P6" s="169"/>
      <c r="Q6" s="172"/>
      <c r="R6" s="169"/>
      <c r="S6" s="169"/>
      <c r="T6" s="169"/>
      <c r="U6" s="169"/>
      <c r="V6" s="168" t="s">
        <v>194</v>
      </c>
      <c r="W6" s="168" t="s">
        <v>3</v>
      </c>
      <c r="X6" s="168" t="s">
        <v>195</v>
      </c>
      <c r="Y6" s="273">
        <v>12</v>
      </c>
      <c r="Z6" s="168" t="s">
        <v>193</v>
      </c>
      <c r="AA6" s="168"/>
      <c r="AB6" s="169">
        <v>2</v>
      </c>
      <c r="AC6" s="168"/>
    </row>
    <row r="7" spans="1:29" x14ac:dyDescent="0.35">
      <c r="A7" s="165">
        <v>5</v>
      </c>
      <c r="B7" s="166" t="s">
        <v>169</v>
      </c>
      <c r="C7" s="167">
        <v>16</v>
      </c>
      <c r="D7" s="168"/>
      <c r="E7" s="169">
        <v>2</v>
      </c>
      <c r="F7" s="167">
        <v>5000</v>
      </c>
      <c r="G7" s="167">
        <v>5000</v>
      </c>
      <c r="H7" s="169"/>
      <c r="I7" s="169">
        <v>2</v>
      </c>
      <c r="J7" s="167">
        <v>2500</v>
      </c>
      <c r="K7" s="168" t="s">
        <v>169</v>
      </c>
      <c r="L7" s="168" t="s">
        <v>1789</v>
      </c>
      <c r="M7" s="169"/>
      <c r="N7" s="169"/>
      <c r="O7" s="169"/>
      <c r="P7" s="169"/>
      <c r="Q7" s="169"/>
      <c r="R7" s="169"/>
      <c r="S7" s="169"/>
      <c r="T7" s="172"/>
      <c r="U7" s="169"/>
      <c r="V7" s="168"/>
      <c r="W7" s="168" t="s">
        <v>3</v>
      </c>
      <c r="X7" s="168" t="s">
        <v>170</v>
      </c>
      <c r="Y7" s="273">
        <v>16</v>
      </c>
      <c r="Z7" s="168" t="s">
        <v>2028</v>
      </c>
      <c r="AA7" s="168" t="s">
        <v>543</v>
      </c>
      <c r="AB7" s="169">
        <v>2</v>
      </c>
      <c r="AC7" s="168"/>
    </row>
    <row r="8" spans="1:29" x14ac:dyDescent="0.35">
      <c r="A8" s="165">
        <v>6</v>
      </c>
      <c r="B8" s="17" t="s">
        <v>171</v>
      </c>
      <c r="C8" s="171">
        <v>10</v>
      </c>
      <c r="D8" s="168" t="s">
        <v>172</v>
      </c>
      <c r="E8" s="169">
        <v>3</v>
      </c>
      <c r="F8" s="171">
        <v>350</v>
      </c>
      <c r="G8" s="171">
        <v>150</v>
      </c>
      <c r="H8" s="169"/>
      <c r="I8" s="169">
        <v>2</v>
      </c>
      <c r="J8" s="171">
        <v>1000</v>
      </c>
      <c r="K8" s="168" t="s">
        <v>171</v>
      </c>
      <c r="L8" s="168" t="s">
        <v>2029</v>
      </c>
      <c r="M8" s="169"/>
      <c r="N8" s="169"/>
      <c r="O8" s="169"/>
      <c r="P8" s="169"/>
      <c r="Q8" s="169"/>
      <c r="R8" s="169"/>
      <c r="S8" s="169">
        <v>20</v>
      </c>
      <c r="T8" s="169">
        <v>10</v>
      </c>
      <c r="U8" s="169">
        <v>150</v>
      </c>
      <c r="V8" s="168" t="s">
        <v>117</v>
      </c>
      <c r="W8" s="168" t="s">
        <v>3</v>
      </c>
      <c r="X8" s="168" t="s">
        <v>2030</v>
      </c>
      <c r="Y8" s="277"/>
      <c r="Z8" s="168"/>
      <c r="AA8" s="168"/>
      <c r="AB8" s="169"/>
      <c r="AC8" s="168"/>
    </row>
    <row r="9" spans="1:29" x14ac:dyDescent="0.35">
      <c r="A9" s="165">
        <v>7</v>
      </c>
      <c r="B9" s="166"/>
      <c r="C9" s="171"/>
      <c r="D9" s="168"/>
      <c r="E9" s="169"/>
      <c r="F9" s="171"/>
      <c r="G9" s="171"/>
      <c r="H9" s="169"/>
      <c r="I9" s="169"/>
      <c r="J9" s="171"/>
      <c r="K9" s="168"/>
      <c r="L9" s="168"/>
      <c r="M9" s="169"/>
      <c r="N9" s="169"/>
      <c r="O9" s="169"/>
      <c r="P9" s="169"/>
      <c r="Q9" s="169"/>
      <c r="R9" s="172"/>
      <c r="S9" s="169"/>
      <c r="T9" s="169"/>
      <c r="U9" s="169"/>
      <c r="V9" s="168"/>
      <c r="W9" s="168"/>
      <c r="X9" s="168" t="s">
        <v>2031</v>
      </c>
      <c r="Y9" s="274"/>
      <c r="Z9" s="168"/>
      <c r="AA9" s="168"/>
      <c r="AB9" s="169"/>
      <c r="AC9" s="168"/>
    </row>
    <row r="10" spans="1:29" x14ac:dyDescent="0.35">
      <c r="A10" s="165">
        <v>8</v>
      </c>
      <c r="B10" s="166"/>
      <c r="C10" s="171"/>
      <c r="D10" s="168"/>
      <c r="E10" s="169"/>
      <c r="F10" s="171"/>
      <c r="G10" s="171"/>
      <c r="H10" s="169"/>
      <c r="I10" s="169"/>
      <c r="J10" s="171"/>
      <c r="K10" s="168"/>
      <c r="L10" s="168"/>
      <c r="M10" s="169"/>
      <c r="N10" s="169"/>
      <c r="O10" s="169"/>
      <c r="P10" s="169"/>
      <c r="Q10" s="169"/>
      <c r="R10" s="169"/>
      <c r="S10" s="169"/>
      <c r="T10" s="169"/>
      <c r="U10" s="169"/>
      <c r="V10" s="168"/>
      <c r="W10" s="168"/>
      <c r="X10" s="168" t="s">
        <v>164</v>
      </c>
      <c r="Y10" s="274"/>
      <c r="Z10" s="168"/>
      <c r="AA10" s="168"/>
      <c r="AB10" s="169"/>
      <c r="AC10" s="168"/>
    </row>
    <row r="11" spans="1:29" x14ac:dyDescent="0.35">
      <c r="A11" s="165">
        <v>9</v>
      </c>
      <c r="B11" s="166"/>
      <c r="C11" s="171"/>
      <c r="D11" s="168"/>
      <c r="E11" s="169"/>
      <c r="F11" s="171"/>
      <c r="G11" s="171"/>
      <c r="H11" s="169"/>
      <c r="I11" s="169"/>
      <c r="J11" s="171"/>
      <c r="K11" s="168"/>
      <c r="L11" s="168"/>
      <c r="M11" s="169"/>
      <c r="N11" s="169"/>
      <c r="O11" s="169"/>
      <c r="P11" s="169"/>
      <c r="Q11" s="169"/>
      <c r="R11" s="169"/>
      <c r="S11" s="169"/>
      <c r="T11" s="169"/>
      <c r="U11" s="169"/>
      <c r="V11" s="168"/>
      <c r="W11" s="168"/>
      <c r="X11" s="168" t="s">
        <v>2032</v>
      </c>
      <c r="Y11" s="274"/>
      <c r="Z11" s="168"/>
      <c r="AA11" s="168"/>
      <c r="AB11" s="169"/>
      <c r="AC11" s="168"/>
    </row>
    <row r="12" spans="1:29" x14ac:dyDescent="0.35">
      <c r="A12" s="165">
        <v>10</v>
      </c>
      <c r="B12" s="166"/>
      <c r="C12" s="171"/>
      <c r="D12" s="168"/>
      <c r="E12" s="169"/>
      <c r="F12" s="171"/>
      <c r="G12" s="171"/>
      <c r="H12" s="169"/>
      <c r="I12" s="169"/>
      <c r="J12" s="171"/>
      <c r="K12" s="168"/>
      <c r="L12" s="168"/>
      <c r="M12" s="169"/>
      <c r="N12" s="169"/>
      <c r="O12" s="169"/>
      <c r="P12" s="169"/>
      <c r="Q12" s="169"/>
      <c r="R12" s="169"/>
      <c r="S12" s="169"/>
      <c r="T12" s="169"/>
      <c r="U12" s="169"/>
      <c r="V12" s="168"/>
      <c r="W12" s="168"/>
      <c r="X12" s="168" t="s">
        <v>2033</v>
      </c>
      <c r="Y12" s="273">
        <v>20</v>
      </c>
      <c r="Z12" s="168" t="s">
        <v>126</v>
      </c>
      <c r="AA12" s="168"/>
      <c r="AB12" s="169">
        <v>3</v>
      </c>
      <c r="AC12" s="168"/>
    </row>
    <row r="13" spans="1:29" x14ac:dyDescent="0.35">
      <c r="A13" s="165">
        <v>11</v>
      </c>
      <c r="B13" s="17" t="s">
        <v>8656</v>
      </c>
      <c r="C13" s="282">
        <v>20</v>
      </c>
      <c r="D13" s="178" t="s">
        <v>172</v>
      </c>
      <c r="E13" s="169">
        <v>3</v>
      </c>
      <c r="F13" s="282">
        <v>1200</v>
      </c>
      <c r="G13" s="282">
        <v>500</v>
      </c>
      <c r="H13" s="169"/>
      <c r="I13" s="169">
        <v>4</v>
      </c>
      <c r="J13" s="282">
        <v>2000</v>
      </c>
      <c r="K13" s="178" t="s">
        <v>8656</v>
      </c>
      <c r="L13" s="178" t="s">
        <v>8692</v>
      </c>
      <c r="M13" s="169"/>
      <c r="N13" s="169"/>
      <c r="O13" s="169"/>
      <c r="P13" s="169"/>
      <c r="Q13" s="169"/>
      <c r="R13" s="169"/>
      <c r="S13" s="169">
        <v>30</v>
      </c>
      <c r="T13" s="169">
        <v>15</v>
      </c>
      <c r="U13" s="169">
        <v>150</v>
      </c>
      <c r="V13" s="168" t="s">
        <v>117</v>
      </c>
      <c r="W13" s="178" t="s">
        <v>104</v>
      </c>
      <c r="X13" s="178" t="s">
        <v>8184</v>
      </c>
      <c r="Y13" s="277"/>
      <c r="Z13" s="168"/>
      <c r="AA13" s="168"/>
      <c r="AB13" s="169"/>
      <c r="AC13" s="168"/>
    </row>
    <row r="14" spans="1:29" x14ac:dyDescent="0.35">
      <c r="A14" s="165">
        <v>12</v>
      </c>
      <c r="B14" s="184"/>
      <c r="C14" s="282"/>
      <c r="D14" s="168"/>
      <c r="E14" s="169"/>
      <c r="F14" s="282"/>
      <c r="G14" s="282"/>
      <c r="H14" s="169"/>
      <c r="I14" s="169"/>
      <c r="J14" s="282"/>
      <c r="K14" s="168"/>
      <c r="L14" s="168"/>
      <c r="M14" s="169"/>
      <c r="N14" s="169"/>
      <c r="O14" s="169"/>
      <c r="P14" s="169"/>
      <c r="Q14" s="169"/>
      <c r="R14" s="169"/>
      <c r="S14" s="169"/>
      <c r="T14" s="169"/>
      <c r="U14" s="169"/>
      <c r="V14" s="168"/>
      <c r="W14" s="168"/>
      <c r="X14" s="168" t="s">
        <v>8150</v>
      </c>
      <c r="Y14" s="274"/>
      <c r="Z14" s="168"/>
      <c r="AA14" s="168"/>
      <c r="AB14" s="169"/>
      <c r="AC14" s="168"/>
    </row>
    <row r="15" spans="1:29" x14ac:dyDescent="0.35">
      <c r="A15" s="165">
        <v>13</v>
      </c>
      <c r="B15" s="184"/>
      <c r="C15" s="282"/>
      <c r="D15" s="168"/>
      <c r="E15" s="169"/>
      <c r="F15" s="282"/>
      <c r="G15" s="282"/>
      <c r="H15" s="169"/>
      <c r="I15" s="169"/>
      <c r="J15" s="282"/>
      <c r="K15" s="168"/>
      <c r="L15" s="168"/>
      <c r="M15" s="169"/>
      <c r="N15" s="169"/>
      <c r="O15" s="172"/>
      <c r="P15" s="172"/>
      <c r="Q15" s="169"/>
      <c r="R15" s="169"/>
      <c r="S15" s="169"/>
      <c r="T15" s="169"/>
      <c r="U15" s="169"/>
      <c r="V15" s="168"/>
      <c r="W15" s="168"/>
      <c r="X15" s="168" t="s">
        <v>8151</v>
      </c>
      <c r="Y15" s="274"/>
      <c r="Z15" s="168"/>
      <c r="AA15" s="168"/>
      <c r="AB15" s="169"/>
      <c r="AC15" s="168"/>
    </row>
    <row r="16" spans="1:29" x14ac:dyDescent="0.35">
      <c r="A16" s="165">
        <v>14</v>
      </c>
      <c r="B16" s="184"/>
      <c r="C16" s="282"/>
      <c r="D16" s="168"/>
      <c r="E16" s="169"/>
      <c r="F16" s="282"/>
      <c r="G16" s="282"/>
      <c r="H16" s="169"/>
      <c r="I16" s="169"/>
      <c r="J16" s="282"/>
      <c r="K16" s="168"/>
      <c r="L16" s="168"/>
      <c r="M16" s="169"/>
      <c r="N16" s="169"/>
      <c r="O16" s="169"/>
      <c r="P16" s="169"/>
      <c r="Q16" s="169"/>
      <c r="R16" s="169"/>
      <c r="S16" s="169"/>
      <c r="T16" s="169"/>
      <c r="U16" s="169"/>
      <c r="V16" s="168"/>
      <c r="W16" s="168"/>
      <c r="X16" s="168" t="s">
        <v>8152</v>
      </c>
      <c r="Y16" s="274"/>
      <c r="Z16" s="168"/>
      <c r="AA16" s="168"/>
      <c r="AB16" s="169"/>
      <c r="AC16" s="168"/>
    </row>
    <row r="17" spans="1:29" x14ac:dyDescent="0.35">
      <c r="A17" s="165">
        <v>15</v>
      </c>
      <c r="B17" s="283"/>
      <c r="C17" s="282"/>
      <c r="D17" s="168"/>
      <c r="E17" s="169"/>
      <c r="F17" s="282"/>
      <c r="G17" s="282"/>
      <c r="H17" s="169"/>
      <c r="I17" s="169"/>
      <c r="J17" s="282"/>
      <c r="K17" s="168"/>
      <c r="L17" s="168"/>
      <c r="M17" s="169"/>
      <c r="N17" s="169"/>
      <c r="O17" s="169"/>
      <c r="P17" s="169"/>
      <c r="Q17" s="169"/>
      <c r="R17" s="169"/>
      <c r="S17" s="169"/>
      <c r="T17" s="169"/>
      <c r="U17" s="169"/>
      <c r="V17" s="168"/>
      <c r="W17" s="168"/>
      <c r="X17" s="168" t="s">
        <v>8153</v>
      </c>
      <c r="Y17" s="276">
        <v>20</v>
      </c>
      <c r="Z17" s="168" t="s">
        <v>126</v>
      </c>
      <c r="AA17" s="168"/>
      <c r="AB17" s="169">
        <v>3</v>
      </c>
      <c r="AC17" s="168"/>
    </row>
    <row r="18" spans="1:29" x14ac:dyDescent="0.35">
      <c r="A18" s="165">
        <v>16</v>
      </c>
      <c r="B18" s="166" t="s">
        <v>198</v>
      </c>
      <c r="C18" s="167">
        <v>10</v>
      </c>
      <c r="D18" s="168" t="s">
        <v>172</v>
      </c>
      <c r="E18" s="169">
        <v>3</v>
      </c>
      <c r="F18" s="167">
        <v>500</v>
      </c>
      <c r="G18" s="167">
        <v>300</v>
      </c>
      <c r="H18" s="169"/>
      <c r="I18" s="169">
        <v>4</v>
      </c>
      <c r="J18" s="167">
        <v>700</v>
      </c>
      <c r="K18" s="168" t="s">
        <v>198</v>
      </c>
      <c r="L18" s="168" t="s">
        <v>1320</v>
      </c>
      <c r="M18" s="169"/>
      <c r="N18" s="169"/>
      <c r="O18" s="169"/>
      <c r="P18" s="169"/>
      <c r="Q18" s="169"/>
      <c r="R18" s="169"/>
      <c r="S18" s="169">
        <v>10</v>
      </c>
      <c r="T18" s="169">
        <v>10</v>
      </c>
      <c r="U18" s="169">
        <v>150</v>
      </c>
      <c r="V18" s="168" t="s">
        <v>117</v>
      </c>
      <c r="W18" s="168" t="s">
        <v>3</v>
      </c>
      <c r="X18" s="168" t="s">
        <v>2039</v>
      </c>
      <c r="Y18" s="277"/>
      <c r="Z18" s="168"/>
      <c r="AA18" s="168"/>
      <c r="AB18" s="169"/>
      <c r="AC18" s="168"/>
    </row>
    <row r="19" spans="1:29" x14ac:dyDescent="0.35">
      <c r="A19" s="165">
        <v>17</v>
      </c>
      <c r="B19" s="166"/>
      <c r="C19" s="171"/>
      <c r="D19" s="168"/>
      <c r="E19" s="169"/>
      <c r="F19" s="171"/>
      <c r="G19" s="171"/>
      <c r="H19" s="169"/>
      <c r="I19" s="169"/>
      <c r="J19" s="171"/>
      <c r="K19" s="168"/>
      <c r="L19" s="168"/>
      <c r="M19" s="169"/>
      <c r="N19" s="169"/>
      <c r="O19" s="169"/>
      <c r="P19" s="169"/>
      <c r="Q19" s="169"/>
      <c r="R19" s="169"/>
      <c r="S19" s="169"/>
      <c r="T19" s="169"/>
      <c r="U19" s="169"/>
      <c r="V19" s="168"/>
      <c r="W19" s="168"/>
      <c r="X19" s="168" t="s">
        <v>2040</v>
      </c>
      <c r="Y19" s="274"/>
      <c r="Z19" s="168"/>
      <c r="AA19" s="168"/>
      <c r="AB19" s="169"/>
      <c r="AC19" s="168"/>
    </row>
    <row r="20" spans="1:29" x14ac:dyDescent="0.35">
      <c r="A20" s="165">
        <v>18</v>
      </c>
      <c r="B20" s="166"/>
      <c r="C20" s="171"/>
      <c r="D20" s="168"/>
      <c r="E20" s="169"/>
      <c r="F20" s="171"/>
      <c r="G20" s="171"/>
      <c r="H20" s="169"/>
      <c r="I20" s="169"/>
      <c r="J20" s="171"/>
      <c r="K20" s="168"/>
      <c r="L20" s="168"/>
      <c r="M20" s="169"/>
      <c r="N20" s="169"/>
      <c r="O20" s="169"/>
      <c r="P20" s="169"/>
      <c r="Q20" s="169"/>
      <c r="R20" s="169"/>
      <c r="S20" s="169"/>
      <c r="T20" s="169"/>
      <c r="U20" s="169"/>
      <c r="V20" s="168"/>
      <c r="W20" s="168"/>
      <c r="X20" s="168" t="s">
        <v>2041</v>
      </c>
      <c r="Y20" s="274"/>
      <c r="Z20" s="168"/>
      <c r="AA20" s="168"/>
      <c r="AB20" s="169"/>
      <c r="AC20" s="168"/>
    </row>
    <row r="21" spans="1:29" x14ac:dyDescent="0.35">
      <c r="A21" s="165">
        <v>19</v>
      </c>
      <c r="B21" s="166"/>
      <c r="C21" s="171"/>
      <c r="D21" s="168"/>
      <c r="E21" s="169"/>
      <c r="F21" s="171"/>
      <c r="G21" s="171"/>
      <c r="H21" s="169"/>
      <c r="I21" s="169"/>
      <c r="J21" s="171"/>
      <c r="K21" s="168"/>
      <c r="L21" s="168"/>
      <c r="M21" s="169"/>
      <c r="N21" s="169"/>
      <c r="O21" s="169"/>
      <c r="P21" s="169"/>
      <c r="Q21" s="169"/>
      <c r="R21" s="169"/>
      <c r="S21" s="169"/>
      <c r="T21" s="169"/>
      <c r="U21" s="169"/>
      <c r="V21" s="168"/>
      <c r="W21" s="168"/>
      <c r="X21" s="168" t="s">
        <v>2042</v>
      </c>
      <c r="Y21" s="274"/>
      <c r="Z21" s="168"/>
      <c r="AA21" s="168"/>
      <c r="AB21" s="172"/>
      <c r="AC21" s="168"/>
    </row>
    <row r="22" spans="1:29" x14ac:dyDescent="0.35">
      <c r="A22" s="165">
        <v>20</v>
      </c>
      <c r="B22" s="166"/>
      <c r="C22" s="171"/>
      <c r="D22" s="168"/>
      <c r="E22" s="169"/>
      <c r="F22" s="171"/>
      <c r="G22" s="171"/>
      <c r="H22" s="169"/>
      <c r="I22" s="169"/>
      <c r="J22" s="171"/>
      <c r="K22" s="168"/>
      <c r="L22" s="168"/>
      <c r="M22" s="169"/>
      <c r="N22" s="169"/>
      <c r="O22" s="169"/>
      <c r="P22" s="169"/>
      <c r="Q22" s="169"/>
      <c r="R22" s="169"/>
      <c r="S22" s="169"/>
      <c r="T22" s="169"/>
      <c r="U22" s="169"/>
      <c r="V22" s="168"/>
      <c r="W22" s="168"/>
      <c r="X22" s="168" t="s">
        <v>2043</v>
      </c>
      <c r="Y22" s="273">
        <v>10</v>
      </c>
      <c r="Z22" s="168" t="s">
        <v>199</v>
      </c>
      <c r="AA22" s="175"/>
      <c r="AB22" s="172">
        <v>3</v>
      </c>
      <c r="AC22" s="168"/>
    </row>
    <row r="23" spans="1:29" x14ac:dyDescent="0.35">
      <c r="A23" s="165">
        <v>21</v>
      </c>
      <c r="B23" s="166" t="s">
        <v>200</v>
      </c>
      <c r="C23" s="171">
        <v>10</v>
      </c>
      <c r="D23" s="168" t="s">
        <v>203</v>
      </c>
      <c r="E23" s="169">
        <v>1</v>
      </c>
      <c r="F23" s="171">
        <v>300</v>
      </c>
      <c r="G23" s="171">
        <v>100</v>
      </c>
      <c r="H23" s="169"/>
      <c r="I23" s="169">
        <v>1</v>
      </c>
      <c r="J23" s="171">
        <v>300</v>
      </c>
      <c r="K23" s="168" t="s">
        <v>200</v>
      </c>
      <c r="L23" s="168" t="s">
        <v>1324</v>
      </c>
      <c r="M23" s="169">
        <v>100</v>
      </c>
      <c r="N23" s="169"/>
      <c r="O23" s="169"/>
      <c r="P23" s="169">
        <v>10</v>
      </c>
      <c r="Q23" s="169"/>
      <c r="R23" s="169"/>
      <c r="S23" s="169"/>
      <c r="T23" s="169"/>
      <c r="U23" s="169">
        <v>150</v>
      </c>
      <c r="V23" s="168" t="s">
        <v>117</v>
      </c>
      <c r="W23" s="168" t="s">
        <v>3</v>
      </c>
      <c r="X23" s="168" t="s">
        <v>202</v>
      </c>
      <c r="Y23" s="273">
        <v>10</v>
      </c>
      <c r="Z23" s="168" t="s">
        <v>201</v>
      </c>
      <c r="AA23" s="168"/>
      <c r="AB23" s="169">
        <v>1</v>
      </c>
      <c r="AC23" s="168"/>
    </row>
    <row r="24" spans="1:29" x14ac:dyDescent="0.35">
      <c r="A24" s="165">
        <v>22</v>
      </c>
      <c r="B24" s="166" t="s">
        <v>162</v>
      </c>
      <c r="C24" s="167">
        <v>10</v>
      </c>
      <c r="D24" s="168"/>
      <c r="E24" s="169">
        <v>3</v>
      </c>
      <c r="F24" s="167">
        <v>1400</v>
      </c>
      <c r="G24" s="167">
        <v>300</v>
      </c>
      <c r="H24" s="169"/>
      <c r="I24" s="169">
        <v>3</v>
      </c>
      <c r="J24" s="167">
        <v>750</v>
      </c>
      <c r="K24" s="168" t="s">
        <v>162</v>
      </c>
      <c r="L24" s="168" t="s">
        <v>1226</v>
      </c>
      <c r="M24" s="169"/>
      <c r="N24" s="169"/>
      <c r="O24" s="169"/>
      <c r="P24" s="169"/>
      <c r="Q24" s="169"/>
      <c r="R24" s="169"/>
      <c r="S24" s="169"/>
      <c r="T24" s="169"/>
      <c r="U24" s="169">
        <v>150</v>
      </c>
      <c r="V24" s="168" t="s">
        <v>117</v>
      </c>
      <c r="W24" s="168" t="s">
        <v>3</v>
      </c>
      <c r="X24" s="168" t="s">
        <v>164</v>
      </c>
      <c r="Y24" s="273">
        <v>10</v>
      </c>
      <c r="Z24" s="168" t="s">
        <v>163</v>
      </c>
      <c r="AA24" s="168"/>
      <c r="AB24" s="169">
        <v>3</v>
      </c>
      <c r="AC24" s="168"/>
    </row>
    <row r="25" spans="1:29" x14ac:dyDescent="0.35">
      <c r="A25" s="165">
        <v>23</v>
      </c>
      <c r="B25" s="166" t="s">
        <v>158</v>
      </c>
      <c r="C25" s="172">
        <v>10</v>
      </c>
      <c r="D25" s="168" t="s">
        <v>161</v>
      </c>
      <c r="E25" s="169">
        <v>2</v>
      </c>
      <c r="F25" s="171">
        <v>1100</v>
      </c>
      <c r="G25" s="172">
        <v>225</v>
      </c>
      <c r="H25" s="169"/>
      <c r="I25" s="169">
        <v>2</v>
      </c>
      <c r="J25" s="171">
        <v>800</v>
      </c>
      <c r="K25" s="168" t="s">
        <v>158</v>
      </c>
      <c r="L25" s="168" t="s">
        <v>1224</v>
      </c>
      <c r="M25" s="169"/>
      <c r="N25" s="169"/>
      <c r="O25" s="169"/>
      <c r="P25" s="169"/>
      <c r="Q25" s="169"/>
      <c r="R25" s="169"/>
      <c r="S25" s="169">
        <v>12</v>
      </c>
      <c r="T25" s="169">
        <v>10</v>
      </c>
      <c r="U25" s="169">
        <v>150</v>
      </c>
      <c r="V25" s="168" t="s">
        <v>117</v>
      </c>
      <c r="W25" s="168" t="s">
        <v>3</v>
      </c>
      <c r="X25" s="168" t="s">
        <v>160</v>
      </c>
      <c r="Y25" s="273">
        <v>10</v>
      </c>
      <c r="Z25" s="168" t="s">
        <v>159</v>
      </c>
      <c r="AA25" s="168"/>
      <c r="AB25" s="169">
        <v>1</v>
      </c>
      <c r="AC25" s="168"/>
    </row>
    <row r="26" spans="1:29" x14ac:dyDescent="0.35">
      <c r="A26" s="165">
        <v>23</v>
      </c>
      <c r="B26" s="17" t="s">
        <v>8687</v>
      </c>
      <c r="C26" s="172">
        <v>10</v>
      </c>
      <c r="D26" s="178" t="s">
        <v>8773</v>
      </c>
      <c r="E26" s="169">
        <v>4</v>
      </c>
      <c r="F26" s="171">
        <v>2600</v>
      </c>
      <c r="G26" s="172">
        <v>600</v>
      </c>
      <c r="H26" s="169"/>
      <c r="I26" s="169">
        <v>3</v>
      </c>
      <c r="J26" s="171">
        <v>1000</v>
      </c>
      <c r="K26" s="178" t="s">
        <v>8687</v>
      </c>
      <c r="L26" s="178" t="s">
        <v>8688</v>
      </c>
      <c r="M26" s="169"/>
      <c r="N26" s="169"/>
      <c r="O26" s="169"/>
      <c r="P26" s="169"/>
      <c r="Q26" s="169"/>
      <c r="R26" s="169"/>
      <c r="S26" s="169">
        <v>18</v>
      </c>
      <c r="T26" s="169">
        <v>10</v>
      </c>
      <c r="U26" s="169">
        <v>150</v>
      </c>
      <c r="V26" s="168" t="s">
        <v>117</v>
      </c>
      <c r="W26" s="168" t="s">
        <v>3</v>
      </c>
      <c r="X26" s="178" t="s">
        <v>8689</v>
      </c>
      <c r="Y26" s="273">
        <v>10</v>
      </c>
      <c r="Z26" s="168" t="s">
        <v>159</v>
      </c>
      <c r="AA26" s="168"/>
      <c r="AB26" s="169">
        <v>2</v>
      </c>
      <c r="AC26" s="168"/>
    </row>
    <row r="27" spans="1:29" x14ac:dyDescent="0.35">
      <c r="A27" s="165">
        <v>24</v>
      </c>
      <c r="B27" s="166" t="s">
        <v>173</v>
      </c>
      <c r="C27" s="284">
        <v>20</v>
      </c>
      <c r="D27" s="168" t="s">
        <v>174</v>
      </c>
      <c r="E27" s="169">
        <v>2</v>
      </c>
      <c r="F27" s="167">
        <v>250</v>
      </c>
      <c r="G27" s="284">
        <v>250</v>
      </c>
      <c r="H27" s="169"/>
      <c r="I27" s="169">
        <v>2</v>
      </c>
      <c r="J27" s="167">
        <v>1000</v>
      </c>
      <c r="K27" s="168" t="s">
        <v>173</v>
      </c>
      <c r="L27" s="168" t="s">
        <v>47</v>
      </c>
      <c r="M27" s="169"/>
      <c r="N27" s="169"/>
      <c r="O27" s="169"/>
      <c r="P27" s="169"/>
      <c r="Q27" s="169">
        <v>120</v>
      </c>
      <c r="R27" s="169">
        <v>50</v>
      </c>
      <c r="S27" s="169"/>
      <c r="T27" s="169"/>
      <c r="U27" s="169">
        <v>300</v>
      </c>
      <c r="V27" s="168" t="s">
        <v>117</v>
      </c>
      <c r="W27" s="168" t="s">
        <v>3</v>
      </c>
      <c r="X27" s="201" t="s">
        <v>2034</v>
      </c>
      <c r="Y27" s="277"/>
      <c r="Z27" s="168"/>
      <c r="AA27" s="168"/>
      <c r="AB27" s="169"/>
      <c r="AC27" s="168"/>
    </row>
    <row r="28" spans="1:29" x14ac:dyDescent="0.35">
      <c r="A28" s="165">
        <v>25</v>
      </c>
      <c r="B28" s="166"/>
      <c r="C28" s="172"/>
      <c r="D28" s="168"/>
      <c r="E28" s="169"/>
      <c r="F28" s="171"/>
      <c r="G28" s="172"/>
      <c r="H28" s="169"/>
      <c r="I28" s="169"/>
      <c r="J28" s="171"/>
      <c r="K28" s="168"/>
      <c r="L28" s="168"/>
      <c r="M28" s="169"/>
      <c r="N28" s="169"/>
      <c r="O28" s="169"/>
      <c r="P28" s="169"/>
      <c r="Q28" s="169"/>
      <c r="R28" s="169"/>
      <c r="S28" s="169"/>
      <c r="T28" s="169"/>
      <c r="U28" s="169"/>
      <c r="V28" s="168"/>
      <c r="W28" s="168"/>
      <c r="X28" s="168" t="s">
        <v>2035</v>
      </c>
      <c r="Y28" s="274"/>
      <c r="Z28" s="173"/>
      <c r="AA28" s="173"/>
      <c r="AB28" s="172"/>
      <c r="AC28" s="168"/>
    </row>
    <row r="29" spans="1:29" x14ac:dyDescent="0.35">
      <c r="A29" s="165">
        <v>26</v>
      </c>
      <c r="B29" s="166"/>
      <c r="C29" s="172"/>
      <c r="D29" s="173"/>
      <c r="E29" s="172"/>
      <c r="F29" s="171"/>
      <c r="G29" s="172"/>
      <c r="H29" s="172"/>
      <c r="I29" s="172"/>
      <c r="J29" s="171"/>
      <c r="K29" s="173"/>
      <c r="L29" s="173"/>
      <c r="M29" s="172"/>
      <c r="N29" s="172"/>
      <c r="O29" s="172"/>
      <c r="P29" s="172"/>
      <c r="Q29" s="172"/>
      <c r="R29" s="172"/>
      <c r="S29" s="172"/>
      <c r="T29" s="172"/>
      <c r="U29" s="172"/>
      <c r="V29" s="173"/>
      <c r="W29" s="173"/>
      <c r="X29" s="173" t="s">
        <v>177</v>
      </c>
      <c r="Y29" s="273">
        <v>20</v>
      </c>
      <c r="Z29" s="173" t="s">
        <v>141</v>
      </c>
      <c r="AA29" s="173"/>
      <c r="AB29" s="172">
        <v>2</v>
      </c>
    </row>
    <row r="30" spans="1:29" x14ac:dyDescent="0.35">
      <c r="A30" s="165">
        <v>27</v>
      </c>
      <c r="B30" s="17" t="s">
        <v>8198</v>
      </c>
      <c r="C30" s="284">
        <v>20</v>
      </c>
      <c r="D30" s="173" t="s">
        <v>174</v>
      </c>
      <c r="E30" s="172">
        <v>2</v>
      </c>
      <c r="F30" s="167">
        <v>1400</v>
      </c>
      <c r="G30" s="284">
        <v>750</v>
      </c>
      <c r="H30" s="172"/>
      <c r="I30" s="172">
        <v>3</v>
      </c>
      <c r="J30" s="167">
        <v>1000</v>
      </c>
      <c r="K30" s="192" t="s">
        <v>8196</v>
      </c>
      <c r="L30" s="192" t="s">
        <v>8197</v>
      </c>
      <c r="M30" s="172"/>
      <c r="N30" s="172"/>
      <c r="O30" s="172"/>
      <c r="P30" s="172"/>
      <c r="Q30" s="172">
        <v>120</v>
      </c>
      <c r="R30" s="172">
        <v>50</v>
      </c>
      <c r="S30" s="172"/>
      <c r="T30" s="172"/>
      <c r="U30" s="172">
        <v>300</v>
      </c>
      <c r="V30" s="173" t="s">
        <v>117</v>
      </c>
      <c r="W30" s="173" t="s">
        <v>3</v>
      </c>
      <c r="X30" s="192" t="s">
        <v>8639</v>
      </c>
      <c r="Y30" s="277"/>
      <c r="Z30" s="173"/>
      <c r="AA30" s="173"/>
      <c r="AB30" s="172"/>
    </row>
    <row r="31" spans="1:29" x14ac:dyDescent="0.35">
      <c r="A31" s="165">
        <v>28</v>
      </c>
      <c r="B31" s="17"/>
      <c r="C31" s="315"/>
      <c r="D31" s="173"/>
      <c r="E31" s="172"/>
      <c r="F31" s="46"/>
      <c r="G31" s="315"/>
      <c r="H31" s="172"/>
      <c r="I31" s="172"/>
      <c r="J31" s="46"/>
      <c r="K31" s="192"/>
      <c r="L31" s="192"/>
      <c r="M31" s="172"/>
      <c r="N31" s="172"/>
      <c r="O31" s="172"/>
      <c r="P31" s="172"/>
      <c r="Q31" s="172"/>
      <c r="R31" s="172"/>
      <c r="S31" s="172"/>
      <c r="T31" s="172"/>
      <c r="U31" s="172"/>
      <c r="V31" s="173"/>
      <c r="W31" s="173"/>
      <c r="X31" s="192" t="s">
        <v>8640</v>
      </c>
      <c r="Y31" s="277"/>
      <c r="Z31" s="168"/>
      <c r="AA31" s="168"/>
      <c r="AB31" s="169"/>
    </row>
    <row r="32" spans="1:29" x14ac:dyDescent="0.35">
      <c r="A32" s="165">
        <v>29</v>
      </c>
      <c r="B32" s="166"/>
      <c r="C32" s="172"/>
      <c r="D32" s="173"/>
      <c r="E32" s="172"/>
      <c r="F32" s="171"/>
      <c r="G32" s="172"/>
      <c r="H32" s="172"/>
      <c r="I32" s="172"/>
      <c r="J32" s="171"/>
      <c r="K32" s="173"/>
      <c r="L32" s="173"/>
      <c r="M32" s="172"/>
      <c r="N32" s="172"/>
      <c r="O32" s="172"/>
      <c r="P32" s="172"/>
      <c r="Q32" s="172"/>
      <c r="R32" s="172"/>
      <c r="S32" s="172"/>
      <c r="T32" s="172"/>
      <c r="U32" s="172"/>
      <c r="V32" s="173"/>
      <c r="W32" s="173"/>
      <c r="X32" s="192" t="s">
        <v>8641</v>
      </c>
      <c r="Y32" s="273">
        <v>20</v>
      </c>
      <c r="Z32" s="173" t="s">
        <v>141</v>
      </c>
      <c r="AA32" s="173"/>
      <c r="AB32" s="172">
        <v>2</v>
      </c>
    </row>
    <row r="33" spans="1:29" x14ac:dyDescent="0.35">
      <c r="A33" s="165">
        <v>30</v>
      </c>
      <c r="B33" s="166" t="s">
        <v>175</v>
      </c>
      <c r="C33" s="172">
        <v>10</v>
      </c>
      <c r="D33" s="173"/>
      <c r="E33" s="172">
        <v>2</v>
      </c>
      <c r="F33" s="171">
        <v>1200</v>
      </c>
      <c r="G33" s="172"/>
      <c r="H33" s="172"/>
      <c r="I33" s="172">
        <v>2</v>
      </c>
      <c r="J33" s="171">
        <v>1000</v>
      </c>
      <c r="K33" s="173" t="s">
        <v>175</v>
      </c>
      <c r="L33" s="173" t="s">
        <v>1282</v>
      </c>
      <c r="M33" s="172"/>
      <c r="N33" s="172"/>
      <c r="O33" s="172"/>
      <c r="P33" s="172"/>
      <c r="Q33" s="172"/>
      <c r="R33" s="172"/>
      <c r="S33" s="172"/>
      <c r="T33" s="172"/>
      <c r="U33" s="172">
        <v>150</v>
      </c>
      <c r="V33" s="173" t="s">
        <v>117</v>
      </c>
      <c r="W33" s="173" t="s">
        <v>3</v>
      </c>
      <c r="X33" s="173" t="s">
        <v>177</v>
      </c>
      <c r="Y33" s="273">
        <v>10</v>
      </c>
      <c r="Z33" s="168" t="s">
        <v>176</v>
      </c>
      <c r="AA33" s="168"/>
      <c r="AB33" s="169">
        <v>2</v>
      </c>
    </row>
    <row r="34" spans="1:29" x14ac:dyDescent="0.35">
      <c r="A34" s="165">
        <v>31</v>
      </c>
      <c r="B34" s="166" t="s">
        <v>189</v>
      </c>
      <c r="C34" s="172">
        <v>5</v>
      </c>
      <c r="D34" s="168"/>
      <c r="E34" s="169">
        <v>1</v>
      </c>
      <c r="F34" s="171">
        <v>100</v>
      </c>
      <c r="G34" s="171">
        <v>25</v>
      </c>
      <c r="H34" s="169"/>
      <c r="I34" s="169">
        <v>1</v>
      </c>
      <c r="J34" s="171">
        <v>600</v>
      </c>
      <c r="K34" s="168" t="s">
        <v>189</v>
      </c>
      <c r="L34" s="168" t="s">
        <v>2038</v>
      </c>
      <c r="M34" s="169"/>
      <c r="N34" s="169"/>
      <c r="O34" s="169"/>
      <c r="P34" s="169"/>
      <c r="Q34" s="169"/>
      <c r="R34" s="169"/>
      <c r="S34" s="169"/>
      <c r="T34" s="169"/>
      <c r="U34" s="169">
        <v>150</v>
      </c>
      <c r="V34" s="168" t="s">
        <v>117</v>
      </c>
      <c r="W34" s="168" t="s">
        <v>103</v>
      </c>
      <c r="X34" s="168" t="s">
        <v>191</v>
      </c>
      <c r="Y34" s="273">
        <v>5</v>
      </c>
      <c r="Z34" s="192" t="s">
        <v>190</v>
      </c>
      <c r="AA34" s="173"/>
      <c r="AB34" s="172">
        <v>1</v>
      </c>
      <c r="AC34" s="168"/>
    </row>
    <row r="35" spans="1:29" x14ac:dyDescent="0.35">
      <c r="A35" s="165">
        <v>32</v>
      </c>
      <c r="B35" s="17" t="s">
        <v>3468</v>
      </c>
      <c r="C35" s="172">
        <v>5</v>
      </c>
      <c r="D35" s="173"/>
      <c r="E35" s="172">
        <v>1</v>
      </c>
      <c r="F35" s="171">
        <v>250</v>
      </c>
      <c r="G35" s="172">
        <v>50</v>
      </c>
      <c r="H35" s="172"/>
      <c r="I35" s="172">
        <v>1</v>
      </c>
      <c r="J35" s="171">
        <v>1200</v>
      </c>
      <c r="K35" s="192" t="s">
        <v>3468</v>
      </c>
      <c r="L35" s="173" t="s">
        <v>3469</v>
      </c>
      <c r="M35" s="172"/>
      <c r="N35" s="172"/>
      <c r="O35" s="172"/>
      <c r="P35" s="172"/>
      <c r="Q35" s="172"/>
      <c r="R35" s="172"/>
      <c r="S35" s="172"/>
      <c r="T35" s="172"/>
      <c r="U35" s="172">
        <v>150</v>
      </c>
      <c r="V35" s="173" t="s">
        <v>117</v>
      </c>
      <c r="W35" s="173" t="s">
        <v>103</v>
      </c>
      <c r="X35" s="192" t="s">
        <v>8156</v>
      </c>
      <c r="Y35" s="274">
        <v>5</v>
      </c>
      <c r="Z35" s="173" t="s">
        <v>190</v>
      </c>
      <c r="AA35" s="173" t="s">
        <v>540</v>
      </c>
      <c r="AB35" s="172">
        <v>1</v>
      </c>
    </row>
    <row r="36" spans="1:29" x14ac:dyDescent="0.35">
      <c r="A36" s="165">
        <v>33</v>
      </c>
      <c r="B36" s="166" t="s">
        <v>183</v>
      </c>
      <c r="C36" s="172">
        <v>10</v>
      </c>
      <c r="D36" s="173" t="s">
        <v>185</v>
      </c>
      <c r="E36" s="172">
        <v>2</v>
      </c>
      <c r="F36" s="171">
        <v>300</v>
      </c>
      <c r="G36" s="172">
        <v>350</v>
      </c>
      <c r="H36" s="172"/>
      <c r="I36" s="172">
        <v>2</v>
      </c>
      <c r="J36" s="171">
        <v>800</v>
      </c>
      <c r="K36" s="173" t="s">
        <v>183</v>
      </c>
      <c r="L36" s="173" t="s">
        <v>62</v>
      </c>
      <c r="M36" s="172"/>
      <c r="N36" s="172">
        <v>20</v>
      </c>
      <c r="O36" s="172">
        <v>12</v>
      </c>
      <c r="P36" s="172"/>
      <c r="Q36" s="172"/>
      <c r="R36" s="172"/>
      <c r="S36" s="172"/>
      <c r="T36" s="172"/>
      <c r="U36" s="172">
        <v>150</v>
      </c>
      <c r="V36" s="173" t="s">
        <v>117</v>
      </c>
      <c r="W36" s="173" t="s">
        <v>3</v>
      </c>
      <c r="X36" s="173" t="s">
        <v>2036</v>
      </c>
      <c r="Y36" s="277"/>
      <c r="Z36" s="173"/>
      <c r="AA36" s="173"/>
      <c r="AB36" s="172"/>
    </row>
    <row r="37" spans="1:29" x14ac:dyDescent="0.35">
      <c r="A37" s="165">
        <v>34</v>
      </c>
      <c r="B37" s="166"/>
      <c r="C37" s="172"/>
      <c r="D37" s="173"/>
      <c r="E37" s="172"/>
      <c r="F37" s="171"/>
      <c r="G37" s="172"/>
      <c r="H37" s="172"/>
      <c r="I37" s="172"/>
      <c r="J37" s="171"/>
      <c r="K37" s="173"/>
      <c r="L37" s="173"/>
      <c r="M37" s="172"/>
      <c r="N37" s="172"/>
      <c r="O37" s="172"/>
      <c r="P37" s="172"/>
      <c r="Q37" s="172"/>
      <c r="R37" s="172"/>
      <c r="S37" s="172"/>
      <c r="T37" s="172"/>
      <c r="U37" s="172"/>
      <c r="V37" s="173"/>
      <c r="W37" s="173"/>
      <c r="X37" s="173" t="s">
        <v>2037</v>
      </c>
      <c r="Y37" s="274"/>
      <c r="Z37" s="168"/>
      <c r="AA37" s="168"/>
      <c r="AB37" s="169"/>
    </row>
    <row r="38" spans="1:29" x14ac:dyDescent="0.35">
      <c r="A38" s="165">
        <v>35</v>
      </c>
      <c r="B38" s="166"/>
      <c r="C38" s="172"/>
      <c r="D38" s="173"/>
      <c r="E38" s="172"/>
      <c r="F38" s="171"/>
      <c r="G38" s="172"/>
      <c r="H38" s="169"/>
      <c r="I38" s="169"/>
      <c r="J38" s="171"/>
      <c r="K38" s="168"/>
      <c r="L38" s="168"/>
      <c r="M38" s="169"/>
      <c r="N38" s="169"/>
      <c r="O38" s="169"/>
      <c r="P38" s="169"/>
      <c r="Q38" s="169"/>
      <c r="R38" s="169"/>
      <c r="S38" s="169"/>
      <c r="T38" s="169"/>
      <c r="U38" s="169"/>
      <c r="V38" s="168"/>
      <c r="W38" s="168"/>
      <c r="X38" s="168" t="s">
        <v>188</v>
      </c>
      <c r="Y38" s="273">
        <v>10</v>
      </c>
      <c r="Z38" s="168" t="s">
        <v>184</v>
      </c>
      <c r="AA38" s="168"/>
      <c r="AB38" s="169">
        <v>2</v>
      </c>
    </row>
    <row r="39" spans="1:29" x14ac:dyDescent="0.35">
      <c r="A39" s="165">
        <v>36</v>
      </c>
      <c r="B39" s="17" t="s">
        <v>8192</v>
      </c>
      <c r="C39" s="171">
        <v>10</v>
      </c>
      <c r="D39" s="168" t="s">
        <v>185</v>
      </c>
      <c r="E39" s="169">
        <v>2</v>
      </c>
      <c r="F39" s="171">
        <v>1600</v>
      </c>
      <c r="G39" s="171">
        <v>1000</v>
      </c>
      <c r="H39" s="169"/>
      <c r="I39" s="169">
        <v>3</v>
      </c>
      <c r="J39" s="171">
        <v>1200</v>
      </c>
      <c r="K39" s="178" t="s">
        <v>8192</v>
      </c>
      <c r="L39" s="178" t="s">
        <v>8195</v>
      </c>
      <c r="M39" s="169"/>
      <c r="N39" s="169">
        <v>24</v>
      </c>
      <c r="O39" s="169">
        <v>20</v>
      </c>
      <c r="P39" s="169"/>
      <c r="Q39" s="169"/>
      <c r="R39" s="169"/>
      <c r="S39" s="169"/>
      <c r="T39" s="169"/>
      <c r="U39" s="169">
        <v>150</v>
      </c>
      <c r="V39" s="168" t="s">
        <v>117</v>
      </c>
      <c r="W39" s="168" t="s">
        <v>3</v>
      </c>
      <c r="X39" s="178" t="s">
        <v>8643</v>
      </c>
      <c r="Y39" s="277"/>
      <c r="Z39" s="168"/>
      <c r="AA39" s="168"/>
      <c r="AB39" s="169"/>
      <c r="AC39" s="168"/>
    </row>
    <row r="40" spans="1:29" x14ac:dyDescent="0.35">
      <c r="A40" s="165">
        <v>37</v>
      </c>
      <c r="B40" s="166"/>
      <c r="C40" s="171"/>
      <c r="D40" s="168"/>
      <c r="E40" s="169"/>
      <c r="F40" s="171"/>
      <c r="G40" s="171"/>
      <c r="H40" s="169"/>
      <c r="I40" s="169"/>
      <c r="J40" s="171"/>
      <c r="K40" s="168"/>
      <c r="L40" s="168"/>
      <c r="M40" s="169"/>
      <c r="N40" s="169"/>
      <c r="O40" s="169"/>
      <c r="P40" s="169"/>
      <c r="Q40" s="169"/>
      <c r="R40" s="169"/>
      <c r="S40" s="169"/>
      <c r="T40" s="169"/>
      <c r="U40" s="169"/>
      <c r="V40" s="168"/>
      <c r="W40" s="168"/>
      <c r="X40" s="178" t="s">
        <v>8189</v>
      </c>
      <c r="Y40" s="274"/>
      <c r="Z40" s="173"/>
      <c r="AA40" s="173"/>
      <c r="AB40" s="172"/>
      <c r="AC40" s="168"/>
    </row>
    <row r="41" spans="1:29" x14ac:dyDescent="0.35">
      <c r="A41" s="165">
        <v>38</v>
      </c>
      <c r="B41" s="166"/>
      <c r="C41" s="172"/>
      <c r="D41" s="173"/>
      <c r="E41" s="172"/>
      <c r="F41" s="171"/>
      <c r="G41" s="172"/>
      <c r="H41" s="172"/>
      <c r="I41" s="172"/>
      <c r="J41" s="171"/>
      <c r="K41" s="173"/>
      <c r="L41" s="173"/>
      <c r="M41" s="172"/>
      <c r="N41" s="172"/>
      <c r="O41" s="172"/>
      <c r="P41" s="172"/>
      <c r="Q41" s="172"/>
      <c r="R41" s="172"/>
      <c r="S41" s="172"/>
      <c r="T41" s="172"/>
      <c r="U41" s="172"/>
      <c r="V41" s="173"/>
      <c r="W41" s="173"/>
      <c r="X41" s="192" t="s">
        <v>8642</v>
      </c>
      <c r="Y41" s="273">
        <v>10</v>
      </c>
      <c r="Z41" s="173" t="s">
        <v>184</v>
      </c>
      <c r="AA41" s="173"/>
      <c r="AB41" s="172">
        <v>2</v>
      </c>
    </row>
    <row r="42" spans="1:29" x14ac:dyDescent="0.35">
      <c r="A42" s="165">
        <v>39</v>
      </c>
      <c r="B42" s="166" t="s">
        <v>186</v>
      </c>
      <c r="C42" s="284">
        <v>10</v>
      </c>
      <c r="D42" s="173"/>
      <c r="E42" s="172">
        <v>2</v>
      </c>
      <c r="F42" s="167">
        <v>1200</v>
      </c>
      <c r="G42" s="284">
        <v>250</v>
      </c>
      <c r="H42" s="172"/>
      <c r="I42" s="172">
        <v>2</v>
      </c>
      <c r="J42" s="167">
        <v>800</v>
      </c>
      <c r="K42" s="173" t="s">
        <v>186</v>
      </c>
      <c r="L42" s="173" t="s">
        <v>63</v>
      </c>
      <c r="M42" s="172"/>
      <c r="N42" s="172"/>
      <c r="O42" s="172"/>
      <c r="P42" s="172"/>
      <c r="Q42" s="172"/>
      <c r="R42" s="172"/>
      <c r="S42" s="172"/>
      <c r="T42" s="172"/>
      <c r="U42" s="172">
        <v>150</v>
      </c>
      <c r="V42" s="173" t="s">
        <v>117</v>
      </c>
      <c r="W42" s="173" t="s">
        <v>3</v>
      </c>
      <c r="X42" s="192" t="s">
        <v>8691</v>
      </c>
      <c r="Y42" s="273">
        <v>10</v>
      </c>
      <c r="Z42" s="173" t="s">
        <v>187</v>
      </c>
      <c r="AA42" s="173"/>
      <c r="AB42" s="172">
        <v>2</v>
      </c>
    </row>
    <row r="43" spans="1:29" x14ac:dyDescent="0.35">
      <c r="A43" s="165">
        <v>40</v>
      </c>
      <c r="B43" s="166" t="s">
        <v>149</v>
      </c>
      <c r="C43" s="172">
        <v>10</v>
      </c>
      <c r="D43" s="173" t="s">
        <v>152</v>
      </c>
      <c r="E43" s="172">
        <v>2</v>
      </c>
      <c r="F43" s="171">
        <v>500</v>
      </c>
      <c r="G43" s="172">
        <v>100</v>
      </c>
      <c r="H43" s="172"/>
      <c r="I43" s="172">
        <v>2</v>
      </c>
      <c r="J43" s="171">
        <v>1000</v>
      </c>
      <c r="K43" s="173" t="s">
        <v>149</v>
      </c>
      <c r="L43" s="173" t="s">
        <v>2016</v>
      </c>
      <c r="M43" s="172"/>
      <c r="N43" s="172"/>
      <c r="O43" s="172"/>
      <c r="P43" s="172"/>
      <c r="Q43" s="172"/>
      <c r="R43" s="172"/>
      <c r="S43" s="172"/>
      <c r="T43" s="172"/>
      <c r="U43" s="172">
        <v>300</v>
      </c>
      <c r="V43" s="173" t="s">
        <v>117</v>
      </c>
      <c r="W43" s="173" t="s">
        <v>104</v>
      </c>
      <c r="X43" s="173" t="s">
        <v>151</v>
      </c>
      <c r="Y43" s="273">
        <v>10</v>
      </c>
      <c r="Z43" s="173" t="s">
        <v>150</v>
      </c>
      <c r="AA43" s="173"/>
      <c r="AB43" s="172">
        <v>2</v>
      </c>
    </row>
    <row r="44" spans="1:29" x14ac:dyDescent="0.35">
      <c r="A44" s="165">
        <v>41</v>
      </c>
      <c r="B44" s="166" t="s">
        <v>178</v>
      </c>
      <c r="C44" s="284">
        <v>10</v>
      </c>
      <c r="D44" s="173" t="s">
        <v>182</v>
      </c>
      <c r="E44" s="172">
        <v>1</v>
      </c>
      <c r="F44" s="167">
        <v>800</v>
      </c>
      <c r="G44" s="284">
        <v>125</v>
      </c>
      <c r="H44" s="172" t="s">
        <v>180</v>
      </c>
      <c r="I44" s="172">
        <v>2</v>
      </c>
      <c r="J44" s="167">
        <v>600</v>
      </c>
      <c r="K44" s="192" t="s">
        <v>178</v>
      </c>
      <c r="L44" s="173" t="s">
        <v>1286</v>
      </c>
      <c r="M44" s="172"/>
      <c r="N44" s="172"/>
      <c r="O44" s="172"/>
      <c r="P44" s="172">
        <v>15</v>
      </c>
      <c r="Q44" s="172"/>
      <c r="R44" s="172"/>
      <c r="S44" s="172"/>
      <c r="T44" s="172"/>
      <c r="U44" s="172">
        <v>150</v>
      </c>
      <c r="V44" s="173" t="s">
        <v>117</v>
      </c>
      <c r="W44" s="173" t="s">
        <v>3</v>
      </c>
      <c r="X44" s="192" t="s">
        <v>6905</v>
      </c>
      <c r="Y44" s="273">
        <v>10</v>
      </c>
      <c r="Z44" s="168" t="s">
        <v>179</v>
      </c>
      <c r="AA44" s="168"/>
      <c r="AB44" s="169">
        <v>1</v>
      </c>
    </row>
    <row r="45" spans="1:29" x14ac:dyDescent="0.35">
      <c r="A45" s="165">
        <v>42</v>
      </c>
      <c r="B45" s="17" t="s">
        <v>6904</v>
      </c>
      <c r="C45" s="167">
        <v>10</v>
      </c>
      <c r="D45" s="7" t="s">
        <v>182</v>
      </c>
      <c r="E45" s="8">
        <v>1</v>
      </c>
      <c r="F45" s="167">
        <v>800</v>
      </c>
      <c r="G45" s="167">
        <v>225</v>
      </c>
      <c r="H45" s="8" t="s">
        <v>180</v>
      </c>
      <c r="I45" s="8">
        <v>2</v>
      </c>
      <c r="J45" s="167">
        <v>1000</v>
      </c>
      <c r="K45" s="7" t="s">
        <v>6904</v>
      </c>
      <c r="L45" s="7" t="s">
        <v>1312</v>
      </c>
      <c r="M45" s="169"/>
      <c r="N45" s="169"/>
      <c r="O45" s="169"/>
      <c r="P45" s="169">
        <v>30</v>
      </c>
      <c r="Q45" s="8"/>
      <c r="R45" s="8"/>
      <c r="S45" s="8"/>
      <c r="T45" s="8"/>
      <c r="U45" s="8">
        <v>150</v>
      </c>
      <c r="V45" s="7" t="s">
        <v>117</v>
      </c>
      <c r="W45" s="168" t="s">
        <v>3</v>
      </c>
      <c r="X45" s="7" t="s">
        <v>181</v>
      </c>
      <c r="Y45" s="276">
        <v>10</v>
      </c>
      <c r="Z45" s="7" t="s">
        <v>179</v>
      </c>
      <c r="AA45" s="7"/>
      <c r="AB45" s="8">
        <v>1</v>
      </c>
      <c r="AC45" s="168"/>
    </row>
    <row r="46" spans="1:29" x14ac:dyDescent="0.35">
      <c r="A46" s="165">
        <v>43</v>
      </c>
      <c r="B46" s="17" t="s">
        <v>6906</v>
      </c>
      <c r="C46" s="167">
        <v>20</v>
      </c>
      <c r="D46" s="7" t="s">
        <v>182</v>
      </c>
      <c r="E46" s="8">
        <v>1</v>
      </c>
      <c r="F46" s="167">
        <v>1400</v>
      </c>
      <c r="G46" s="167">
        <v>325</v>
      </c>
      <c r="H46" s="8" t="s">
        <v>180</v>
      </c>
      <c r="I46" s="8">
        <v>3</v>
      </c>
      <c r="J46" s="47">
        <v>1000</v>
      </c>
      <c r="K46" s="7" t="s">
        <v>6906</v>
      </c>
      <c r="L46" s="7" t="s">
        <v>1316</v>
      </c>
      <c r="M46" s="169"/>
      <c r="N46" s="169"/>
      <c r="O46" s="169"/>
      <c r="P46" s="8">
        <v>45</v>
      </c>
      <c r="Q46" s="8"/>
      <c r="R46" s="8"/>
      <c r="S46" s="8"/>
      <c r="T46" s="8"/>
      <c r="U46" s="8">
        <v>150</v>
      </c>
      <c r="V46" s="7" t="s">
        <v>117</v>
      </c>
      <c r="W46" s="168" t="s">
        <v>3</v>
      </c>
      <c r="X46" s="7" t="s">
        <v>6907</v>
      </c>
      <c r="Y46" s="276">
        <v>20</v>
      </c>
      <c r="Z46" s="29" t="s">
        <v>179</v>
      </c>
      <c r="AA46" s="29"/>
      <c r="AB46" s="42">
        <v>1</v>
      </c>
      <c r="AC46" s="168"/>
    </row>
    <row r="47" spans="1:29" x14ac:dyDescent="0.35">
      <c r="A47" s="165">
        <v>44</v>
      </c>
      <c r="B47" s="17" t="s">
        <v>168</v>
      </c>
      <c r="C47" s="172">
        <v>15</v>
      </c>
      <c r="D47" s="173"/>
      <c r="E47" s="172">
        <v>1</v>
      </c>
      <c r="F47" s="171">
        <v>500</v>
      </c>
      <c r="G47" s="172">
        <v>20</v>
      </c>
      <c r="H47" s="172"/>
      <c r="I47" s="172">
        <v>2</v>
      </c>
      <c r="J47" s="171">
        <v>1000</v>
      </c>
      <c r="K47" s="173" t="s">
        <v>168</v>
      </c>
      <c r="L47" s="192" t="s">
        <v>2023</v>
      </c>
      <c r="M47" s="172"/>
      <c r="N47" s="172"/>
      <c r="O47" s="172"/>
      <c r="P47" s="172"/>
      <c r="Q47" s="172"/>
      <c r="R47" s="172"/>
      <c r="S47" s="172"/>
      <c r="T47" s="172"/>
      <c r="U47" s="172"/>
      <c r="V47" s="173"/>
      <c r="W47" s="173" t="s">
        <v>104</v>
      </c>
      <c r="X47" s="173" t="s">
        <v>2024</v>
      </c>
      <c r="Y47" s="277"/>
      <c r="Z47" s="173"/>
      <c r="AA47" s="173"/>
      <c r="AB47" s="172"/>
    </row>
    <row r="48" spans="1:29" x14ac:dyDescent="0.35">
      <c r="A48" s="165">
        <v>45</v>
      </c>
      <c r="B48" s="166"/>
      <c r="C48" s="172"/>
      <c r="D48" s="173"/>
      <c r="E48" s="172"/>
      <c r="F48" s="171"/>
      <c r="G48" s="172"/>
      <c r="H48" s="172"/>
      <c r="I48" s="172"/>
      <c r="J48" s="171"/>
      <c r="K48" s="173"/>
      <c r="L48" s="173"/>
      <c r="M48" s="172"/>
      <c r="N48" s="172"/>
      <c r="O48" s="172"/>
      <c r="P48" s="172"/>
      <c r="Q48" s="172"/>
      <c r="R48" s="172"/>
      <c r="S48" s="172"/>
      <c r="T48" s="172"/>
      <c r="U48" s="172"/>
      <c r="V48" s="173"/>
      <c r="W48" s="173"/>
      <c r="X48" s="173" t="s">
        <v>2025</v>
      </c>
      <c r="Y48" s="274"/>
      <c r="Z48" s="168"/>
      <c r="AA48" s="168"/>
      <c r="AB48" s="169"/>
    </row>
    <row r="49" spans="1:29" x14ac:dyDescent="0.35">
      <c r="A49" s="165">
        <v>46</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2026</v>
      </c>
      <c r="Y49" s="274"/>
      <c r="Z49" s="168"/>
      <c r="AA49" s="168"/>
      <c r="AB49" s="169"/>
      <c r="AC49" s="168"/>
    </row>
    <row r="50" spans="1:29" x14ac:dyDescent="0.35">
      <c r="A50" s="165">
        <v>47</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2027</v>
      </c>
      <c r="Y50" s="273">
        <v>20</v>
      </c>
      <c r="Z50" s="168" t="s">
        <v>135</v>
      </c>
      <c r="AA50" s="168"/>
      <c r="AB50" s="169">
        <v>1</v>
      </c>
      <c r="AC50" s="168"/>
    </row>
    <row r="51" spans="1:29" x14ac:dyDescent="0.35">
      <c r="A51" s="165">
        <v>48</v>
      </c>
      <c r="B51" s="17" t="s">
        <v>60</v>
      </c>
      <c r="C51" s="171">
        <v>15</v>
      </c>
      <c r="D51" s="168"/>
      <c r="E51" s="169">
        <v>1</v>
      </c>
      <c r="F51" s="47">
        <v>500</v>
      </c>
      <c r="G51" s="171">
        <v>20</v>
      </c>
      <c r="H51" s="169"/>
      <c r="I51" s="169">
        <v>2</v>
      </c>
      <c r="J51" s="171">
        <v>1000</v>
      </c>
      <c r="K51" s="168" t="s">
        <v>60</v>
      </c>
      <c r="L51" s="178" t="s">
        <v>2018</v>
      </c>
      <c r="M51" s="169"/>
      <c r="N51" s="169"/>
      <c r="O51" s="169"/>
      <c r="P51" s="169"/>
      <c r="Q51" s="169"/>
      <c r="R51" s="169"/>
      <c r="S51" s="169"/>
      <c r="T51" s="169"/>
      <c r="U51" s="169"/>
      <c r="V51" s="168"/>
      <c r="W51" s="168" t="s">
        <v>104</v>
      </c>
      <c r="X51" s="168" t="s">
        <v>165</v>
      </c>
      <c r="Y51" s="273">
        <v>20</v>
      </c>
      <c r="Z51" s="168" t="s">
        <v>122</v>
      </c>
      <c r="AA51" s="168"/>
      <c r="AB51" s="169">
        <v>1</v>
      </c>
      <c r="AC51" s="168"/>
    </row>
    <row r="52" spans="1:29" x14ac:dyDescent="0.35">
      <c r="A52" s="165">
        <v>49</v>
      </c>
      <c r="B52" s="17" t="s">
        <v>166</v>
      </c>
      <c r="C52" s="171">
        <v>15</v>
      </c>
      <c r="D52" s="168"/>
      <c r="E52" s="169">
        <v>1</v>
      </c>
      <c r="F52" s="167">
        <v>900</v>
      </c>
      <c r="G52" s="167">
        <v>75</v>
      </c>
      <c r="H52" s="169"/>
      <c r="I52" s="169">
        <v>2</v>
      </c>
      <c r="J52" s="167">
        <v>1400</v>
      </c>
      <c r="K52" s="168" t="s">
        <v>166</v>
      </c>
      <c r="L52" s="178" t="s">
        <v>8609</v>
      </c>
      <c r="M52" s="169"/>
      <c r="N52" s="169"/>
      <c r="O52" s="169"/>
      <c r="P52" s="169"/>
      <c r="Q52" s="169"/>
      <c r="R52" s="169"/>
      <c r="S52" s="169"/>
      <c r="T52" s="169"/>
      <c r="U52" s="169"/>
      <c r="V52" s="168"/>
      <c r="W52" s="168" t="s">
        <v>104</v>
      </c>
      <c r="X52" s="168" t="s">
        <v>2019</v>
      </c>
      <c r="Y52" s="277"/>
      <c r="AA52" s="168"/>
      <c r="AB52" s="169"/>
      <c r="AC52" s="168"/>
    </row>
    <row r="53" spans="1:29" x14ac:dyDescent="0.35">
      <c r="A53" s="165">
        <v>50</v>
      </c>
      <c r="B53" s="166"/>
      <c r="C53" s="171"/>
      <c r="D53" s="168"/>
      <c r="E53" s="169"/>
      <c r="F53" s="171"/>
      <c r="G53" s="171"/>
      <c r="H53" s="169"/>
      <c r="I53" s="169"/>
      <c r="J53" s="171"/>
      <c r="K53" s="168"/>
      <c r="L53" s="168"/>
      <c r="M53" s="169"/>
      <c r="N53" s="169"/>
      <c r="O53" s="169"/>
      <c r="P53" s="169"/>
      <c r="Q53" s="169"/>
      <c r="R53" s="169"/>
      <c r="S53" s="169"/>
      <c r="T53" s="169"/>
      <c r="U53" s="169"/>
      <c r="V53" s="168"/>
      <c r="W53" s="168"/>
      <c r="X53" s="168" t="s">
        <v>2020</v>
      </c>
      <c r="Y53" s="274"/>
      <c r="Z53" s="168"/>
      <c r="AA53" s="168"/>
      <c r="AB53" s="169"/>
      <c r="AC53" s="168"/>
    </row>
    <row r="54" spans="1:29" x14ac:dyDescent="0.35">
      <c r="A54" s="165">
        <v>51</v>
      </c>
      <c r="B54" s="166"/>
      <c r="C54" s="171"/>
      <c r="D54" s="168"/>
      <c r="E54" s="169"/>
      <c r="F54" s="171"/>
      <c r="G54" s="171"/>
      <c r="H54" s="169"/>
      <c r="I54" s="169"/>
      <c r="J54" s="171"/>
      <c r="K54" s="168"/>
      <c r="L54" s="168"/>
      <c r="M54" s="169"/>
      <c r="N54" s="169"/>
      <c r="O54" s="169"/>
      <c r="P54" s="169"/>
      <c r="Q54" s="169"/>
      <c r="R54" s="169"/>
      <c r="S54" s="169"/>
      <c r="T54" s="169"/>
      <c r="U54" s="169"/>
      <c r="V54" s="168"/>
      <c r="W54" s="168"/>
      <c r="X54" s="168" t="s">
        <v>2021</v>
      </c>
      <c r="Y54" s="274"/>
      <c r="Z54" s="168"/>
      <c r="AA54" s="168"/>
      <c r="AB54" s="169"/>
      <c r="AC54" s="168"/>
    </row>
    <row r="55" spans="1:29" x14ac:dyDescent="0.35">
      <c r="A55" s="165">
        <v>52</v>
      </c>
      <c r="B55" s="166"/>
      <c r="C55" s="171"/>
      <c r="D55" s="168"/>
      <c r="E55" s="169"/>
      <c r="F55" s="171"/>
      <c r="G55" s="171"/>
      <c r="H55" s="169"/>
      <c r="I55" s="169"/>
      <c r="J55" s="171"/>
      <c r="K55" s="168"/>
      <c r="L55" s="168"/>
      <c r="M55" s="169"/>
      <c r="N55" s="169"/>
      <c r="O55" s="169"/>
      <c r="P55" s="169"/>
      <c r="Q55" s="169"/>
      <c r="R55" s="169"/>
      <c r="S55" s="169"/>
      <c r="T55" s="169"/>
      <c r="U55" s="169"/>
      <c r="V55" s="168"/>
      <c r="W55" s="168"/>
      <c r="X55" s="168" t="s">
        <v>2022</v>
      </c>
      <c r="Y55" s="273">
        <v>20</v>
      </c>
      <c r="Z55" s="168" t="s">
        <v>167</v>
      </c>
      <c r="AA55" s="168"/>
      <c r="AB55" s="169">
        <v>1</v>
      </c>
      <c r="AC55" s="168"/>
    </row>
    <row r="56" spans="1:29" x14ac:dyDescent="0.35">
      <c r="A56" s="165">
        <v>53</v>
      </c>
      <c r="B56" s="17" t="s">
        <v>8682</v>
      </c>
      <c r="C56" s="171">
        <v>15</v>
      </c>
      <c r="D56" s="168"/>
      <c r="E56" s="169">
        <v>1</v>
      </c>
      <c r="F56" s="167">
        <v>800</v>
      </c>
      <c r="G56" s="167">
        <v>40</v>
      </c>
      <c r="H56" s="169"/>
      <c r="I56" s="169">
        <v>2</v>
      </c>
      <c r="J56" s="167">
        <v>800</v>
      </c>
      <c r="K56" s="168" t="s">
        <v>8682</v>
      </c>
      <c r="L56" s="178" t="s">
        <v>987</v>
      </c>
      <c r="M56" s="169"/>
      <c r="N56" s="169"/>
      <c r="O56" s="169"/>
      <c r="P56" s="169"/>
      <c r="Q56" s="169"/>
      <c r="R56" s="169"/>
      <c r="S56" s="169"/>
      <c r="T56" s="169"/>
      <c r="U56" s="169"/>
      <c r="V56" s="168"/>
      <c r="W56" s="168" t="s">
        <v>104</v>
      </c>
      <c r="X56" s="178" t="s">
        <v>8683</v>
      </c>
      <c r="Y56" s="274"/>
      <c r="AA56" s="168"/>
      <c r="AB56" s="169"/>
      <c r="AC56" s="168"/>
    </row>
    <row r="57" spans="1:29" x14ac:dyDescent="0.35">
      <c r="A57" s="165">
        <v>54</v>
      </c>
      <c r="B57" s="166"/>
      <c r="C57" s="171"/>
      <c r="D57" s="168"/>
      <c r="E57" s="169"/>
      <c r="F57" s="171"/>
      <c r="G57" s="171"/>
      <c r="H57" s="169"/>
      <c r="I57" s="169"/>
      <c r="J57" s="171"/>
      <c r="K57" s="168"/>
      <c r="L57" s="168"/>
      <c r="M57" s="169"/>
      <c r="N57" s="169"/>
      <c r="O57" s="169"/>
      <c r="P57" s="169"/>
      <c r="Q57" s="169"/>
      <c r="R57" s="169"/>
      <c r="S57" s="169"/>
      <c r="T57" s="169"/>
      <c r="U57" s="169"/>
      <c r="V57" s="168"/>
      <c r="W57" s="168"/>
      <c r="X57" s="178" t="s">
        <v>8684</v>
      </c>
      <c r="Y57" s="274"/>
      <c r="Z57" s="168"/>
      <c r="AA57" s="168"/>
      <c r="AB57" s="169"/>
      <c r="AC57" s="168"/>
    </row>
    <row r="58" spans="1:29" x14ac:dyDescent="0.35">
      <c r="A58" s="165">
        <v>55</v>
      </c>
      <c r="B58" s="166"/>
      <c r="C58" s="171"/>
      <c r="D58" s="168"/>
      <c r="E58" s="169"/>
      <c r="F58" s="171"/>
      <c r="G58" s="171"/>
      <c r="H58" s="169"/>
      <c r="I58" s="169"/>
      <c r="J58" s="171"/>
      <c r="K58" s="168"/>
      <c r="L58" s="168"/>
      <c r="M58" s="169"/>
      <c r="N58" s="169"/>
      <c r="O58" s="169"/>
      <c r="P58" s="169"/>
      <c r="Q58" s="169"/>
      <c r="R58" s="169"/>
      <c r="S58" s="169"/>
      <c r="T58" s="169"/>
      <c r="U58" s="169"/>
      <c r="V58" s="168"/>
      <c r="W58" s="168"/>
      <c r="X58" s="178" t="s">
        <v>8685</v>
      </c>
      <c r="Y58" s="274"/>
      <c r="Z58" s="168"/>
      <c r="AA58" s="168"/>
      <c r="AB58" s="169"/>
      <c r="AC58" s="168"/>
    </row>
    <row r="59" spans="1:29" x14ac:dyDescent="0.35">
      <c r="A59" s="165">
        <v>56</v>
      </c>
      <c r="B59" s="166"/>
      <c r="C59" s="171"/>
      <c r="D59" s="168"/>
      <c r="E59" s="169"/>
      <c r="F59" s="171"/>
      <c r="G59" s="171"/>
      <c r="H59" s="169"/>
      <c r="I59" s="169"/>
      <c r="J59" s="171"/>
      <c r="K59" s="168"/>
      <c r="L59" s="168"/>
      <c r="M59" s="169"/>
      <c r="N59" s="169"/>
      <c r="O59" s="169"/>
      <c r="P59" s="169"/>
      <c r="Q59" s="169"/>
      <c r="R59" s="169"/>
      <c r="S59" s="169"/>
      <c r="T59" s="169"/>
      <c r="U59" s="169"/>
      <c r="V59" s="168"/>
      <c r="W59" s="168"/>
      <c r="X59" s="178" t="s">
        <v>8686</v>
      </c>
      <c r="Y59" s="276">
        <v>20</v>
      </c>
      <c r="Z59" s="168" t="s">
        <v>167</v>
      </c>
      <c r="AA59" s="168"/>
      <c r="AB59" s="169">
        <v>1</v>
      </c>
      <c r="AC59" s="168"/>
    </row>
    <row r="60" spans="1:29" x14ac:dyDescent="0.35">
      <c r="A60" s="165">
        <v>57</v>
      </c>
      <c r="B60" s="17" t="s">
        <v>8229</v>
      </c>
      <c r="C60" s="171">
        <v>15</v>
      </c>
      <c r="D60" s="7"/>
      <c r="E60" s="8">
        <v>1</v>
      </c>
      <c r="F60" s="47">
        <v>700</v>
      </c>
      <c r="G60" s="171">
        <v>30</v>
      </c>
      <c r="H60" s="8"/>
      <c r="I60" s="8">
        <v>2</v>
      </c>
      <c r="J60" s="47">
        <v>1800</v>
      </c>
      <c r="K60" s="7" t="s">
        <v>8229</v>
      </c>
      <c r="L60" s="7" t="s">
        <v>8216</v>
      </c>
      <c r="M60" s="169"/>
      <c r="N60" s="169"/>
      <c r="O60" s="169"/>
      <c r="P60" s="169"/>
      <c r="Q60" s="169"/>
      <c r="R60" s="169"/>
      <c r="S60" s="169"/>
      <c r="T60" s="169"/>
      <c r="U60" s="8"/>
      <c r="V60" s="7"/>
      <c r="W60" s="7" t="s">
        <v>104</v>
      </c>
      <c r="X60" s="178" t="s">
        <v>6909</v>
      </c>
      <c r="Y60" s="276">
        <v>20</v>
      </c>
      <c r="Z60" s="29" t="s">
        <v>135</v>
      </c>
      <c r="AA60" s="29"/>
      <c r="AB60" s="42">
        <v>1</v>
      </c>
      <c r="AC60" s="168"/>
    </row>
    <row r="61" spans="1:29" x14ac:dyDescent="0.35">
      <c r="A61" s="165">
        <v>58</v>
      </c>
      <c r="B61" s="17" t="s">
        <v>8227</v>
      </c>
      <c r="C61" s="172">
        <v>15</v>
      </c>
      <c r="D61" s="29"/>
      <c r="E61" s="42">
        <v>1</v>
      </c>
      <c r="F61" s="269">
        <v>700</v>
      </c>
      <c r="G61" s="172">
        <v>30</v>
      </c>
      <c r="H61" s="42"/>
      <c r="I61" s="42">
        <v>2</v>
      </c>
      <c r="J61" s="269">
        <v>1800</v>
      </c>
      <c r="K61" s="29" t="s">
        <v>8227</v>
      </c>
      <c r="L61" s="29" t="s">
        <v>8221</v>
      </c>
      <c r="M61" s="172"/>
      <c r="N61" s="172"/>
      <c r="O61" s="172"/>
      <c r="P61" s="172"/>
      <c r="Q61" s="172"/>
      <c r="R61" s="172"/>
      <c r="S61" s="172"/>
      <c r="T61" s="172"/>
      <c r="U61" s="42"/>
      <c r="V61" s="29"/>
      <c r="W61" s="29" t="s">
        <v>104</v>
      </c>
      <c r="X61" s="29" t="s">
        <v>3232</v>
      </c>
      <c r="Y61" s="273">
        <v>20</v>
      </c>
      <c r="Z61" s="29" t="s">
        <v>122</v>
      </c>
      <c r="AA61" s="29"/>
      <c r="AB61" s="42">
        <v>1</v>
      </c>
    </row>
    <row r="62" spans="1:29" x14ac:dyDescent="0.35">
      <c r="A62" s="165">
        <v>59</v>
      </c>
      <c r="B62" s="17" t="s">
        <v>8223</v>
      </c>
      <c r="C62" s="172">
        <v>15</v>
      </c>
      <c r="D62" s="29"/>
      <c r="E62" s="42">
        <v>1</v>
      </c>
      <c r="F62" s="269">
        <v>1100</v>
      </c>
      <c r="G62" s="172">
        <v>40</v>
      </c>
      <c r="H62" s="42"/>
      <c r="I62" s="42">
        <v>2</v>
      </c>
      <c r="J62" s="269">
        <v>2600</v>
      </c>
      <c r="K62" s="29" t="s">
        <v>8223</v>
      </c>
      <c r="L62" s="29" t="s">
        <v>8217</v>
      </c>
      <c r="M62" s="172"/>
      <c r="N62" s="172"/>
      <c r="O62" s="172"/>
      <c r="P62" s="172"/>
      <c r="Q62" s="172"/>
      <c r="R62" s="172"/>
      <c r="S62" s="172"/>
      <c r="T62" s="172"/>
      <c r="U62" s="42"/>
      <c r="V62" s="29"/>
      <c r="W62" s="29" t="s">
        <v>104</v>
      </c>
      <c r="X62" s="29" t="s">
        <v>6912</v>
      </c>
      <c r="Y62" s="276">
        <v>20</v>
      </c>
      <c r="Z62" s="29" t="s">
        <v>135</v>
      </c>
      <c r="AA62" s="29"/>
      <c r="AB62" s="42">
        <v>1</v>
      </c>
    </row>
    <row r="63" spans="1:29" x14ac:dyDescent="0.35">
      <c r="A63" s="165">
        <v>60</v>
      </c>
      <c r="B63" s="17" t="s">
        <v>8224</v>
      </c>
      <c r="C63" s="172">
        <v>15</v>
      </c>
      <c r="D63" s="29"/>
      <c r="E63" s="42">
        <v>1</v>
      </c>
      <c r="F63" s="269">
        <v>1100</v>
      </c>
      <c r="G63" s="172">
        <v>40</v>
      </c>
      <c r="H63" s="42"/>
      <c r="I63" s="42">
        <v>2</v>
      </c>
      <c r="J63" s="269">
        <v>2600</v>
      </c>
      <c r="K63" s="29" t="s">
        <v>8224</v>
      </c>
      <c r="L63" s="29" t="s">
        <v>8220</v>
      </c>
      <c r="M63" s="172"/>
      <c r="N63" s="172"/>
      <c r="O63" s="172"/>
      <c r="P63" s="172"/>
      <c r="Q63" s="172"/>
      <c r="R63" s="172"/>
      <c r="S63" s="172"/>
      <c r="T63" s="172"/>
      <c r="U63" s="42"/>
      <c r="V63" s="29"/>
      <c r="W63" s="29" t="s">
        <v>104</v>
      </c>
      <c r="X63" s="29" t="s">
        <v>3231</v>
      </c>
      <c r="Y63" s="276">
        <v>20</v>
      </c>
      <c r="Z63" s="29" t="s">
        <v>122</v>
      </c>
      <c r="AA63" s="29"/>
      <c r="AB63" s="42">
        <v>1</v>
      </c>
    </row>
    <row r="64" spans="1:29" x14ac:dyDescent="0.35">
      <c r="A64" s="165">
        <v>61</v>
      </c>
      <c r="B64" s="17" t="s">
        <v>8225</v>
      </c>
      <c r="C64" s="172">
        <v>15</v>
      </c>
      <c r="D64" s="29"/>
      <c r="E64" s="42">
        <v>1</v>
      </c>
      <c r="F64" s="269">
        <v>1800</v>
      </c>
      <c r="G64" s="172">
        <v>60</v>
      </c>
      <c r="H64" s="42"/>
      <c r="I64" s="42">
        <v>2</v>
      </c>
      <c r="J64" s="269">
        <v>3000</v>
      </c>
      <c r="K64" s="29" t="s">
        <v>8225</v>
      </c>
      <c r="L64" s="29" t="s">
        <v>8218</v>
      </c>
      <c r="M64" s="172"/>
      <c r="N64" s="172"/>
      <c r="O64" s="172"/>
      <c r="P64" s="172"/>
      <c r="Q64" s="172"/>
      <c r="R64" s="172"/>
      <c r="S64" s="172"/>
      <c r="T64" s="172"/>
      <c r="U64" s="42"/>
      <c r="V64" s="29"/>
      <c r="W64" s="29" t="s">
        <v>104</v>
      </c>
      <c r="X64" s="29" t="s">
        <v>6914</v>
      </c>
      <c r="Y64" s="276">
        <v>20</v>
      </c>
      <c r="Z64" s="29" t="s">
        <v>135</v>
      </c>
      <c r="AA64" s="29"/>
      <c r="AB64" s="42">
        <v>1</v>
      </c>
    </row>
    <row r="65" spans="1:29" x14ac:dyDescent="0.35">
      <c r="A65" s="165">
        <v>62</v>
      </c>
      <c r="B65" s="17" t="s">
        <v>8226</v>
      </c>
      <c r="C65" s="172">
        <v>15</v>
      </c>
      <c r="D65" s="29"/>
      <c r="E65" s="42">
        <v>1</v>
      </c>
      <c r="F65" s="269">
        <v>1800</v>
      </c>
      <c r="G65" s="172">
        <v>60</v>
      </c>
      <c r="H65" s="42"/>
      <c r="I65" s="42">
        <v>2</v>
      </c>
      <c r="J65" s="269">
        <v>3000</v>
      </c>
      <c r="K65" s="29" t="s">
        <v>8226</v>
      </c>
      <c r="L65" s="29" t="s">
        <v>8219</v>
      </c>
      <c r="M65" s="172"/>
      <c r="N65" s="172"/>
      <c r="O65" s="172"/>
      <c r="P65" s="172"/>
      <c r="Q65" s="172"/>
      <c r="R65" s="172"/>
      <c r="S65" s="172"/>
      <c r="T65" s="172"/>
      <c r="U65" s="42"/>
      <c r="V65" s="29"/>
      <c r="W65" s="29" t="s">
        <v>104</v>
      </c>
      <c r="X65" s="29" t="s">
        <v>6913</v>
      </c>
      <c r="Y65" s="276">
        <v>20</v>
      </c>
      <c r="Z65" s="29" t="s">
        <v>122</v>
      </c>
      <c r="AA65" s="29"/>
      <c r="AB65" s="42">
        <v>1</v>
      </c>
    </row>
    <row r="66" spans="1:29" x14ac:dyDescent="0.35">
      <c r="A66" s="165">
        <v>63</v>
      </c>
      <c r="B66" s="17" t="s">
        <v>8222</v>
      </c>
      <c r="C66" s="172">
        <v>25</v>
      </c>
      <c r="D66" s="173"/>
      <c r="E66" s="172">
        <v>1</v>
      </c>
      <c r="F66" s="172">
        <v>2400</v>
      </c>
      <c r="G66" s="172">
        <v>90</v>
      </c>
      <c r="H66" s="172"/>
      <c r="I66" s="172">
        <v>2</v>
      </c>
      <c r="J66" s="172">
        <v>3600</v>
      </c>
      <c r="K66" s="192" t="s">
        <v>8222</v>
      </c>
      <c r="L66" s="192" t="s">
        <v>8215</v>
      </c>
      <c r="M66" s="172"/>
      <c r="N66" s="172"/>
      <c r="O66" s="172"/>
      <c r="P66" s="172"/>
      <c r="Q66" s="172"/>
      <c r="R66" s="172"/>
      <c r="S66" s="172"/>
      <c r="T66" s="172"/>
      <c r="U66" s="172"/>
      <c r="V66" s="173"/>
      <c r="W66" s="173" t="s">
        <v>104</v>
      </c>
      <c r="X66" s="192" t="s">
        <v>8146</v>
      </c>
      <c r="Y66" s="274"/>
      <c r="Z66" s="173"/>
      <c r="AA66" s="173"/>
      <c r="AB66" s="172"/>
    </row>
    <row r="67" spans="1:29" x14ac:dyDescent="0.35">
      <c r="A67" s="165">
        <v>64</v>
      </c>
      <c r="B67" s="166"/>
      <c r="C67" s="172"/>
      <c r="D67" s="173"/>
      <c r="E67" s="172"/>
      <c r="F67" s="172"/>
      <c r="G67" s="172"/>
      <c r="H67" s="172"/>
      <c r="I67" s="172"/>
      <c r="J67" s="172"/>
      <c r="K67" s="173"/>
      <c r="L67" s="173"/>
      <c r="M67" s="172"/>
      <c r="N67" s="172"/>
      <c r="O67" s="172"/>
      <c r="P67" s="172"/>
      <c r="Q67" s="172"/>
      <c r="R67" s="172"/>
      <c r="S67" s="172"/>
      <c r="T67" s="172"/>
      <c r="U67" s="172"/>
      <c r="V67" s="173"/>
      <c r="W67" s="173"/>
      <c r="X67" s="192" t="s">
        <v>8147</v>
      </c>
      <c r="Y67" s="274"/>
      <c r="Z67" s="173"/>
      <c r="AA67" s="173"/>
      <c r="AB67" s="172"/>
    </row>
    <row r="68" spans="1:29" x14ac:dyDescent="0.35">
      <c r="A68" s="165">
        <v>65</v>
      </c>
      <c r="B68" s="166"/>
      <c r="C68" s="172"/>
      <c r="D68" s="173"/>
      <c r="E68" s="172"/>
      <c r="F68" s="172"/>
      <c r="G68" s="172"/>
      <c r="H68" s="172"/>
      <c r="I68" s="172"/>
      <c r="J68" s="172"/>
      <c r="K68" s="173"/>
      <c r="L68" s="173"/>
      <c r="M68" s="172"/>
      <c r="N68" s="172"/>
      <c r="O68" s="172"/>
      <c r="P68" s="172"/>
      <c r="Q68" s="172"/>
      <c r="R68" s="172"/>
      <c r="S68" s="172"/>
      <c r="T68" s="172"/>
      <c r="U68" s="172"/>
      <c r="V68" s="173"/>
      <c r="W68" s="173"/>
      <c r="X68" s="192" t="s">
        <v>8148</v>
      </c>
      <c r="Y68" s="274"/>
      <c r="Z68" s="168"/>
      <c r="AA68" s="168"/>
      <c r="AB68" s="169"/>
    </row>
    <row r="69" spans="1:29" x14ac:dyDescent="0.35">
      <c r="A69" s="165">
        <v>66</v>
      </c>
      <c r="B69" s="166"/>
      <c r="C69" s="171"/>
      <c r="D69" s="168"/>
      <c r="E69" s="169"/>
      <c r="F69" s="171"/>
      <c r="G69" s="171"/>
      <c r="H69" s="169"/>
      <c r="I69" s="169"/>
      <c r="J69" s="171"/>
      <c r="K69" s="168"/>
      <c r="L69" s="168"/>
      <c r="M69" s="169"/>
      <c r="N69" s="169"/>
      <c r="O69" s="169"/>
      <c r="P69" s="169"/>
      <c r="Q69" s="169"/>
      <c r="R69" s="169"/>
      <c r="S69" s="169"/>
      <c r="T69" s="169"/>
      <c r="U69" s="169"/>
      <c r="V69" s="168"/>
      <c r="W69" s="168"/>
      <c r="X69" s="178" t="s">
        <v>8149</v>
      </c>
      <c r="Y69" s="276">
        <v>20</v>
      </c>
      <c r="Z69" s="168" t="s">
        <v>135</v>
      </c>
      <c r="AA69" s="168"/>
      <c r="AB69" s="169">
        <v>1</v>
      </c>
      <c r="AC69" s="168"/>
    </row>
    <row r="70" spans="1:29" x14ac:dyDescent="0.35">
      <c r="A70" s="165">
        <v>67</v>
      </c>
      <c r="B70" s="17" t="s">
        <v>8235</v>
      </c>
      <c r="C70" s="171">
        <v>25</v>
      </c>
      <c r="D70" s="168"/>
      <c r="E70" s="169">
        <v>1</v>
      </c>
      <c r="F70" s="171">
        <v>2000</v>
      </c>
      <c r="G70" s="171">
        <v>125</v>
      </c>
      <c r="H70" s="169"/>
      <c r="I70" s="169">
        <v>2</v>
      </c>
      <c r="J70" s="167">
        <v>3200</v>
      </c>
      <c r="K70" s="178" t="s">
        <v>8235</v>
      </c>
      <c r="L70" s="178" t="s">
        <v>8237</v>
      </c>
      <c r="M70" s="169"/>
      <c r="N70" s="169"/>
      <c r="O70" s="169"/>
      <c r="P70" s="169"/>
      <c r="Q70" s="169"/>
      <c r="R70" s="169"/>
      <c r="S70" s="169"/>
      <c r="T70" s="169"/>
      <c r="U70" s="169"/>
      <c r="V70" s="168"/>
      <c r="W70" s="168" t="s">
        <v>104</v>
      </c>
      <c r="X70" s="178" t="s">
        <v>8236</v>
      </c>
      <c r="Y70" s="276">
        <v>20</v>
      </c>
      <c r="Z70" s="168" t="s">
        <v>167</v>
      </c>
      <c r="AA70" s="168"/>
      <c r="AB70" s="169">
        <v>1</v>
      </c>
      <c r="AC70" s="168"/>
    </row>
    <row r="71" spans="1:29" x14ac:dyDescent="0.35">
      <c r="A71" s="165">
        <v>68</v>
      </c>
      <c r="B71" s="17" t="s">
        <v>8228</v>
      </c>
      <c r="C71" s="171">
        <v>25</v>
      </c>
      <c r="D71" s="168"/>
      <c r="E71" s="169">
        <v>1</v>
      </c>
      <c r="F71" s="47">
        <v>2400</v>
      </c>
      <c r="G71" s="171">
        <v>100</v>
      </c>
      <c r="H71" s="169"/>
      <c r="I71" s="169">
        <v>2</v>
      </c>
      <c r="J71" s="171">
        <v>3600</v>
      </c>
      <c r="K71" s="178" t="s">
        <v>8228</v>
      </c>
      <c r="L71" s="178" t="s">
        <v>8214</v>
      </c>
      <c r="M71" s="169"/>
      <c r="N71" s="169"/>
      <c r="O71" s="169"/>
      <c r="P71" s="169"/>
      <c r="Q71" s="169"/>
      <c r="R71" s="169"/>
      <c r="S71" s="169"/>
      <c r="T71" s="169"/>
      <c r="U71" s="169"/>
      <c r="V71" s="168"/>
      <c r="W71" s="168" t="s">
        <v>104</v>
      </c>
      <c r="X71" s="178" t="s">
        <v>8145</v>
      </c>
      <c r="Y71" s="276">
        <v>20</v>
      </c>
      <c r="Z71" s="168" t="s">
        <v>122</v>
      </c>
      <c r="AA71" s="168"/>
      <c r="AB71" s="169">
        <v>1</v>
      </c>
      <c r="AC71" s="168"/>
    </row>
    <row r="72" spans="1:29" x14ac:dyDescent="0.35">
      <c r="A72" s="165">
        <v>69</v>
      </c>
      <c r="B72" s="166" t="s">
        <v>196</v>
      </c>
      <c r="C72" s="171">
        <v>10</v>
      </c>
      <c r="D72" s="168"/>
      <c r="E72" s="169">
        <v>1</v>
      </c>
      <c r="F72" s="171">
        <v>40</v>
      </c>
      <c r="G72" s="171">
        <v>15</v>
      </c>
      <c r="H72" s="169"/>
      <c r="I72" s="169">
        <v>1</v>
      </c>
      <c r="J72" s="171">
        <v>200</v>
      </c>
      <c r="K72" s="168" t="s">
        <v>196</v>
      </c>
      <c r="L72" s="168" t="s">
        <v>1123</v>
      </c>
      <c r="M72" s="169"/>
      <c r="N72" s="169"/>
      <c r="O72" s="169"/>
      <c r="P72" s="169"/>
      <c r="Q72" s="169"/>
      <c r="R72" s="169"/>
      <c r="S72" s="169"/>
      <c r="T72" s="169"/>
      <c r="U72" s="169"/>
      <c r="V72" s="168"/>
      <c r="W72" s="168" t="s">
        <v>104</v>
      </c>
      <c r="X72" s="168" t="s">
        <v>197</v>
      </c>
      <c r="Y72" s="276">
        <v>10</v>
      </c>
      <c r="Z72" s="168" t="s">
        <v>135</v>
      </c>
      <c r="AA72" s="168"/>
      <c r="AB72" s="169">
        <v>1</v>
      </c>
      <c r="AC72" s="168"/>
    </row>
    <row r="73" spans="1:29" x14ac:dyDescent="0.35">
      <c r="A73" s="165">
        <v>70</v>
      </c>
      <c r="B73" s="166" t="s">
        <v>204</v>
      </c>
      <c r="C73" s="167">
        <v>12</v>
      </c>
      <c r="D73" s="168"/>
      <c r="E73" s="169">
        <v>1</v>
      </c>
      <c r="F73" s="167">
        <v>800</v>
      </c>
      <c r="G73" s="167">
        <v>225</v>
      </c>
      <c r="H73" s="169"/>
      <c r="I73" s="169">
        <v>1</v>
      </c>
      <c r="J73" s="167">
        <v>600</v>
      </c>
      <c r="K73" s="168" t="s">
        <v>204</v>
      </c>
      <c r="L73" s="168" t="s">
        <v>953</v>
      </c>
      <c r="M73" s="169"/>
      <c r="N73" s="169"/>
      <c r="O73" s="169"/>
      <c r="P73" s="169"/>
      <c r="Q73" s="169"/>
      <c r="R73" s="169"/>
      <c r="S73" s="169"/>
      <c r="T73" s="169"/>
      <c r="U73" s="169">
        <v>150</v>
      </c>
      <c r="V73" s="168" t="s">
        <v>3635</v>
      </c>
      <c r="W73" s="178" t="s">
        <v>104</v>
      </c>
      <c r="X73" s="168" t="s">
        <v>205</v>
      </c>
      <c r="Y73" s="276">
        <v>12</v>
      </c>
      <c r="Z73" s="168" t="s">
        <v>120</v>
      </c>
      <c r="AA73" s="168" t="s">
        <v>3419</v>
      </c>
      <c r="AB73" s="169">
        <v>1</v>
      </c>
      <c r="AC73" s="168"/>
    </row>
    <row r="74" spans="1:29" x14ac:dyDescent="0.35">
      <c r="A74" s="165">
        <v>71</v>
      </c>
      <c r="B74" s="166" t="s">
        <v>206</v>
      </c>
      <c r="C74" s="171">
        <v>12</v>
      </c>
      <c r="D74" s="168"/>
      <c r="E74" s="169">
        <v>1</v>
      </c>
      <c r="F74" s="171">
        <v>1000</v>
      </c>
      <c r="G74" s="171">
        <v>175</v>
      </c>
      <c r="H74" s="169"/>
      <c r="I74" s="169">
        <v>1</v>
      </c>
      <c r="J74" s="171">
        <v>600</v>
      </c>
      <c r="K74" s="168" t="s">
        <v>206</v>
      </c>
      <c r="L74" s="168" t="s">
        <v>957</v>
      </c>
      <c r="M74" s="169"/>
      <c r="N74" s="169"/>
      <c r="O74" s="169"/>
      <c r="P74" s="169"/>
      <c r="Q74" s="169"/>
      <c r="R74" s="169"/>
      <c r="S74" s="169"/>
      <c r="T74" s="169"/>
      <c r="U74" s="169">
        <v>150</v>
      </c>
      <c r="V74" s="168" t="s">
        <v>3635</v>
      </c>
      <c r="W74" s="168" t="s">
        <v>3</v>
      </c>
      <c r="X74" s="168" t="s">
        <v>207</v>
      </c>
      <c r="Y74" s="276">
        <v>12</v>
      </c>
      <c r="Z74" s="168" t="s">
        <v>120</v>
      </c>
      <c r="AA74" s="168" t="s">
        <v>4047</v>
      </c>
      <c r="AB74" s="169">
        <v>1</v>
      </c>
      <c r="AC74" s="168"/>
    </row>
    <row r="75" spans="1:29" x14ac:dyDescent="0.35">
      <c r="A75" s="165">
        <v>72</v>
      </c>
      <c r="B75" s="166" t="s">
        <v>208</v>
      </c>
      <c r="C75" s="167">
        <v>12</v>
      </c>
      <c r="D75" s="168"/>
      <c r="E75" s="169">
        <v>1</v>
      </c>
      <c r="F75" s="167">
        <v>1400</v>
      </c>
      <c r="G75" s="167">
        <v>275</v>
      </c>
      <c r="H75" s="169"/>
      <c r="I75" s="169">
        <v>1</v>
      </c>
      <c r="J75" s="167">
        <v>600</v>
      </c>
      <c r="K75" s="168" t="s">
        <v>208</v>
      </c>
      <c r="L75" s="168" t="s">
        <v>961</v>
      </c>
      <c r="M75" s="169"/>
      <c r="N75" s="169"/>
      <c r="O75" s="169"/>
      <c r="P75" s="169"/>
      <c r="Q75" s="169"/>
      <c r="R75" s="169"/>
      <c r="S75" s="169"/>
      <c r="T75" s="169"/>
      <c r="U75" s="169">
        <v>150</v>
      </c>
      <c r="V75" s="168" t="s">
        <v>3635</v>
      </c>
      <c r="W75" s="168" t="s">
        <v>3</v>
      </c>
      <c r="X75" s="168" t="s">
        <v>207</v>
      </c>
      <c r="Y75" s="276">
        <v>12</v>
      </c>
      <c r="Z75" s="168" t="s">
        <v>120</v>
      </c>
      <c r="AA75" s="168" t="s">
        <v>4048</v>
      </c>
      <c r="AB75" s="169">
        <v>1</v>
      </c>
      <c r="AC75" s="168"/>
    </row>
    <row r="76" spans="1:29" x14ac:dyDescent="0.35">
      <c r="A76" s="165">
        <v>73</v>
      </c>
      <c r="B76" s="166" t="s">
        <v>211</v>
      </c>
      <c r="C76" s="171">
        <v>20</v>
      </c>
      <c r="D76" s="168"/>
      <c r="E76" s="169">
        <v>1</v>
      </c>
      <c r="F76" s="171">
        <v>500</v>
      </c>
      <c r="G76" s="171">
        <v>50</v>
      </c>
      <c r="H76" s="169"/>
      <c r="I76" s="169">
        <v>2</v>
      </c>
      <c r="J76" s="171">
        <v>700</v>
      </c>
      <c r="K76" s="168" t="s">
        <v>211</v>
      </c>
      <c r="L76" s="168" t="s">
        <v>2044</v>
      </c>
      <c r="M76" s="169"/>
      <c r="N76" s="169"/>
      <c r="O76" s="169"/>
      <c r="P76" s="169"/>
      <c r="Q76" s="169"/>
      <c r="R76" s="169"/>
      <c r="S76" s="169"/>
      <c r="T76" s="169"/>
      <c r="U76" s="169"/>
      <c r="V76" s="168"/>
      <c r="W76" s="168" t="s">
        <v>103</v>
      </c>
      <c r="X76" s="168" t="s">
        <v>212</v>
      </c>
      <c r="Y76" s="276">
        <v>20</v>
      </c>
      <c r="Z76" s="168" t="s">
        <v>120</v>
      </c>
      <c r="AA76" s="168"/>
      <c r="AB76" s="169">
        <v>1</v>
      </c>
      <c r="AC76" s="168"/>
    </row>
    <row r="77" spans="1:29" x14ac:dyDescent="0.35">
      <c r="A77" s="165">
        <v>74</v>
      </c>
      <c r="B77" s="166" t="s">
        <v>320</v>
      </c>
      <c r="C77" s="167">
        <v>10</v>
      </c>
      <c r="D77" s="168"/>
      <c r="E77" s="169">
        <v>1</v>
      </c>
      <c r="F77" s="167">
        <v>1400</v>
      </c>
      <c r="G77" s="167">
        <v>215</v>
      </c>
      <c r="H77" s="169" t="s">
        <v>321</v>
      </c>
      <c r="I77" s="8">
        <v>3</v>
      </c>
      <c r="J77" s="167">
        <v>300</v>
      </c>
      <c r="K77" s="168" t="s">
        <v>320</v>
      </c>
      <c r="L77" s="178" t="s">
        <v>2045</v>
      </c>
      <c r="M77" s="169"/>
      <c r="N77" s="169"/>
      <c r="O77" s="169"/>
      <c r="P77" s="169"/>
      <c r="Q77" s="169"/>
      <c r="R77" s="169"/>
      <c r="S77" s="169"/>
      <c r="T77" s="169"/>
      <c r="U77" s="169">
        <v>150</v>
      </c>
      <c r="V77" s="168" t="s">
        <v>117</v>
      </c>
      <c r="W77" s="168" t="s">
        <v>3</v>
      </c>
      <c r="X77" s="168" t="s">
        <v>3234</v>
      </c>
      <c r="Y77" s="276">
        <v>10</v>
      </c>
      <c r="Z77" s="168" t="s">
        <v>120</v>
      </c>
      <c r="AA77" s="168"/>
      <c r="AB77" s="169">
        <v>1</v>
      </c>
      <c r="AC77" s="168"/>
    </row>
    <row r="78" spans="1:29" x14ac:dyDescent="0.35">
      <c r="A78" s="165">
        <v>75</v>
      </c>
      <c r="B78" s="17" t="s">
        <v>8619</v>
      </c>
      <c r="C78" s="167">
        <v>15</v>
      </c>
      <c r="D78" s="168"/>
      <c r="E78" s="169">
        <v>1</v>
      </c>
      <c r="F78" s="167">
        <v>2100</v>
      </c>
      <c r="G78" s="167">
        <v>295</v>
      </c>
      <c r="H78" s="169" t="s">
        <v>321</v>
      </c>
      <c r="I78" s="8">
        <v>4</v>
      </c>
      <c r="J78" s="167">
        <v>300</v>
      </c>
      <c r="K78" s="168" t="s">
        <v>8619</v>
      </c>
      <c r="L78" s="178" t="s">
        <v>8616</v>
      </c>
      <c r="M78" s="169"/>
      <c r="N78" s="169"/>
      <c r="O78" s="169"/>
      <c r="P78" s="169"/>
      <c r="Q78" s="169"/>
      <c r="R78" s="169"/>
      <c r="S78" s="169"/>
      <c r="T78" s="169"/>
      <c r="U78" s="169">
        <v>150</v>
      </c>
      <c r="V78" s="168" t="s">
        <v>117</v>
      </c>
      <c r="W78" s="168" t="s">
        <v>3</v>
      </c>
      <c r="X78" s="168" t="s">
        <v>243</v>
      </c>
      <c r="Y78" s="273">
        <v>10</v>
      </c>
      <c r="Z78" s="168" t="s">
        <v>120</v>
      </c>
      <c r="AA78" s="168"/>
      <c r="AB78" s="169">
        <v>1</v>
      </c>
      <c r="AC78" s="168"/>
    </row>
    <row r="79" spans="1:29" x14ac:dyDescent="0.35">
      <c r="A79" s="165">
        <v>76</v>
      </c>
      <c r="B79" s="17" t="s">
        <v>8620</v>
      </c>
      <c r="C79" s="167">
        <v>10</v>
      </c>
      <c r="D79" s="168"/>
      <c r="E79" s="169">
        <v>1</v>
      </c>
      <c r="F79" s="171">
        <v>2400</v>
      </c>
      <c r="G79" s="167">
        <v>60</v>
      </c>
      <c r="H79" s="169" t="s">
        <v>321</v>
      </c>
      <c r="I79" s="169">
        <v>3</v>
      </c>
      <c r="J79" s="167">
        <v>300</v>
      </c>
      <c r="K79" s="168" t="s">
        <v>8620</v>
      </c>
      <c r="L79" s="178" t="s">
        <v>8617</v>
      </c>
      <c r="M79" s="169"/>
      <c r="N79" s="169"/>
      <c r="O79" s="169"/>
      <c r="P79" s="169"/>
      <c r="Q79" s="169"/>
      <c r="R79" s="169"/>
      <c r="S79" s="169"/>
      <c r="T79" s="169"/>
      <c r="U79" s="169">
        <v>150</v>
      </c>
      <c r="V79" s="168" t="s">
        <v>117</v>
      </c>
      <c r="W79" s="168" t="s">
        <v>3</v>
      </c>
      <c r="X79" s="168" t="s">
        <v>3224</v>
      </c>
      <c r="Y79" s="276">
        <v>30</v>
      </c>
      <c r="Z79" s="168" t="s">
        <v>120</v>
      </c>
      <c r="AA79" s="168"/>
      <c r="AB79" s="169">
        <v>1</v>
      </c>
      <c r="AC79" s="168"/>
    </row>
    <row r="80" spans="1:29" x14ac:dyDescent="0.35">
      <c r="A80" s="165">
        <v>77</v>
      </c>
      <c r="B80" s="17" t="s">
        <v>8621</v>
      </c>
      <c r="C80" s="167">
        <v>10</v>
      </c>
      <c r="D80" s="168"/>
      <c r="E80" s="169">
        <v>1</v>
      </c>
      <c r="F80" s="167">
        <v>2800</v>
      </c>
      <c r="G80" s="167">
        <v>300</v>
      </c>
      <c r="H80" s="169" t="s">
        <v>321</v>
      </c>
      <c r="I80" s="169">
        <v>6</v>
      </c>
      <c r="J80" s="167">
        <v>300</v>
      </c>
      <c r="K80" s="168" t="s">
        <v>8621</v>
      </c>
      <c r="L80" s="178" t="s">
        <v>8618</v>
      </c>
      <c r="M80" s="169"/>
      <c r="N80" s="169"/>
      <c r="O80" s="169"/>
      <c r="P80" s="169"/>
      <c r="Q80" s="169"/>
      <c r="R80" s="169"/>
      <c r="S80" s="169"/>
      <c r="T80" s="169"/>
      <c r="U80" s="169">
        <v>150</v>
      </c>
      <c r="V80" s="168" t="s">
        <v>117</v>
      </c>
      <c r="W80" s="168" t="s">
        <v>3</v>
      </c>
      <c r="X80" s="168" t="s">
        <v>8615</v>
      </c>
      <c r="Y80" s="273">
        <v>10</v>
      </c>
      <c r="Z80" s="168" t="s">
        <v>120</v>
      </c>
      <c r="AA80" s="168"/>
      <c r="AB80" s="169">
        <v>1</v>
      </c>
      <c r="AC80" s="168"/>
    </row>
    <row r="81" spans="1:33" x14ac:dyDescent="0.35">
      <c r="A81" s="165">
        <v>78</v>
      </c>
      <c r="B81" s="166" t="s">
        <v>219</v>
      </c>
      <c r="C81" s="171">
        <v>10</v>
      </c>
      <c r="D81" s="168"/>
      <c r="E81" s="169">
        <v>1</v>
      </c>
      <c r="F81" s="171">
        <v>250</v>
      </c>
      <c r="G81" s="171">
        <v>175</v>
      </c>
      <c r="H81" s="169"/>
      <c r="I81" s="169">
        <v>1</v>
      </c>
      <c r="J81" s="171">
        <v>400</v>
      </c>
      <c r="K81" s="178" t="s">
        <v>219</v>
      </c>
      <c r="L81" s="178" t="s">
        <v>8622</v>
      </c>
      <c r="M81" s="169"/>
      <c r="N81" s="169"/>
      <c r="O81" s="169"/>
      <c r="P81" s="169"/>
      <c r="Q81" s="169"/>
      <c r="R81" s="169"/>
      <c r="S81" s="169"/>
      <c r="T81" s="169"/>
      <c r="U81" s="169">
        <v>150</v>
      </c>
      <c r="V81" s="168" t="s">
        <v>3635</v>
      </c>
      <c r="W81" s="168" t="s">
        <v>104</v>
      </c>
      <c r="X81" s="168" t="s">
        <v>8185</v>
      </c>
      <c r="Y81" s="276">
        <v>10</v>
      </c>
      <c r="Z81" s="168" t="s">
        <v>120</v>
      </c>
      <c r="AA81" s="168" t="s">
        <v>3421</v>
      </c>
      <c r="AB81" s="169">
        <v>1</v>
      </c>
      <c r="AC81" s="168"/>
    </row>
    <row r="82" spans="1:33" x14ac:dyDescent="0.35">
      <c r="A82" s="165">
        <v>79</v>
      </c>
      <c r="B82" s="166" t="s">
        <v>213</v>
      </c>
      <c r="C82" s="171">
        <v>10</v>
      </c>
      <c r="D82" s="168"/>
      <c r="E82" s="169">
        <v>1</v>
      </c>
      <c r="F82" s="171">
        <v>350</v>
      </c>
      <c r="G82" s="171">
        <v>400</v>
      </c>
      <c r="H82" s="169"/>
      <c r="I82" s="169">
        <v>1</v>
      </c>
      <c r="J82" s="171">
        <v>300</v>
      </c>
      <c r="K82" s="168" t="s">
        <v>213</v>
      </c>
      <c r="L82" s="168" t="s">
        <v>993</v>
      </c>
      <c r="M82" s="169"/>
      <c r="N82" s="169"/>
      <c r="O82" s="169"/>
      <c r="P82" s="169"/>
      <c r="Q82" s="169"/>
      <c r="R82" s="169"/>
      <c r="S82" s="169"/>
      <c r="T82" s="169"/>
      <c r="U82" s="169">
        <v>150</v>
      </c>
      <c r="V82" s="168" t="s">
        <v>3635</v>
      </c>
      <c r="W82" s="168" t="s">
        <v>104</v>
      </c>
      <c r="X82" s="168" t="s">
        <v>8187</v>
      </c>
      <c r="Y82" s="276">
        <v>10</v>
      </c>
      <c r="Z82" s="168" t="s">
        <v>120</v>
      </c>
      <c r="AA82" s="168" t="s">
        <v>3422</v>
      </c>
      <c r="AB82" s="169">
        <v>1</v>
      </c>
      <c r="AC82" s="168"/>
    </row>
    <row r="83" spans="1:33" x14ac:dyDescent="0.35">
      <c r="A83" s="165">
        <v>80</v>
      </c>
      <c r="B83" s="166" t="s">
        <v>215</v>
      </c>
      <c r="C83" s="167">
        <v>10</v>
      </c>
      <c r="D83" s="168"/>
      <c r="E83" s="169">
        <v>1</v>
      </c>
      <c r="F83" s="167">
        <v>500</v>
      </c>
      <c r="G83" s="167">
        <v>325</v>
      </c>
      <c r="H83" s="169"/>
      <c r="I83" s="169">
        <v>1</v>
      </c>
      <c r="J83" s="167">
        <v>400</v>
      </c>
      <c r="K83" s="168" t="s">
        <v>215</v>
      </c>
      <c r="L83" s="168" t="s">
        <v>1001</v>
      </c>
      <c r="M83" s="169"/>
      <c r="N83" s="169"/>
      <c r="O83" s="169"/>
      <c r="P83" s="169"/>
      <c r="Q83" s="169"/>
      <c r="R83" s="169"/>
      <c r="S83" s="169"/>
      <c r="T83" s="169"/>
      <c r="U83" s="169">
        <v>150</v>
      </c>
      <c r="V83" s="168" t="s">
        <v>3635</v>
      </c>
      <c r="W83" s="168" t="s">
        <v>104</v>
      </c>
      <c r="X83" s="168" t="s">
        <v>216</v>
      </c>
      <c r="Y83" s="276">
        <v>10</v>
      </c>
      <c r="Z83" s="168" t="s">
        <v>120</v>
      </c>
      <c r="AA83" s="168" t="s">
        <v>3423</v>
      </c>
      <c r="AB83" s="169">
        <v>1</v>
      </c>
      <c r="AC83" s="168"/>
    </row>
    <row r="84" spans="1:33" x14ac:dyDescent="0.35">
      <c r="A84" s="165">
        <v>81</v>
      </c>
      <c r="B84" s="166" t="s">
        <v>217</v>
      </c>
      <c r="C84" s="167">
        <v>10</v>
      </c>
      <c r="D84" s="168"/>
      <c r="E84" s="169">
        <v>1</v>
      </c>
      <c r="F84" s="167">
        <v>450</v>
      </c>
      <c r="G84" s="167">
        <v>275</v>
      </c>
      <c r="H84" s="169"/>
      <c r="I84" s="169">
        <v>1</v>
      </c>
      <c r="J84" s="167">
        <v>400</v>
      </c>
      <c r="K84" s="168" t="s">
        <v>217</v>
      </c>
      <c r="L84" s="168" t="s">
        <v>997</v>
      </c>
      <c r="M84" s="169"/>
      <c r="N84" s="169"/>
      <c r="O84" s="169"/>
      <c r="P84" s="169"/>
      <c r="Q84" s="169"/>
      <c r="R84" s="169"/>
      <c r="S84" s="169"/>
      <c r="T84" s="169"/>
      <c r="U84" s="169">
        <v>150</v>
      </c>
      <c r="V84" s="168" t="s">
        <v>3635</v>
      </c>
      <c r="W84" s="168" t="s">
        <v>104</v>
      </c>
      <c r="X84" s="168" t="s">
        <v>216</v>
      </c>
      <c r="Y84" s="276">
        <v>10</v>
      </c>
      <c r="Z84" s="168" t="s">
        <v>120</v>
      </c>
      <c r="AA84" s="168" t="s">
        <v>3425</v>
      </c>
      <c r="AB84" s="169">
        <v>1</v>
      </c>
      <c r="AC84" s="168"/>
    </row>
    <row r="85" spans="1:33" x14ac:dyDescent="0.35">
      <c r="A85" s="165">
        <v>82</v>
      </c>
      <c r="B85" s="166" t="s">
        <v>218</v>
      </c>
      <c r="C85" s="171">
        <v>10</v>
      </c>
      <c r="D85" s="168"/>
      <c r="E85" s="169">
        <v>1</v>
      </c>
      <c r="F85" s="171">
        <v>550</v>
      </c>
      <c r="G85" s="171">
        <v>425</v>
      </c>
      <c r="H85" s="169"/>
      <c r="I85" s="169">
        <v>1</v>
      </c>
      <c r="J85" s="171">
        <v>400</v>
      </c>
      <c r="K85" s="168" t="s">
        <v>218</v>
      </c>
      <c r="L85" s="168" t="s">
        <v>1016</v>
      </c>
      <c r="M85" s="169"/>
      <c r="N85" s="169"/>
      <c r="O85" s="169"/>
      <c r="P85" s="169"/>
      <c r="Q85" s="169"/>
      <c r="R85" s="169"/>
      <c r="S85" s="169"/>
      <c r="T85" s="169"/>
      <c r="U85" s="169">
        <v>150</v>
      </c>
      <c r="V85" s="168" t="s">
        <v>3635</v>
      </c>
      <c r="W85" s="168" t="s">
        <v>104</v>
      </c>
      <c r="X85" s="168" t="s">
        <v>216</v>
      </c>
      <c r="Y85" s="276">
        <v>10</v>
      </c>
      <c r="Z85" s="168" t="s">
        <v>120</v>
      </c>
      <c r="AA85" s="168" t="s">
        <v>3426</v>
      </c>
      <c r="AB85" s="169">
        <v>1</v>
      </c>
      <c r="AC85" s="168"/>
    </row>
    <row r="86" spans="1:33" x14ac:dyDescent="0.35">
      <c r="A86" s="165">
        <v>83</v>
      </c>
      <c r="B86" s="166" t="s">
        <v>8781</v>
      </c>
      <c r="C86" s="167">
        <v>10</v>
      </c>
      <c r="D86" s="168"/>
      <c r="E86" s="169">
        <v>1</v>
      </c>
      <c r="F86" s="167">
        <v>1200</v>
      </c>
      <c r="G86" s="167">
        <v>525</v>
      </c>
      <c r="H86" s="169"/>
      <c r="I86" s="169">
        <v>1</v>
      </c>
      <c r="J86" s="167">
        <v>400</v>
      </c>
      <c r="K86" s="168" t="s">
        <v>8781</v>
      </c>
      <c r="L86" s="322" t="s">
        <v>8777</v>
      </c>
      <c r="M86" s="169"/>
      <c r="N86" s="169"/>
      <c r="O86" s="169"/>
      <c r="P86" s="169"/>
      <c r="Q86" s="169"/>
      <c r="R86" s="169"/>
      <c r="S86" s="169"/>
      <c r="T86" s="169"/>
      <c r="U86" s="169">
        <v>150</v>
      </c>
      <c r="V86" s="168" t="s">
        <v>3635</v>
      </c>
      <c r="W86" s="168" t="s">
        <v>104</v>
      </c>
      <c r="X86" s="178" t="s">
        <v>8812</v>
      </c>
      <c r="Y86" s="273">
        <v>10</v>
      </c>
      <c r="Z86" s="168" t="s">
        <v>120</v>
      </c>
      <c r="AA86" s="324" t="s">
        <v>8104</v>
      </c>
      <c r="AB86" s="169">
        <v>1</v>
      </c>
      <c r="AC86" s="168"/>
    </row>
    <row r="87" spans="1:33" x14ac:dyDescent="0.35">
      <c r="A87" s="165">
        <v>83</v>
      </c>
      <c r="B87" s="166" t="s">
        <v>8780</v>
      </c>
      <c r="C87" s="167">
        <v>10</v>
      </c>
      <c r="D87" s="168"/>
      <c r="E87" s="169">
        <v>1</v>
      </c>
      <c r="F87" s="167">
        <v>1200</v>
      </c>
      <c r="G87" s="167">
        <v>525</v>
      </c>
      <c r="H87" s="169"/>
      <c r="I87" s="169">
        <v>1</v>
      </c>
      <c r="J87" s="167">
        <v>400</v>
      </c>
      <c r="K87" s="168" t="s">
        <v>8780</v>
      </c>
      <c r="L87" s="325" t="s">
        <v>8108</v>
      </c>
      <c r="M87" s="169"/>
      <c r="N87" s="169"/>
      <c r="O87" s="169"/>
      <c r="P87" s="169"/>
      <c r="Q87" s="169"/>
      <c r="R87" s="169"/>
      <c r="S87" s="169"/>
      <c r="T87" s="169"/>
      <c r="U87" s="169">
        <v>150</v>
      </c>
      <c r="V87" s="168" t="s">
        <v>3635</v>
      </c>
      <c r="W87" s="168" t="s">
        <v>104</v>
      </c>
      <c r="X87" s="178" t="s">
        <v>8812</v>
      </c>
      <c r="Y87" s="273">
        <v>10</v>
      </c>
      <c r="Z87" s="168" t="s">
        <v>120</v>
      </c>
      <c r="AA87" s="324" t="s">
        <v>7416</v>
      </c>
      <c r="AB87" s="169">
        <v>1</v>
      </c>
      <c r="AC87" s="168"/>
      <c r="AF87" s="93" t="s">
        <v>8778</v>
      </c>
      <c r="AG87" s="61" t="s">
        <v>8112</v>
      </c>
    </row>
    <row r="88" spans="1:33" x14ac:dyDescent="0.35">
      <c r="A88" s="165">
        <v>83</v>
      </c>
      <c r="B88" s="166" t="s">
        <v>8779</v>
      </c>
      <c r="C88" s="167">
        <v>10</v>
      </c>
      <c r="D88" s="168"/>
      <c r="E88" s="169">
        <v>1</v>
      </c>
      <c r="F88" s="167">
        <v>1200</v>
      </c>
      <c r="G88" s="167">
        <v>525</v>
      </c>
      <c r="H88" s="169"/>
      <c r="I88" s="169">
        <v>1</v>
      </c>
      <c r="J88" s="167">
        <v>400</v>
      </c>
      <c r="K88" s="168" t="s">
        <v>8779</v>
      </c>
      <c r="L88" s="325" t="s">
        <v>8102</v>
      </c>
      <c r="M88" s="169"/>
      <c r="N88" s="169"/>
      <c r="O88" s="169"/>
      <c r="P88" s="169"/>
      <c r="Q88" s="169"/>
      <c r="R88" s="169"/>
      <c r="S88" s="169"/>
      <c r="T88" s="169"/>
      <c r="U88" s="169">
        <v>150</v>
      </c>
      <c r="V88" s="168" t="s">
        <v>3635</v>
      </c>
      <c r="W88" s="168" t="s">
        <v>104</v>
      </c>
      <c r="X88" s="168" t="s">
        <v>8185</v>
      </c>
      <c r="Y88" s="273">
        <v>10</v>
      </c>
      <c r="Z88" s="168" t="s">
        <v>120</v>
      </c>
      <c r="AA88" s="173" t="s">
        <v>8112</v>
      </c>
      <c r="AB88" s="169">
        <v>1</v>
      </c>
      <c r="AC88" s="168"/>
      <c r="AF88" s="93" t="s">
        <v>8778</v>
      </c>
      <c r="AG88" s="62" t="s">
        <v>7416</v>
      </c>
    </row>
    <row r="89" spans="1:33" x14ac:dyDescent="0.35">
      <c r="A89" s="165">
        <v>83</v>
      </c>
      <c r="B89" s="166" t="s">
        <v>220</v>
      </c>
      <c r="C89" s="167">
        <v>10</v>
      </c>
      <c r="D89" s="168"/>
      <c r="E89" s="169">
        <v>1</v>
      </c>
      <c r="F89" s="167">
        <v>1200</v>
      </c>
      <c r="G89" s="167">
        <v>525</v>
      </c>
      <c r="H89" s="169"/>
      <c r="I89" s="169">
        <v>1</v>
      </c>
      <c r="J89" s="167">
        <v>400</v>
      </c>
      <c r="K89" s="168" t="s">
        <v>220</v>
      </c>
      <c r="L89" s="173" t="s">
        <v>2046</v>
      </c>
      <c r="M89" s="169"/>
      <c r="N89" s="169"/>
      <c r="O89" s="169"/>
      <c r="P89" s="169"/>
      <c r="Q89" s="169"/>
      <c r="R89" s="169"/>
      <c r="S89" s="169"/>
      <c r="T89" s="169"/>
      <c r="U89" s="169">
        <v>150</v>
      </c>
      <c r="V89" s="168" t="s">
        <v>3635</v>
      </c>
      <c r="W89" s="168" t="s">
        <v>104</v>
      </c>
      <c r="X89" s="168" t="s">
        <v>8187</v>
      </c>
      <c r="Y89" s="276">
        <v>10</v>
      </c>
      <c r="Z89" s="168" t="s">
        <v>120</v>
      </c>
      <c r="AA89" s="170" t="s">
        <v>3431</v>
      </c>
      <c r="AB89" s="169">
        <v>1</v>
      </c>
      <c r="AC89" s="168"/>
      <c r="AF89" s="93" t="s">
        <v>8778</v>
      </c>
      <c r="AG89" s="61" t="s">
        <v>8104</v>
      </c>
    </row>
    <row r="90" spans="1:33" x14ac:dyDescent="0.35">
      <c r="A90" s="165">
        <v>85</v>
      </c>
      <c r="B90" s="166" t="s">
        <v>221</v>
      </c>
      <c r="C90" s="171">
        <v>10</v>
      </c>
      <c r="D90" s="168"/>
      <c r="E90" s="169">
        <v>1</v>
      </c>
      <c r="F90" s="171">
        <v>300</v>
      </c>
      <c r="G90" s="171">
        <v>250</v>
      </c>
      <c r="H90" s="169"/>
      <c r="I90" s="169">
        <v>1</v>
      </c>
      <c r="J90" s="171">
        <v>400</v>
      </c>
      <c r="K90" s="168" t="s">
        <v>221</v>
      </c>
      <c r="L90" s="178" t="s">
        <v>8623</v>
      </c>
      <c r="M90" s="169"/>
      <c r="N90" s="169"/>
      <c r="O90" s="169"/>
      <c r="P90" s="169"/>
      <c r="Q90" s="169"/>
      <c r="R90" s="169"/>
      <c r="S90" s="169"/>
      <c r="T90" s="169"/>
      <c r="U90" s="169">
        <v>150</v>
      </c>
      <c r="V90" s="168" t="s">
        <v>3635</v>
      </c>
      <c r="W90" s="168" t="s">
        <v>104</v>
      </c>
      <c r="X90" s="168" t="s">
        <v>8187</v>
      </c>
      <c r="Y90" s="276">
        <v>10</v>
      </c>
      <c r="Z90" s="168" t="s">
        <v>120</v>
      </c>
      <c r="AA90" s="170" t="s">
        <v>3434</v>
      </c>
      <c r="AB90" s="169">
        <v>1</v>
      </c>
      <c r="AC90" s="168"/>
    </row>
    <row r="91" spans="1:33" x14ac:dyDescent="0.35">
      <c r="A91" s="165">
        <v>86</v>
      </c>
      <c r="B91" s="166" t="s">
        <v>228</v>
      </c>
      <c r="C91" s="171">
        <v>10</v>
      </c>
      <c r="D91" s="168"/>
      <c r="E91" s="169">
        <v>1</v>
      </c>
      <c r="F91" s="171">
        <v>200</v>
      </c>
      <c r="G91" s="171">
        <v>125</v>
      </c>
      <c r="H91" s="169"/>
      <c r="I91" s="169">
        <v>1</v>
      </c>
      <c r="J91" s="171">
        <v>400</v>
      </c>
      <c r="K91" s="168" t="s">
        <v>228</v>
      </c>
      <c r="L91" s="168" t="s">
        <v>1029</v>
      </c>
      <c r="M91" s="169"/>
      <c r="N91" s="169"/>
      <c r="O91" s="169"/>
      <c r="P91" s="169"/>
      <c r="Q91" s="169"/>
      <c r="R91" s="169"/>
      <c r="S91" s="169"/>
      <c r="T91" s="169"/>
      <c r="U91" s="169">
        <v>150</v>
      </c>
      <c r="V91" s="168" t="s">
        <v>3635</v>
      </c>
      <c r="W91" s="168" t="s">
        <v>104</v>
      </c>
      <c r="X91" s="168" t="s">
        <v>214</v>
      </c>
      <c r="Y91" s="273">
        <v>10</v>
      </c>
      <c r="Z91" s="168" t="s">
        <v>120</v>
      </c>
      <c r="AA91" s="170" t="s">
        <v>3458</v>
      </c>
      <c r="AB91" s="169">
        <v>1</v>
      </c>
      <c r="AC91" s="168"/>
    </row>
    <row r="92" spans="1:33" x14ac:dyDescent="0.35">
      <c r="A92" s="165">
        <v>87</v>
      </c>
      <c r="B92" s="166" t="s">
        <v>222</v>
      </c>
      <c r="C92" s="167">
        <v>10</v>
      </c>
      <c r="D92" s="168"/>
      <c r="E92" s="169">
        <v>1</v>
      </c>
      <c r="F92" s="167">
        <v>300</v>
      </c>
      <c r="G92" s="167">
        <v>300</v>
      </c>
      <c r="H92" s="169"/>
      <c r="I92" s="169">
        <v>1</v>
      </c>
      <c r="J92" s="167">
        <v>400</v>
      </c>
      <c r="K92" s="168" t="s">
        <v>222</v>
      </c>
      <c r="L92" s="168" t="s">
        <v>1039</v>
      </c>
      <c r="M92" s="169"/>
      <c r="N92" s="169"/>
      <c r="O92" s="169"/>
      <c r="P92" s="169"/>
      <c r="Q92" s="169"/>
      <c r="R92" s="169"/>
      <c r="S92" s="169"/>
      <c r="T92" s="169"/>
      <c r="U92" s="169">
        <v>150</v>
      </c>
      <c r="V92" s="168" t="s">
        <v>3635</v>
      </c>
      <c r="W92" s="168" t="s">
        <v>104</v>
      </c>
      <c r="X92" s="168" t="s">
        <v>8187</v>
      </c>
      <c r="Y92" s="276">
        <v>10</v>
      </c>
      <c r="Z92" s="168" t="s">
        <v>120</v>
      </c>
      <c r="AA92" s="170" t="s">
        <v>3457</v>
      </c>
      <c r="AB92" s="169">
        <v>1</v>
      </c>
      <c r="AC92" s="168"/>
    </row>
    <row r="93" spans="1:33" x14ac:dyDescent="0.35">
      <c r="A93" s="165">
        <v>88</v>
      </c>
      <c r="B93" s="166" t="s">
        <v>223</v>
      </c>
      <c r="C93" s="171">
        <v>10</v>
      </c>
      <c r="D93" s="168"/>
      <c r="E93" s="169">
        <v>1</v>
      </c>
      <c r="F93" s="171">
        <v>450</v>
      </c>
      <c r="G93" s="171">
        <v>150</v>
      </c>
      <c r="H93" s="169"/>
      <c r="I93" s="169">
        <v>1</v>
      </c>
      <c r="J93" s="171">
        <v>300</v>
      </c>
      <c r="K93" s="168" t="s">
        <v>223</v>
      </c>
      <c r="L93" s="168" t="s">
        <v>974</v>
      </c>
      <c r="M93" s="169"/>
      <c r="N93" s="169"/>
      <c r="O93" s="169"/>
      <c r="P93" s="169"/>
      <c r="Q93" s="169"/>
      <c r="R93" s="169"/>
      <c r="S93" s="169"/>
      <c r="T93" s="169"/>
      <c r="U93" s="169">
        <v>150</v>
      </c>
      <c r="V93" s="168" t="s">
        <v>3635</v>
      </c>
      <c r="W93" s="168" t="s">
        <v>3</v>
      </c>
      <c r="X93" s="168" t="s">
        <v>224</v>
      </c>
      <c r="Y93" s="276">
        <v>10</v>
      </c>
      <c r="Z93" s="168" t="s">
        <v>120</v>
      </c>
      <c r="AA93" s="170" t="s">
        <v>4166</v>
      </c>
      <c r="AB93" s="169">
        <v>1</v>
      </c>
      <c r="AC93" s="168"/>
    </row>
    <row r="94" spans="1:33" x14ac:dyDescent="0.35">
      <c r="A94" s="165">
        <v>89</v>
      </c>
      <c r="B94" s="166" t="s">
        <v>225</v>
      </c>
      <c r="C94" s="167">
        <v>10</v>
      </c>
      <c r="D94" s="168"/>
      <c r="E94" s="169">
        <v>1</v>
      </c>
      <c r="F94" s="167">
        <v>425</v>
      </c>
      <c r="G94" s="167">
        <v>170</v>
      </c>
      <c r="H94" s="169"/>
      <c r="I94" s="169">
        <v>1</v>
      </c>
      <c r="J94" s="167">
        <v>300</v>
      </c>
      <c r="K94" s="168" t="s">
        <v>225</v>
      </c>
      <c r="L94" s="168" t="s">
        <v>1046</v>
      </c>
      <c r="M94" s="169"/>
      <c r="N94" s="169"/>
      <c r="O94" s="169"/>
      <c r="P94" s="169"/>
      <c r="Q94" s="169"/>
      <c r="R94" s="169"/>
      <c r="S94" s="169"/>
      <c r="T94" s="169"/>
      <c r="U94" s="169">
        <v>150</v>
      </c>
      <c r="V94" s="168" t="s">
        <v>3635</v>
      </c>
      <c r="W94" s="168" t="s">
        <v>3</v>
      </c>
      <c r="X94" s="168" t="s">
        <v>224</v>
      </c>
      <c r="Y94" s="276">
        <v>10</v>
      </c>
      <c r="Z94" s="168" t="s">
        <v>120</v>
      </c>
      <c r="AA94" s="170" t="s">
        <v>4162</v>
      </c>
      <c r="AB94" s="169">
        <v>1</v>
      </c>
      <c r="AC94" s="168"/>
    </row>
    <row r="95" spans="1:33" x14ac:dyDescent="0.35">
      <c r="A95" s="165">
        <v>90</v>
      </c>
      <c r="B95" s="166" t="s">
        <v>226</v>
      </c>
      <c r="C95" s="167">
        <v>10</v>
      </c>
      <c r="D95" s="168"/>
      <c r="E95" s="169">
        <v>1</v>
      </c>
      <c r="F95" s="167">
        <v>350</v>
      </c>
      <c r="G95" s="167">
        <v>125</v>
      </c>
      <c r="H95" s="169"/>
      <c r="I95" s="169">
        <v>1</v>
      </c>
      <c r="J95" s="167">
        <v>300</v>
      </c>
      <c r="K95" s="168" t="s">
        <v>226</v>
      </c>
      <c r="L95" s="168" t="s">
        <v>1042</v>
      </c>
      <c r="M95" s="169"/>
      <c r="N95" s="169"/>
      <c r="O95" s="169"/>
      <c r="P95" s="169"/>
      <c r="Q95" s="169"/>
      <c r="R95" s="169"/>
      <c r="S95" s="169"/>
      <c r="T95" s="169"/>
      <c r="U95" s="169">
        <v>150</v>
      </c>
      <c r="V95" s="168" t="s">
        <v>3635</v>
      </c>
      <c r="W95" s="168" t="s">
        <v>3</v>
      </c>
      <c r="X95" s="168" t="s">
        <v>224</v>
      </c>
      <c r="Y95" s="276">
        <v>10</v>
      </c>
      <c r="Z95" s="168" t="s">
        <v>120</v>
      </c>
      <c r="AA95" s="170" t="s">
        <v>4163</v>
      </c>
      <c r="AB95" s="169">
        <v>1</v>
      </c>
      <c r="AC95" s="168"/>
    </row>
    <row r="96" spans="1:33" x14ac:dyDescent="0.35">
      <c r="A96" s="165">
        <v>91</v>
      </c>
      <c r="B96" s="166" t="s">
        <v>227</v>
      </c>
      <c r="C96" s="171">
        <v>10</v>
      </c>
      <c r="D96" s="168"/>
      <c r="E96" s="169">
        <v>1</v>
      </c>
      <c r="F96" s="171">
        <v>400</v>
      </c>
      <c r="G96" s="171">
        <v>150</v>
      </c>
      <c r="H96" s="169"/>
      <c r="I96" s="169">
        <v>1</v>
      </c>
      <c r="J96" s="171">
        <v>300</v>
      </c>
      <c r="K96" s="168" t="s">
        <v>227</v>
      </c>
      <c r="L96" s="168" t="s">
        <v>1020</v>
      </c>
      <c r="M96" s="169"/>
      <c r="N96" s="169"/>
      <c r="O96" s="169"/>
      <c r="P96" s="169"/>
      <c r="Q96" s="169"/>
      <c r="R96" s="169"/>
      <c r="S96" s="169"/>
      <c r="T96" s="169"/>
      <c r="U96" s="169">
        <v>150</v>
      </c>
      <c r="V96" s="168" t="s">
        <v>3635</v>
      </c>
      <c r="W96" s="168" t="s">
        <v>3</v>
      </c>
      <c r="X96" s="168" t="s">
        <v>224</v>
      </c>
      <c r="Y96" s="276">
        <v>10</v>
      </c>
      <c r="Z96" s="168" t="s">
        <v>120</v>
      </c>
      <c r="AA96" s="170" t="s">
        <v>4164</v>
      </c>
      <c r="AB96" s="169">
        <v>1</v>
      </c>
      <c r="AC96" s="168"/>
    </row>
    <row r="97" spans="1:29" x14ac:dyDescent="0.35">
      <c r="A97" s="165">
        <v>92</v>
      </c>
      <c r="B97" s="166" t="s">
        <v>229</v>
      </c>
      <c r="C97" s="167">
        <v>10</v>
      </c>
      <c r="D97" s="168"/>
      <c r="E97" s="169">
        <v>1</v>
      </c>
      <c r="F97" s="167">
        <v>300</v>
      </c>
      <c r="G97" s="167">
        <v>400</v>
      </c>
      <c r="H97" s="169"/>
      <c r="I97" s="169">
        <v>1</v>
      </c>
      <c r="J97" s="167">
        <v>300</v>
      </c>
      <c r="K97" s="168" t="s">
        <v>229</v>
      </c>
      <c r="L97" s="168" t="s">
        <v>1066</v>
      </c>
      <c r="M97" s="169"/>
      <c r="N97" s="169"/>
      <c r="O97" s="169"/>
      <c r="P97" s="169"/>
      <c r="Q97" s="169"/>
      <c r="R97" s="169"/>
      <c r="S97" s="169"/>
      <c r="T97" s="169"/>
      <c r="U97" s="169">
        <v>150</v>
      </c>
      <c r="V97" s="168" t="s">
        <v>3635</v>
      </c>
      <c r="W97" s="168" t="s">
        <v>104</v>
      </c>
      <c r="X97" s="168" t="s">
        <v>8187</v>
      </c>
      <c r="Y97" s="276">
        <v>10</v>
      </c>
      <c r="Z97" s="168" t="s">
        <v>120</v>
      </c>
      <c r="AA97" s="170" t="s">
        <v>3429</v>
      </c>
      <c r="AB97" s="169">
        <v>1</v>
      </c>
      <c r="AC97" s="168"/>
    </row>
    <row r="98" spans="1:29" x14ac:dyDescent="0.35">
      <c r="A98" s="165">
        <v>93</v>
      </c>
      <c r="B98" s="166" t="s">
        <v>230</v>
      </c>
      <c r="C98" s="171">
        <v>10</v>
      </c>
      <c r="D98" s="168"/>
      <c r="E98" s="169">
        <v>1</v>
      </c>
      <c r="F98" s="171">
        <v>250</v>
      </c>
      <c r="G98" s="171">
        <v>225</v>
      </c>
      <c r="H98" s="169"/>
      <c r="I98" s="169">
        <v>1</v>
      </c>
      <c r="J98" s="171">
        <v>400</v>
      </c>
      <c r="K98" s="168" t="s">
        <v>230</v>
      </c>
      <c r="L98" s="168" t="s">
        <v>1074</v>
      </c>
      <c r="M98" s="169"/>
      <c r="N98" s="169"/>
      <c r="O98" s="169"/>
      <c r="P98" s="169"/>
      <c r="Q98" s="169"/>
      <c r="R98" s="169"/>
      <c r="S98" s="169"/>
      <c r="T98" s="169"/>
      <c r="U98" s="169">
        <v>150</v>
      </c>
      <c r="V98" s="168" t="s">
        <v>3635</v>
      </c>
      <c r="W98" s="168" t="s">
        <v>104</v>
      </c>
      <c r="X98" s="168" t="s">
        <v>8187</v>
      </c>
      <c r="Y98" s="276">
        <v>10</v>
      </c>
      <c r="Z98" s="168" t="s">
        <v>120</v>
      </c>
      <c r="AA98" s="170" t="s">
        <v>3428</v>
      </c>
      <c r="AB98" s="169">
        <v>1</v>
      </c>
      <c r="AC98" s="168"/>
    </row>
    <row r="99" spans="1:29" x14ac:dyDescent="0.35">
      <c r="A99" s="165">
        <v>94</v>
      </c>
      <c r="B99" s="166" t="s">
        <v>231</v>
      </c>
      <c r="C99" s="167">
        <v>10</v>
      </c>
      <c r="D99" s="168"/>
      <c r="E99" s="169">
        <v>1</v>
      </c>
      <c r="F99" s="167">
        <v>250</v>
      </c>
      <c r="G99" s="167">
        <v>200</v>
      </c>
      <c r="H99" s="169"/>
      <c r="I99" s="169">
        <v>1</v>
      </c>
      <c r="J99" s="167">
        <v>400</v>
      </c>
      <c r="K99" s="168" t="s">
        <v>231</v>
      </c>
      <c r="L99" s="168" t="s">
        <v>2047</v>
      </c>
      <c r="M99" s="169"/>
      <c r="N99" s="169"/>
      <c r="O99" s="169"/>
      <c r="P99" s="169"/>
      <c r="Q99" s="169"/>
      <c r="R99" s="169"/>
      <c r="S99" s="169"/>
      <c r="T99" s="169"/>
      <c r="U99" s="169">
        <v>150</v>
      </c>
      <c r="V99" s="168" t="s">
        <v>3635</v>
      </c>
      <c r="W99" s="168" t="s">
        <v>104</v>
      </c>
      <c r="X99" s="168" t="s">
        <v>8187</v>
      </c>
      <c r="Y99" s="276">
        <v>10</v>
      </c>
      <c r="Z99" s="168" t="s">
        <v>120</v>
      </c>
      <c r="AA99" s="170" t="s">
        <v>3427</v>
      </c>
      <c r="AB99" s="169">
        <v>1</v>
      </c>
      <c r="AC99" s="168"/>
    </row>
    <row r="100" spans="1:29" x14ac:dyDescent="0.35">
      <c r="A100" s="165">
        <v>95</v>
      </c>
      <c r="B100" s="166" t="s">
        <v>232</v>
      </c>
      <c r="C100" s="171">
        <v>10</v>
      </c>
      <c r="D100" s="168"/>
      <c r="E100" s="169">
        <v>1</v>
      </c>
      <c r="F100" s="171">
        <v>350</v>
      </c>
      <c r="G100" s="171">
        <v>250</v>
      </c>
      <c r="H100" s="169"/>
      <c r="I100" s="169">
        <v>1</v>
      </c>
      <c r="J100" s="171">
        <v>400</v>
      </c>
      <c r="K100" s="168" t="s">
        <v>232</v>
      </c>
      <c r="L100" s="168" t="s">
        <v>2048</v>
      </c>
      <c r="M100" s="169"/>
      <c r="N100" s="169"/>
      <c r="O100" s="169"/>
      <c r="P100" s="169"/>
      <c r="Q100" s="169"/>
      <c r="R100" s="169"/>
      <c r="S100" s="169"/>
      <c r="T100" s="169"/>
      <c r="U100" s="169">
        <v>150</v>
      </c>
      <c r="V100" s="168" t="s">
        <v>3635</v>
      </c>
      <c r="W100" s="168" t="s">
        <v>104</v>
      </c>
      <c r="X100" s="168" t="s">
        <v>8187</v>
      </c>
      <c r="Y100" s="276">
        <v>10</v>
      </c>
      <c r="Z100" s="168" t="s">
        <v>120</v>
      </c>
      <c r="AA100" s="170" t="s">
        <v>3432</v>
      </c>
      <c r="AB100" s="169">
        <v>1</v>
      </c>
      <c r="AC100" s="168"/>
    </row>
    <row r="101" spans="1:29" x14ac:dyDescent="0.35">
      <c r="A101" s="165">
        <v>96</v>
      </c>
      <c r="B101" s="166" t="s">
        <v>233</v>
      </c>
      <c r="C101" s="167">
        <v>10</v>
      </c>
      <c r="D101" s="168"/>
      <c r="E101" s="169">
        <v>1</v>
      </c>
      <c r="F101" s="167">
        <v>500</v>
      </c>
      <c r="G101" s="167">
        <v>400</v>
      </c>
      <c r="H101" s="169"/>
      <c r="I101" s="169">
        <v>1</v>
      </c>
      <c r="J101" s="167">
        <v>400</v>
      </c>
      <c r="K101" s="168" t="s">
        <v>233</v>
      </c>
      <c r="L101" s="168" t="s">
        <v>1084</v>
      </c>
      <c r="M101" s="169"/>
      <c r="N101" s="169"/>
      <c r="O101" s="169"/>
      <c r="P101" s="169"/>
      <c r="Q101" s="169"/>
      <c r="R101" s="169"/>
      <c r="S101" s="169"/>
      <c r="T101" s="169"/>
      <c r="U101" s="169">
        <v>150</v>
      </c>
      <c r="V101" s="168" t="s">
        <v>3635</v>
      </c>
      <c r="W101" s="168" t="s">
        <v>104</v>
      </c>
      <c r="X101" s="168" t="s">
        <v>8187</v>
      </c>
      <c r="Y101" s="276">
        <v>10</v>
      </c>
      <c r="Z101" s="168" t="s">
        <v>120</v>
      </c>
      <c r="AA101" s="170" t="s">
        <v>3433</v>
      </c>
      <c r="AB101" s="169">
        <v>1</v>
      </c>
      <c r="AC101" s="168"/>
    </row>
    <row r="102" spans="1:29" x14ac:dyDescent="0.35">
      <c r="A102" s="165">
        <v>97</v>
      </c>
      <c r="B102" s="166" t="s">
        <v>234</v>
      </c>
      <c r="C102" s="171">
        <v>10</v>
      </c>
      <c r="D102" s="168"/>
      <c r="E102" s="169">
        <v>1</v>
      </c>
      <c r="F102" s="171">
        <v>900</v>
      </c>
      <c r="G102" s="171">
        <v>300</v>
      </c>
      <c r="H102" s="169"/>
      <c r="I102" s="169">
        <v>1</v>
      </c>
      <c r="J102" s="171">
        <v>300</v>
      </c>
      <c r="K102" s="168" t="s">
        <v>234</v>
      </c>
      <c r="L102" s="168" t="s">
        <v>1025</v>
      </c>
      <c r="M102" s="169"/>
      <c r="N102" s="169"/>
      <c r="O102" s="169"/>
      <c r="P102" s="169"/>
      <c r="Q102" s="169"/>
      <c r="R102" s="169"/>
      <c r="S102" s="169"/>
      <c r="T102" s="169"/>
      <c r="U102" s="169">
        <v>150</v>
      </c>
      <c r="V102" s="168" t="s">
        <v>117</v>
      </c>
      <c r="W102" s="168" t="s">
        <v>104</v>
      </c>
      <c r="X102" s="168" t="s">
        <v>216</v>
      </c>
      <c r="Y102" s="273">
        <v>10</v>
      </c>
      <c r="Z102" s="168" t="s">
        <v>120</v>
      </c>
      <c r="AA102" s="170" t="s">
        <v>425</v>
      </c>
      <c r="AB102" s="169">
        <v>1</v>
      </c>
      <c r="AC102" s="168"/>
    </row>
    <row r="103" spans="1:29" x14ac:dyDescent="0.35">
      <c r="A103" s="165">
        <v>98</v>
      </c>
      <c r="B103" s="166" t="s">
        <v>235</v>
      </c>
      <c r="C103" s="167">
        <v>10</v>
      </c>
      <c r="D103" s="168"/>
      <c r="E103" s="169">
        <v>1</v>
      </c>
      <c r="F103" s="167">
        <v>650</v>
      </c>
      <c r="G103" s="167">
        <v>450</v>
      </c>
      <c r="H103" s="169"/>
      <c r="I103" s="169">
        <v>1</v>
      </c>
      <c r="J103" s="167">
        <v>400</v>
      </c>
      <c r="K103" s="168" t="s">
        <v>235</v>
      </c>
      <c r="L103" s="168" t="s">
        <v>1087</v>
      </c>
      <c r="M103" s="169"/>
      <c r="N103" s="169"/>
      <c r="O103" s="169"/>
      <c r="P103" s="169"/>
      <c r="Q103" s="169"/>
      <c r="R103" s="169"/>
      <c r="S103" s="169"/>
      <c r="T103" s="169"/>
      <c r="U103" s="169">
        <v>150</v>
      </c>
      <c r="V103" s="168" t="s">
        <v>3635</v>
      </c>
      <c r="W103" s="168" t="s">
        <v>104</v>
      </c>
      <c r="X103" s="168" t="s">
        <v>236</v>
      </c>
      <c r="Y103" s="276">
        <v>10</v>
      </c>
      <c r="Z103" s="168" t="s">
        <v>120</v>
      </c>
      <c r="AA103" s="170" t="s">
        <v>3424</v>
      </c>
      <c r="AB103" s="169">
        <v>1</v>
      </c>
      <c r="AC103" s="168"/>
    </row>
    <row r="104" spans="1:29" x14ac:dyDescent="0.35">
      <c r="A104" s="165">
        <v>99</v>
      </c>
      <c r="B104" s="166" t="s">
        <v>237</v>
      </c>
      <c r="C104" s="171">
        <v>10</v>
      </c>
      <c r="D104" s="168"/>
      <c r="E104" s="169">
        <v>1</v>
      </c>
      <c r="F104" s="171">
        <v>450</v>
      </c>
      <c r="G104" s="171">
        <v>250</v>
      </c>
      <c r="H104" s="169"/>
      <c r="I104" s="169">
        <v>1</v>
      </c>
      <c r="J104" s="171">
        <v>300</v>
      </c>
      <c r="K104" s="168" t="s">
        <v>237</v>
      </c>
      <c r="L104" s="168" t="s">
        <v>1094</v>
      </c>
      <c r="M104" s="169"/>
      <c r="N104" s="169"/>
      <c r="O104" s="169"/>
      <c r="P104" s="169"/>
      <c r="Q104" s="169"/>
      <c r="R104" s="169"/>
      <c r="S104" s="169"/>
      <c r="T104" s="169"/>
      <c r="U104" s="169">
        <v>150</v>
      </c>
      <c r="V104" s="168" t="s">
        <v>3635</v>
      </c>
      <c r="W104" s="168" t="s">
        <v>3</v>
      </c>
      <c r="X104" s="168" t="s">
        <v>224</v>
      </c>
      <c r="Y104" s="276">
        <v>10</v>
      </c>
      <c r="Z104" s="168" t="s">
        <v>120</v>
      </c>
      <c r="AA104" s="170" t="s">
        <v>4165</v>
      </c>
      <c r="AB104" s="169">
        <v>1</v>
      </c>
      <c r="AC104" s="168"/>
    </row>
    <row r="105" spans="1:29" x14ac:dyDescent="0.35">
      <c r="A105" s="165">
        <v>100</v>
      </c>
      <c r="B105" s="166" t="s">
        <v>238</v>
      </c>
      <c r="C105" s="167">
        <v>15</v>
      </c>
      <c r="D105" s="168"/>
      <c r="E105" s="169">
        <v>1</v>
      </c>
      <c r="F105" s="171">
        <v>2700</v>
      </c>
      <c r="G105" s="167">
        <v>325</v>
      </c>
      <c r="H105" s="169"/>
      <c r="I105" s="169">
        <v>3</v>
      </c>
      <c r="J105" s="167">
        <v>700</v>
      </c>
      <c r="K105" s="168" t="s">
        <v>238</v>
      </c>
      <c r="L105" s="178" t="s">
        <v>8624</v>
      </c>
      <c r="M105" s="169"/>
      <c r="N105" s="169"/>
      <c r="O105" s="169"/>
      <c r="P105" s="169"/>
      <c r="Q105" s="169"/>
      <c r="R105" s="169"/>
      <c r="S105" s="169"/>
      <c r="T105" s="169"/>
      <c r="U105" s="169">
        <v>150</v>
      </c>
      <c r="V105" s="168" t="s">
        <v>147</v>
      </c>
      <c r="W105" s="168" t="s">
        <v>3</v>
      </c>
      <c r="X105" s="168" t="s">
        <v>3224</v>
      </c>
      <c r="Y105" s="276">
        <v>30</v>
      </c>
      <c r="Z105" s="168" t="s">
        <v>120</v>
      </c>
      <c r="AA105" s="170" t="s">
        <v>3442</v>
      </c>
      <c r="AB105" s="169">
        <v>1</v>
      </c>
      <c r="AC105" s="168"/>
    </row>
    <row r="106" spans="1:29" x14ac:dyDescent="0.35">
      <c r="A106" s="165">
        <v>101</v>
      </c>
      <c r="B106" s="166" t="s">
        <v>240</v>
      </c>
      <c r="C106" s="171">
        <v>15</v>
      </c>
      <c r="D106" s="168"/>
      <c r="E106" s="169">
        <v>1</v>
      </c>
      <c r="F106" s="171">
        <v>2400</v>
      </c>
      <c r="G106" s="171">
        <v>200</v>
      </c>
      <c r="H106" s="169"/>
      <c r="I106" s="169">
        <v>3</v>
      </c>
      <c r="J106" s="167">
        <v>700</v>
      </c>
      <c r="K106" s="168" t="s">
        <v>240</v>
      </c>
      <c r="L106" s="168" t="s">
        <v>1078</v>
      </c>
      <c r="M106" s="169"/>
      <c r="N106" s="169"/>
      <c r="O106" s="169"/>
      <c r="P106" s="169"/>
      <c r="Q106" s="169"/>
      <c r="R106" s="169"/>
      <c r="S106" s="169"/>
      <c r="T106" s="169"/>
      <c r="U106" s="169">
        <v>150</v>
      </c>
      <c r="V106" s="168" t="s">
        <v>147</v>
      </c>
      <c r="W106" s="168" t="s">
        <v>3</v>
      </c>
      <c r="X106" s="168" t="s">
        <v>3224</v>
      </c>
      <c r="Y106" s="276">
        <v>30</v>
      </c>
      <c r="Z106" s="168" t="s">
        <v>120</v>
      </c>
      <c r="AA106" s="170" t="s">
        <v>3437</v>
      </c>
      <c r="AB106" s="169">
        <v>1</v>
      </c>
      <c r="AC106" s="168"/>
    </row>
    <row r="107" spans="1:29" x14ac:dyDescent="0.35">
      <c r="A107" s="165">
        <v>102</v>
      </c>
      <c r="B107" s="166" t="s">
        <v>241</v>
      </c>
      <c r="C107" s="167">
        <v>15</v>
      </c>
      <c r="D107" s="168"/>
      <c r="E107" s="169">
        <v>1</v>
      </c>
      <c r="F107" s="171">
        <v>2300</v>
      </c>
      <c r="G107" s="167">
        <v>275</v>
      </c>
      <c r="H107" s="169"/>
      <c r="I107" s="169">
        <v>3</v>
      </c>
      <c r="J107" s="167">
        <v>700</v>
      </c>
      <c r="K107" s="168" t="s">
        <v>241</v>
      </c>
      <c r="L107" s="168" t="s">
        <v>983</v>
      </c>
      <c r="M107" s="169"/>
      <c r="N107" s="169"/>
      <c r="O107" s="169"/>
      <c r="P107" s="169"/>
      <c r="Q107" s="169"/>
      <c r="R107" s="169"/>
      <c r="S107" s="169"/>
      <c r="T107" s="169"/>
      <c r="U107" s="169">
        <v>150</v>
      </c>
      <c r="V107" s="168" t="s">
        <v>147</v>
      </c>
      <c r="W107" s="168" t="s">
        <v>3</v>
      </c>
      <c r="X107" s="168" t="s">
        <v>3224</v>
      </c>
      <c r="Y107" s="276">
        <v>30</v>
      </c>
      <c r="Z107" s="168" t="s">
        <v>120</v>
      </c>
      <c r="AA107" s="170" t="s">
        <v>3443</v>
      </c>
      <c r="AB107" s="169">
        <v>1</v>
      </c>
      <c r="AC107" s="168"/>
    </row>
    <row r="108" spans="1:29" x14ac:dyDescent="0.35">
      <c r="A108" s="165">
        <v>103</v>
      </c>
      <c r="B108" s="166" t="s">
        <v>242</v>
      </c>
      <c r="C108" s="171">
        <v>15</v>
      </c>
      <c r="D108" s="168"/>
      <c r="E108" s="169">
        <v>1</v>
      </c>
      <c r="F108" s="167">
        <v>2100</v>
      </c>
      <c r="G108" s="171">
        <v>200</v>
      </c>
      <c r="H108" s="169"/>
      <c r="I108" s="8">
        <v>4</v>
      </c>
      <c r="J108" s="167">
        <v>700</v>
      </c>
      <c r="K108" s="168" t="s">
        <v>242</v>
      </c>
      <c r="L108" s="168" t="s">
        <v>2049</v>
      </c>
      <c r="M108" s="169"/>
      <c r="N108" s="169"/>
      <c r="O108" s="169"/>
      <c r="P108" s="169"/>
      <c r="Q108" s="169"/>
      <c r="R108" s="169"/>
      <c r="S108" s="169"/>
      <c r="T108" s="169"/>
      <c r="U108" s="169">
        <v>150</v>
      </c>
      <c r="V108" s="168" t="s">
        <v>147</v>
      </c>
      <c r="W108" s="168" t="s">
        <v>3</v>
      </c>
      <c r="X108" s="168" t="s">
        <v>243</v>
      </c>
      <c r="Y108" s="273">
        <v>15</v>
      </c>
      <c r="Z108" s="168" t="s">
        <v>120</v>
      </c>
      <c r="AA108" s="170" t="s">
        <v>3441</v>
      </c>
      <c r="AB108" s="169">
        <v>1</v>
      </c>
      <c r="AC108" s="168"/>
    </row>
    <row r="109" spans="1:29" x14ac:dyDescent="0.35">
      <c r="A109" s="165">
        <v>104</v>
      </c>
      <c r="B109" s="166" t="s">
        <v>244</v>
      </c>
      <c r="C109" s="167">
        <v>10</v>
      </c>
      <c r="D109" s="168"/>
      <c r="E109" s="169">
        <v>1</v>
      </c>
      <c r="F109" s="167">
        <v>250</v>
      </c>
      <c r="G109" s="167">
        <v>60</v>
      </c>
      <c r="H109" s="169"/>
      <c r="I109" s="169">
        <v>2</v>
      </c>
      <c r="J109" s="167">
        <v>300</v>
      </c>
      <c r="K109" s="168" t="s">
        <v>244</v>
      </c>
      <c r="L109" s="178" t="s">
        <v>8521</v>
      </c>
      <c r="M109" s="169"/>
      <c r="N109" s="169"/>
      <c r="O109" s="169"/>
      <c r="P109" s="169"/>
      <c r="Q109" s="169"/>
      <c r="R109" s="169"/>
      <c r="S109" s="169"/>
      <c r="T109" s="169"/>
      <c r="U109" s="169">
        <v>150</v>
      </c>
      <c r="V109" s="168" t="s">
        <v>147</v>
      </c>
      <c r="W109" s="178" t="s">
        <v>103</v>
      </c>
      <c r="X109" s="168" t="s">
        <v>245</v>
      </c>
      <c r="Y109" s="276">
        <v>10</v>
      </c>
      <c r="Z109" s="168" t="s">
        <v>120</v>
      </c>
      <c r="AA109" s="170" t="s">
        <v>3438</v>
      </c>
      <c r="AB109" s="169">
        <v>1</v>
      </c>
      <c r="AC109" s="168"/>
    </row>
    <row r="110" spans="1:29" x14ac:dyDescent="0.35">
      <c r="A110" s="165">
        <v>105</v>
      </c>
      <c r="B110" s="17" t="s">
        <v>8518</v>
      </c>
      <c r="C110" s="167">
        <v>15</v>
      </c>
      <c r="D110" s="168"/>
      <c r="E110" s="169">
        <v>1</v>
      </c>
      <c r="F110" s="167">
        <v>500</v>
      </c>
      <c r="G110" s="167">
        <v>90</v>
      </c>
      <c r="H110" s="169"/>
      <c r="I110" s="169">
        <v>2</v>
      </c>
      <c r="J110" s="167">
        <v>600</v>
      </c>
      <c r="K110" s="178" t="s">
        <v>8518</v>
      </c>
      <c r="L110" s="178" t="s">
        <v>8520</v>
      </c>
      <c r="M110" s="169"/>
      <c r="N110" s="169"/>
      <c r="O110" s="169"/>
      <c r="P110" s="169"/>
      <c r="Q110" s="169"/>
      <c r="R110" s="169"/>
      <c r="S110" s="169"/>
      <c r="T110" s="169"/>
      <c r="U110" s="169">
        <v>150</v>
      </c>
      <c r="V110" s="168" t="s">
        <v>147</v>
      </c>
      <c r="W110" s="178" t="s">
        <v>3</v>
      </c>
      <c r="X110" s="178" t="s">
        <v>8519</v>
      </c>
      <c r="Y110" s="276">
        <v>15</v>
      </c>
      <c r="Z110" s="168" t="s">
        <v>120</v>
      </c>
      <c r="AA110" s="170" t="s">
        <v>3438</v>
      </c>
      <c r="AB110" s="169">
        <v>1</v>
      </c>
      <c r="AC110" s="168"/>
    </row>
    <row r="111" spans="1:29" x14ac:dyDescent="0.35">
      <c r="A111" s="165">
        <v>106</v>
      </c>
      <c r="B111" s="17" t="s">
        <v>246</v>
      </c>
      <c r="C111" s="171">
        <v>15</v>
      </c>
      <c r="D111" s="168"/>
      <c r="E111" s="169">
        <v>1</v>
      </c>
      <c r="F111" s="167">
        <v>1000</v>
      </c>
      <c r="G111" s="171">
        <v>100</v>
      </c>
      <c r="H111" s="169"/>
      <c r="I111" s="8">
        <v>3</v>
      </c>
      <c r="J111" s="171">
        <v>700</v>
      </c>
      <c r="K111" s="168" t="s">
        <v>246</v>
      </c>
      <c r="L111" s="178" t="s">
        <v>8522</v>
      </c>
      <c r="M111" s="169"/>
      <c r="N111" s="169"/>
      <c r="O111" s="169"/>
      <c r="P111" s="169"/>
      <c r="Q111" s="169"/>
      <c r="R111" s="169"/>
      <c r="S111" s="169"/>
      <c r="T111" s="169"/>
      <c r="U111" s="169">
        <v>150</v>
      </c>
      <c r="V111" s="168" t="s">
        <v>147</v>
      </c>
      <c r="W111" s="168" t="s">
        <v>3</v>
      </c>
      <c r="X111" s="168" t="s">
        <v>3234</v>
      </c>
      <c r="Y111" s="273">
        <v>15</v>
      </c>
      <c r="Z111" s="168" t="s">
        <v>120</v>
      </c>
      <c r="AA111" s="170" t="s">
        <v>3439</v>
      </c>
      <c r="AB111" s="169">
        <v>1</v>
      </c>
      <c r="AC111" s="168"/>
    </row>
    <row r="112" spans="1:29" x14ac:dyDescent="0.35">
      <c r="A112" s="165">
        <v>107</v>
      </c>
      <c r="B112" s="166" t="s">
        <v>247</v>
      </c>
      <c r="C112" s="167">
        <v>15</v>
      </c>
      <c r="D112" s="168"/>
      <c r="E112" s="169">
        <v>1</v>
      </c>
      <c r="F112" s="167">
        <v>1100</v>
      </c>
      <c r="G112" s="167">
        <v>100</v>
      </c>
      <c r="H112" s="169"/>
      <c r="I112" s="8">
        <v>3</v>
      </c>
      <c r="J112" s="167">
        <v>700</v>
      </c>
      <c r="K112" s="168" t="s">
        <v>247</v>
      </c>
      <c r="L112" s="168" t="s">
        <v>2051</v>
      </c>
      <c r="M112" s="169"/>
      <c r="N112" s="169"/>
      <c r="O112" s="169"/>
      <c r="P112" s="169"/>
      <c r="Q112" s="169"/>
      <c r="R112" s="169"/>
      <c r="S112" s="169"/>
      <c r="T112" s="169"/>
      <c r="U112" s="169">
        <v>150</v>
      </c>
      <c r="V112" s="168" t="s">
        <v>147</v>
      </c>
      <c r="W112" s="168" t="s">
        <v>3</v>
      </c>
      <c r="X112" s="168" t="s">
        <v>3234</v>
      </c>
      <c r="Y112" s="276">
        <v>15</v>
      </c>
      <c r="Z112" s="168" t="s">
        <v>120</v>
      </c>
      <c r="AA112" s="170" t="s">
        <v>3440</v>
      </c>
      <c r="AB112" s="169">
        <v>1</v>
      </c>
      <c r="AC112" s="168"/>
    </row>
    <row r="113" spans="1:29" x14ac:dyDescent="0.35">
      <c r="A113" s="165">
        <v>108</v>
      </c>
      <c r="B113" s="166" t="s">
        <v>248</v>
      </c>
      <c r="C113" s="171">
        <v>15</v>
      </c>
      <c r="D113" s="168"/>
      <c r="E113" s="169">
        <v>1</v>
      </c>
      <c r="F113" s="167">
        <v>1000</v>
      </c>
      <c r="G113" s="171">
        <v>100</v>
      </c>
      <c r="H113" s="169"/>
      <c r="I113" s="8">
        <v>3</v>
      </c>
      <c r="J113" s="167">
        <v>700</v>
      </c>
      <c r="K113" s="168" t="s">
        <v>248</v>
      </c>
      <c r="L113" s="168" t="s">
        <v>2052</v>
      </c>
      <c r="M113" s="169"/>
      <c r="N113" s="169"/>
      <c r="O113" s="169"/>
      <c r="P113" s="169"/>
      <c r="Q113" s="169"/>
      <c r="R113" s="169"/>
      <c r="S113" s="169"/>
      <c r="T113" s="169"/>
      <c r="U113" s="169">
        <v>150</v>
      </c>
      <c r="V113" s="168" t="s">
        <v>147</v>
      </c>
      <c r="W113" s="168" t="s">
        <v>3</v>
      </c>
      <c r="X113" s="168" t="s">
        <v>3234</v>
      </c>
      <c r="Y113" s="276">
        <v>15</v>
      </c>
      <c r="Z113" s="168" t="s">
        <v>120</v>
      </c>
      <c r="AA113" s="170" t="s">
        <v>3436</v>
      </c>
      <c r="AB113" s="169">
        <v>1</v>
      </c>
      <c r="AC113" s="168"/>
    </row>
    <row r="114" spans="1:29" x14ac:dyDescent="0.35">
      <c r="A114" s="165">
        <v>109</v>
      </c>
      <c r="B114" s="166" t="s">
        <v>249</v>
      </c>
      <c r="C114" s="167">
        <v>15</v>
      </c>
      <c r="D114" s="168"/>
      <c r="E114" s="169">
        <v>1</v>
      </c>
      <c r="F114" s="167">
        <v>1300</v>
      </c>
      <c r="G114" s="167">
        <v>150</v>
      </c>
      <c r="H114" s="169"/>
      <c r="I114" s="8">
        <v>3</v>
      </c>
      <c r="J114" s="167">
        <v>700</v>
      </c>
      <c r="K114" s="168" t="s">
        <v>249</v>
      </c>
      <c r="L114" s="168" t="s">
        <v>1062</v>
      </c>
      <c r="M114" s="169"/>
      <c r="N114" s="169"/>
      <c r="O114" s="169"/>
      <c r="P114" s="169"/>
      <c r="Q114" s="169"/>
      <c r="R114" s="169"/>
      <c r="S114" s="169"/>
      <c r="T114" s="169"/>
      <c r="U114" s="169">
        <v>150</v>
      </c>
      <c r="V114" s="168" t="s">
        <v>147</v>
      </c>
      <c r="W114" s="168" t="s">
        <v>3</v>
      </c>
      <c r="X114" s="168" t="s">
        <v>3234</v>
      </c>
      <c r="Y114" s="276">
        <v>15</v>
      </c>
      <c r="Z114" s="168" t="s">
        <v>120</v>
      </c>
      <c r="AA114" s="170" t="s">
        <v>3444</v>
      </c>
      <c r="AB114" s="169">
        <v>1</v>
      </c>
      <c r="AC114" s="168"/>
    </row>
    <row r="115" spans="1:29" x14ac:dyDescent="0.35">
      <c r="A115" s="165">
        <v>110</v>
      </c>
      <c r="B115" s="166" t="s">
        <v>250</v>
      </c>
      <c r="C115" s="171">
        <v>15</v>
      </c>
      <c r="D115" s="168"/>
      <c r="E115" s="169">
        <v>1</v>
      </c>
      <c r="F115" s="167">
        <v>1200</v>
      </c>
      <c r="G115" s="171">
        <v>100</v>
      </c>
      <c r="H115" s="169"/>
      <c r="I115" s="8">
        <v>3</v>
      </c>
      <c r="J115" s="167">
        <v>700</v>
      </c>
      <c r="K115" s="168" t="s">
        <v>250</v>
      </c>
      <c r="L115" s="178" t="s">
        <v>8902</v>
      </c>
      <c r="M115" s="169"/>
      <c r="N115" s="169"/>
      <c r="O115" s="169"/>
      <c r="P115" s="169"/>
      <c r="Q115" s="169"/>
      <c r="R115" s="169"/>
      <c r="S115" s="169"/>
      <c r="T115" s="169"/>
      <c r="U115" s="169">
        <v>150</v>
      </c>
      <c r="V115" s="168" t="s">
        <v>147</v>
      </c>
      <c r="W115" s="168" t="s">
        <v>3</v>
      </c>
      <c r="X115" s="168" t="s">
        <v>3234</v>
      </c>
      <c r="Y115" s="276">
        <v>15</v>
      </c>
      <c r="Z115" s="168" t="s">
        <v>120</v>
      </c>
      <c r="AA115" s="93" t="s">
        <v>8903</v>
      </c>
      <c r="AB115" s="169">
        <v>1</v>
      </c>
      <c r="AC115" s="168"/>
    </row>
    <row r="116" spans="1:29" x14ac:dyDescent="0.35">
      <c r="A116" s="165">
        <v>110</v>
      </c>
      <c r="B116" s="17" t="s">
        <v>8901</v>
      </c>
      <c r="C116" s="171">
        <v>15</v>
      </c>
      <c r="D116" s="168"/>
      <c r="E116" s="169">
        <v>1</v>
      </c>
      <c r="F116" s="167">
        <v>1200</v>
      </c>
      <c r="G116" s="171">
        <v>100</v>
      </c>
      <c r="H116" s="169"/>
      <c r="I116" s="8">
        <v>3</v>
      </c>
      <c r="J116" s="167">
        <v>700</v>
      </c>
      <c r="K116" s="178" t="s">
        <v>8901</v>
      </c>
      <c r="L116" s="168" t="s">
        <v>1130</v>
      </c>
      <c r="M116" s="169"/>
      <c r="N116" s="169"/>
      <c r="O116" s="169"/>
      <c r="P116" s="169"/>
      <c r="Q116" s="169"/>
      <c r="R116" s="169"/>
      <c r="S116" s="169"/>
      <c r="T116" s="169"/>
      <c r="U116" s="169">
        <v>150</v>
      </c>
      <c r="V116" s="168" t="s">
        <v>147</v>
      </c>
      <c r="W116" s="168" t="s">
        <v>3</v>
      </c>
      <c r="X116" s="168" t="s">
        <v>3234</v>
      </c>
      <c r="Y116" s="276">
        <v>15</v>
      </c>
      <c r="Z116" s="168" t="s">
        <v>120</v>
      </c>
      <c r="AA116" s="170" t="s">
        <v>3445</v>
      </c>
      <c r="AB116" s="169">
        <v>1</v>
      </c>
      <c r="AC116" s="168"/>
    </row>
    <row r="117" spans="1:29" x14ac:dyDescent="0.35">
      <c r="A117" s="165">
        <v>111</v>
      </c>
      <c r="B117" s="166" t="s">
        <v>251</v>
      </c>
      <c r="C117" s="167">
        <v>5</v>
      </c>
      <c r="D117" s="168"/>
      <c r="E117" s="169">
        <v>1</v>
      </c>
      <c r="F117" s="167">
        <v>1000</v>
      </c>
      <c r="G117" s="167">
        <v>30</v>
      </c>
      <c r="H117" s="169"/>
      <c r="I117" s="169">
        <v>2</v>
      </c>
      <c r="J117" s="167">
        <v>400</v>
      </c>
      <c r="K117" s="168" t="s">
        <v>251</v>
      </c>
      <c r="L117" s="168" t="s">
        <v>2053</v>
      </c>
      <c r="M117" s="169"/>
      <c r="N117" s="169"/>
      <c r="O117" s="169"/>
      <c r="P117" s="169"/>
      <c r="Q117" s="169"/>
      <c r="R117" s="169"/>
      <c r="S117" s="169"/>
      <c r="T117" s="169"/>
      <c r="U117" s="169"/>
      <c r="V117" s="168" t="s">
        <v>136</v>
      </c>
      <c r="W117" s="168" t="s">
        <v>3</v>
      </c>
      <c r="X117" s="168" t="s">
        <v>252</v>
      </c>
      <c r="Y117" s="273">
        <v>5</v>
      </c>
      <c r="Z117" s="168" t="s">
        <v>122</v>
      </c>
      <c r="AB117" s="169">
        <v>1</v>
      </c>
      <c r="AC117" s="168"/>
    </row>
    <row r="118" spans="1:29" x14ac:dyDescent="0.35">
      <c r="A118" s="165">
        <v>112</v>
      </c>
      <c r="B118" s="166" t="s">
        <v>253</v>
      </c>
      <c r="C118" s="171">
        <v>20</v>
      </c>
      <c r="D118" s="168"/>
      <c r="E118" s="169">
        <v>2</v>
      </c>
      <c r="F118" s="171">
        <v>1000</v>
      </c>
      <c r="G118" s="171">
        <v>50</v>
      </c>
      <c r="H118" s="169"/>
      <c r="I118" s="169">
        <v>2</v>
      </c>
      <c r="J118" s="171">
        <v>700</v>
      </c>
      <c r="K118" s="168" t="s">
        <v>253</v>
      </c>
      <c r="L118" s="168" t="s">
        <v>2054</v>
      </c>
      <c r="M118" s="169"/>
      <c r="N118" s="169"/>
      <c r="O118" s="169"/>
      <c r="P118" s="169"/>
      <c r="Q118" s="169"/>
      <c r="R118" s="169"/>
      <c r="S118" s="169"/>
      <c r="T118" s="169"/>
      <c r="U118" s="169"/>
      <c r="V118" s="168" t="s">
        <v>117</v>
      </c>
      <c r="W118" s="168" t="s">
        <v>3</v>
      </c>
      <c r="X118" s="168" t="s">
        <v>254</v>
      </c>
      <c r="Y118" s="273">
        <v>20</v>
      </c>
      <c r="Z118" s="168" t="s">
        <v>120</v>
      </c>
      <c r="AB118" s="169">
        <v>2</v>
      </c>
      <c r="AC118" s="168"/>
    </row>
    <row r="119" spans="1:29" x14ac:dyDescent="0.35">
      <c r="A119" s="165">
        <v>113</v>
      </c>
      <c r="B119" s="166" t="s">
        <v>255</v>
      </c>
      <c r="C119" s="167">
        <v>10</v>
      </c>
      <c r="D119" s="168"/>
      <c r="E119" s="169">
        <v>1</v>
      </c>
      <c r="F119" s="167">
        <v>1200</v>
      </c>
      <c r="G119" s="167">
        <v>350</v>
      </c>
      <c r="H119" s="169"/>
      <c r="I119" s="169">
        <v>2</v>
      </c>
      <c r="J119" s="167">
        <v>600</v>
      </c>
      <c r="K119" s="168" t="s">
        <v>255</v>
      </c>
      <c r="L119" s="168" t="s">
        <v>949</v>
      </c>
      <c r="M119" s="169"/>
      <c r="N119" s="169"/>
      <c r="O119" s="169"/>
      <c r="P119" s="169"/>
      <c r="Q119" s="169"/>
      <c r="R119" s="169"/>
      <c r="S119" s="169"/>
      <c r="T119" s="169"/>
      <c r="U119" s="169">
        <v>150</v>
      </c>
      <c r="V119" s="168" t="s">
        <v>210</v>
      </c>
      <c r="W119" s="178" t="s">
        <v>104</v>
      </c>
      <c r="X119" s="168" t="s">
        <v>205</v>
      </c>
      <c r="Y119" s="276">
        <v>10</v>
      </c>
      <c r="Z119" s="168" t="s">
        <v>120</v>
      </c>
      <c r="AA119" s="170" t="s">
        <v>3420</v>
      </c>
      <c r="AB119" s="169">
        <v>1</v>
      </c>
      <c r="AC119" s="168"/>
    </row>
    <row r="120" spans="1:29" x14ac:dyDescent="0.35">
      <c r="A120" s="165">
        <v>114</v>
      </c>
      <c r="B120" s="166" t="s">
        <v>256</v>
      </c>
      <c r="C120" s="171">
        <v>10</v>
      </c>
      <c r="D120" s="168"/>
      <c r="E120" s="169">
        <v>1</v>
      </c>
      <c r="F120" s="171">
        <v>800</v>
      </c>
      <c r="G120" s="171">
        <v>225</v>
      </c>
      <c r="H120" s="169"/>
      <c r="I120" s="169">
        <v>2</v>
      </c>
      <c r="J120" s="171">
        <v>600</v>
      </c>
      <c r="K120" s="168" t="s">
        <v>256</v>
      </c>
      <c r="L120" s="168" t="s">
        <v>1098</v>
      </c>
      <c r="M120" s="169"/>
      <c r="N120" s="169"/>
      <c r="O120" s="169"/>
      <c r="P120" s="169"/>
      <c r="Q120" s="169"/>
      <c r="R120" s="169"/>
      <c r="S120" s="169"/>
      <c r="T120" s="169"/>
      <c r="U120" s="169">
        <v>150</v>
      </c>
      <c r="V120" s="168" t="s">
        <v>210</v>
      </c>
      <c r="W120" s="178" t="s">
        <v>104</v>
      </c>
      <c r="X120" s="168" t="s">
        <v>207</v>
      </c>
      <c r="Y120" s="276">
        <v>10</v>
      </c>
      <c r="Z120" s="168" t="s">
        <v>120</v>
      </c>
      <c r="AA120" s="170" t="s">
        <v>3987</v>
      </c>
      <c r="AB120" s="169">
        <v>1</v>
      </c>
      <c r="AC120" s="168"/>
    </row>
    <row r="121" spans="1:29" x14ac:dyDescent="0.35">
      <c r="A121" s="165">
        <v>115</v>
      </c>
      <c r="B121" s="166" t="s">
        <v>257</v>
      </c>
      <c r="C121" s="167">
        <v>10</v>
      </c>
      <c r="D121" s="168"/>
      <c r="E121" s="169">
        <v>1</v>
      </c>
      <c r="F121" s="167">
        <v>800</v>
      </c>
      <c r="G121" s="167">
        <v>300</v>
      </c>
      <c r="H121" s="169"/>
      <c r="I121" s="169">
        <v>2</v>
      </c>
      <c r="J121" s="167">
        <v>600</v>
      </c>
      <c r="K121" s="168" t="s">
        <v>257</v>
      </c>
      <c r="L121" s="168" t="s">
        <v>1102</v>
      </c>
      <c r="M121" s="169"/>
      <c r="N121" s="169"/>
      <c r="O121" s="169"/>
      <c r="P121" s="169"/>
      <c r="Q121" s="169"/>
      <c r="R121" s="169"/>
      <c r="S121" s="169"/>
      <c r="T121" s="169"/>
      <c r="U121" s="169">
        <v>150</v>
      </c>
      <c r="V121" s="168" t="s">
        <v>210</v>
      </c>
      <c r="W121" s="178" t="s">
        <v>104</v>
      </c>
      <c r="X121" s="168" t="s">
        <v>205</v>
      </c>
      <c r="Y121" s="276">
        <v>10</v>
      </c>
      <c r="Z121" s="168" t="s">
        <v>120</v>
      </c>
      <c r="AA121" s="170" t="s">
        <v>3986</v>
      </c>
      <c r="AB121" s="169">
        <v>1</v>
      </c>
      <c r="AC121" s="168"/>
    </row>
    <row r="122" spans="1:29" x14ac:dyDescent="0.35">
      <c r="A122" s="165">
        <v>116</v>
      </c>
      <c r="B122" s="166" t="s">
        <v>209</v>
      </c>
      <c r="C122" s="171">
        <v>10</v>
      </c>
      <c r="D122" s="168"/>
      <c r="E122" s="169">
        <v>1</v>
      </c>
      <c r="F122" s="171">
        <v>600</v>
      </c>
      <c r="G122" s="171">
        <v>150</v>
      </c>
      <c r="H122" s="169"/>
      <c r="I122" s="169">
        <v>2</v>
      </c>
      <c r="J122" s="171">
        <v>600</v>
      </c>
      <c r="K122" s="168" t="s">
        <v>209</v>
      </c>
      <c r="L122" s="168" t="s">
        <v>1105</v>
      </c>
      <c r="M122" s="169"/>
      <c r="N122" s="169"/>
      <c r="O122" s="169"/>
      <c r="P122" s="169"/>
      <c r="Q122" s="169"/>
      <c r="R122" s="169"/>
      <c r="S122" s="169"/>
      <c r="T122" s="169"/>
      <c r="U122" s="169">
        <v>150</v>
      </c>
      <c r="V122" s="168" t="s">
        <v>210</v>
      </c>
      <c r="W122" s="168" t="s">
        <v>3</v>
      </c>
      <c r="X122" s="178" t="s">
        <v>207</v>
      </c>
      <c r="Y122" s="273">
        <v>10</v>
      </c>
      <c r="Z122" s="168" t="s">
        <v>120</v>
      </c>
      <c r="AA122" s="170" t="s">
        <v>4051</v>
      </c>
      <c r="AB122" s="169">
        <v>1</v>
      </c>
      <c r="AC122" s="168"/>
    </row>
    <row r="123" spans="1:29" x14ac:dyDescent="0.35">
      <c r="A123" s="165">
        <v>117</v>
      </c>
      <c r="B123" s="166" t="s">
        <v>258</v>
      </c>
      <c r="C123" s="167">
        <v>60</v>
      </c>
      <c r="D123" s="168"/>
      <c r="E123" s="169">
        <v>1</v>
      </c>
      <c r="F123" s="167">
        <v>900</v>
      </c>
      <c r="G123" s="167">
        <v>225</v>
      </c>
      <c r="H123" s="169"/>
      <c r="I123" s="169">
        <v>1</v>
      </c>
      <c r="J123" s="167">
        <v>1000</v>
      </c>
      <c r="K123" s="168" t="s">
        <v>258</v>
      </c>
      <c r="L123" s="168" t="s">
        <v>965</v>
      </c>
      <c r="M123" s="169"/>
      <c r="N123" s="169"/>
      <c r="O123" s="169"/>
      <c r="P123" s="169"/>
      <c r="Q123" s="169"/>
      <c r="R123" s="169"/>
      <c r="S123" s="169"/>
      <c r="T123" s="169"/>
      <c r="U123" s="169">
        <v>150</v>
      </c>
      <c r="V123" s="168" t="s">
        <v>3633</v>
      </c>
      <c r="W123" s="168" t="s">
        <v>105</v>
      </c>
      <c r="X123" s="168" t="s">
        <v>8185</v>
      </c>
      <c r="Y123" s="276">
        <v>60</v>
      </c>
      <c r="Z123" s="168" t="s">
        <v>120</v>
      </c>
      <c r="AA123" s="170" t="s">
        <v>3410</v>
      </c>
      <c r="AB123" s="169">
        <v>1</v>
      </c>
      <c r="AC123" s="168"/>
    </row>
    <row r="124" spans="1:29" x14ac:dyDescent="0.35">
      <c r="A124" s="165">
        <v>118</v>
      </c>
      <c r="B124" s="166" t="s">
        <v>262</v>
      </c>
      <c r="C124" s="167">
        <v>60</v>
      </c>
      <c r="D124" s="168"/>
      <c r="E124" s="169">
        <v>1</v>
      </c>
      <c r="F124" s="167">
        <v>900</v>
      </c>
      <c r="G124" s="167">
        <v>100</v>
      </c>
      <c r="H124" s="169"/>
      <c r="I124" s="169">
        <v>1</v>
      </c>
      <c r="J124" s="167">
        <v>1000</v>
      </c>
      <c r="K124" s="168" t="s">
        <v>262</v>
      </c>
      <c r="L124" s="168" t="s">
        <v>1050</v>
      </c>
      <c r="M124" s="169"/>
      <c r="N124" s="169"/>
      <c r="O124" s="169"/>
      <c r="P124" s="169"/>
      <c r="Q124" s="169"/>
      <c r="R124" s="169"/>
      <c r="S124" s="169"/>
      <c r="T124" s="169"/>
      <c r="U124" s="169">
        <v>150</v>
      </c>
      <c r="V124" s="168" t="s">
        <v>3633</v>
      </c>
      <c r="W124" s="168" t="s">
        <v>105</v>
      </c>
      <c r="X124" s="178" t="s">
        <v>261</v>
      </c>
      <c r="Y124" s="273">
        <v>60</v>
      </c>
      <c r="Z124" s="168" t="s">
        <v>120</v>
      </c>
      <c r="AA124" s="170" t="s">
        <v>3413</v>
      </c>
      <c r="AB124" s="169">
        <v>1</v>
      </c>
      <c r="AC124" s="168"/>
    </row>
    <row r="125" spans="1:29" x14ac:dyDescent="0.35">
      <c r="A125" s="165">
        <v>119</v>
      </c>
      <c r="B125" s="166" t="s">
        <v>263</v>
      </c>
      <c r="C125" s="167">
        <v>60</v>
      </c>
      <c r="D125" s="168"/>
      <c r="E125" s="169">
        <v>1</v>
      </c>
      <c r="F125" s="167">
        <v>900</v>
      </c>
      <c r="G125" s="171">
        <v>125</v>
      </c>
      <c r="H125" s="169"/>
      <c r="I125" s="169">
        <v>1</v>
      </c>
      <c r="J125" s="167">
        <v>1000</v>
      </c>
      <c r="K125" s="168" t="s">
        <v>263</v>
      </c>
      <c r="L125" s="168" t="s">
        <v>2055</v>
      </c>
      <c r="M125" s="169"/>
      <c r="N125" s="169"/>
      <c r="O125" s="169"/>
      <c r="P125" s="169"/>
      <c r="Q125" s="169"/>
      <c r="R125" s="169"/>
      <c r="S125" s="169"/>
      <c r="T125" s="169"/>
      <c r="U125" s="169">
        <v>150</v>
      </c>
      <c r="V125" s="168" t="s">
        <v>3633</v>
      </c>
      <c r="W125" s="168" t="s">
        <v>105</v>
      </c>
      <c r="X125" s="168" t="s">
        <v>261</v>
      </c>
      <c r="Y125" s="276">
        <v>60</v>
      </c>
      <c r="Z125" s="168" t="s">
        <v>120</v>
      </c>
      <c r="AA125" s="170" t="s">
        <v>3414</v>
      </c>
      <c r="AB125" s="169">
        <v>1</v>
      </c>
      <c r="AC125" s="168"/>
    </row>
    <row r="126" spans="1:29" x14ac:dyDescent="0.35">
      <c r="A126" s="165">
        <v>120</v>
      </c>
      <c r="B126" s="166" t="s">
        <v>264</v>
      </c>
      <c r="C126" s="167">
        <v>60</v>
      </c>
      <c r="D126" s="168"/>
      <c r="E126" s="169">
        <v>1</v>
      </c>
      <c r="F126" s="167">
        <v>900</v>
      </c>
      <c r="G126" s="167">
        <v>140</v>
      </c>
      <c r="H126" s="172"/>
      <c r="I126" s="169">
        <v>1</v>
      </c>
      <c r="J126" s="167">
        <v>1000</v>
      </c>
      <c r="K126" s="168" t="s">
        <v>264</v>
      </c>
      <c r="L126" s="168" t="s">
        <v>2056</v>
      </c>
      <c r="M126" s="169"/>
      <c r="N126" s="169"/>
      <c r="O126" s="169"/>
      <c r="P126" s="169"/>
      <c r="Q126" s="169"/>
      <c r="R126" s="169"/>
      <c r="S126" s="169"/>
      <c r="T126" s="169"/>
      <c r="U126" s="169">
        <v>150</v>
      </c>
      <c r="V126" s="168" t="s">
        <v>3633</v>
      </c>
      <c r="W126" s="168" t="s">
        <v>105</v>
      </c>
      <c r="X126" s="168" t="s">
        <v>261</v>
      </c>
      <c r="Y126" s="276">
        <v>60</v>
      </c>
      <c r="Z126" s="168" t="s">
        <v>120</v>
      </c>
      <c r="AA126" s="170" t="s">
        <v>3415</v>
      </c>
      <c r="AB126" s="169">
        <v>1</v>
      </c>
      <c r="AC126" s="168"/>
    </row>
    <row r="127" spans="1:29" x14ac:dyDescent="0.35">
      <c r="A127" s="165">
        <v>121</v>
      </c>
      <c r="B127" s="166" t="s">
        <v>265</v>
      </c>
      <c r="C127" s="167">
        <v>60</v>
      </c>
      <c r="D127" s="168"/>
      <c r="E127" s="169">
        <v>1</v>
      </c>
      <c r="F127" s="167">
        <v>900</v>
      </c>
      <c r="G127" s="171">
        <v>100</v>
      </c>
      <c r="H127" s="169"/>
      <c r="I127" s="169">
        <v>1</v>
      </c>
      <c r="J127" s="167">
        <v>1000</v>
      </c>
      <c r="K127" s="168" t="s">
        <v>265</v>
      </c>
      <c r="L127" s="168" t="s">
        <v>1054</v>
      </c>
      <c r="M127" s="169"/>
      <c r="N127" s="169"/>
      <c r="O127" s="169"/>
      <c r="P127" s="169"/>
      <c r="Q127" s="169"/>
      <c r="R127" s="169"/>
      <c r="S127" s="169"/>
      <c r="T127" s="169"/>
      <c r="U127" s="169">
        <v>150</v>
      </c>
      <c r="V127" s="168" t="s">
        <v>3633</v>
      </c>
      <c r="W127" s="168" t="s">
        <v>105</v>
      </c>
      <c r="X127" s="168" t="s">
        <v>8185</v>
      </c>
      <c r="Y127" s="276">
        <v>60</v>
      </c>
      <c r="Z127" s="168" t="s">
        <v>120</v>
      </c>
      <c r="AA127" s="170" t="s">
        <v>3409</v>
      </c>
      <c r="AB127" s="169">
        <v>1</v>
      </c>
      <c r="AC127" s="168"/>
    </row>
    <row r="128" spans="1:29" x14ac:dyDescent="0.35">
      <c r="A128" s="165">
        <v>122</v>
      </c>
      <c r="B128" s="166" t="s">
        <v>266</v>
      </c>
      <c r="C128" s="167">
        <v>60</v>
      </c>
      <c r="D128" s="168"/>
      <c r="E128" s="169">
        <v>1</v>
      </c>
      <c r="F128" s="167">
        <v>900</v>
      </c>
      <c r="G128" s="167">
        <v>100</v>
      </c>
      <c r="H128" s="169" t="s">
        <v>8644</v>
      </c>
      <c r="I128" s="169">
        <v>1</v>
      </c>
      <c r="J128" s="167">
        <v>1000</v>
      </c>
      <c r="K128" s="168" t="s">
        <v>266</v>
      </c>
      <c r="L128" s="168" t="s">
        <v>1058</v>
      </c>
      <c r="M128" s="169"/>
      <c r="N128" s="169"/>
      <c r="O128" s="169"/>
      <c r="P128" s="169"/>
      <c r="Q128" s="169"/>
      <c r="R128" s="169"/>
      <c r="S128" s="169"/>
      <c r="T128" s="169"/>
      <c r="U128" s="169">
        <v>150</v>
      </c>
      <c r="V128" s="168" t="s">
        <v>3633</v>
      </c>
      <c r="W128" s="168" t="s">
        <v>105</v>
      </c>
      <c r="X128" s="168" t="s">
        <v>8188</v>
      </c>
      <c r="Y128" s="276">
        <v>60</v>
      </c>
      <c r="Z128" s="168" t="s">
        <v>120</v>
      </c>
      <c r="AA128" s="170" t="s">
        <v>3411</v>
      </c>
      <c r="AB128" s="169">
        <v>1</v>
      </c>
      <c r="AC128" s="168"/>
    </row>
    <row r="129" spans="1:29" x14ac:dyDescent="0.35">
      <c r="A129" s="165">
        <v>123</v>
      </c>
      <c r="B129" s="166" t="s">
        <v>267</v>
      </c>
      <c r="C129" s="167">
        <v>60</v>
      </c>
      <c r="D129" s="168"/>
      <c r="E129" s="169">
        <v>1</v>
      </c>
      <c r="F129" s="167">
        <v>900</v>
      </c>
      <c r="G129" s="171">
        <v>150</v>
      </c>
      <c r="H129" s="169"/>
      <c r="I129" s="169">
        <v>1</v>
      </c>
      <c r="J129" s="167">
        <v>1000</v>
      </c>
      <c r="K129" s="168" t="s">
        <v>267</v>
      </c>
      <c r="L129" s="168" t="s">
        <v>2057</v>
      </c>
      <c r="M129" s="169"/>
      <c r="N129" s="169"/>
      <c r="O129" s="169"/>
      <c r="P129" s="169"/>
      <c r="Q129" s="169"/>
      <c r="R129" s="169"/>
      <c r="S129" s="169"/>
      <c r="T129" s="169"/>
      <c r="U129" s="169">
        <v>150</v>
      </c>
      <c r="V129" s="168" t="s">
        <v>3633</v>
      </c>
      <c r="W129" s="168" t="s">
        <v>105</v>
      </c>
      <c r="X129" s="168" t="s">
        <v>8186</v>
      </c>
      <c r="Y129" s="276">
        <v>60</v>
      </c>
      <c r="Z129" s="168" t="s">
        <v>120</v>
      </c>
      <c r="AA129" s="170" t="s">
        <v>3418</v>
      </c>
      <c r="AB129" s="169">
        <v>1</v>
      </c>
      <c r="AC129" s="168"/>
    </row>
    <row r="130" spans="1:29" x14ac:dyDescent="0.35">
      <c r="A130" s="165">
        <v>124</v>
      </c>
      <c r="B130" s="166" t="s">
        <v>260</v>
      </c>
      <c r="C130" s="167">
        <v>60</v>
      </c>
      <c r="D130" s="168"/>
      <c r="E130" s="169">
        <v>1</v>
      </c>
      <c r="F130" s="167">
        <v>900</v>
      </c>
      <c r="G130" s="171">
        <v>150</v>
      </c>
      <c r="H130" s="169"/>
      <c r="I130" s="169">
        <v>1</v>
      </c>
      <c r="J130" s="167">
        <v>1000</v>
      </c>
      <c r="K130" s="168" t="s">
        <v>260</v>
      </c>
      <c r="L130" s="168" t="s">
        <v>1090</v>
      </c>
      <c r="M130" s="169"/>
      <c r="N130" s="169"/>
      <c r="O130" s="169"/>
      <c r="P130" s="169"/>
      <c r="Q130" s="169"/>
      <c r="R130" s="169"/>
      <c r="S130" s="169"/>
      <c r="T130" s="169"/>
      <c r="U130" s="169">
        <v>150</v>
      </c>
      <c r="V130" s="168" t="s">
        <v>3633</v>
      </c>
      <c r="W130" s="168" t="s">
        <v>105</v>
      </c>
      <c r="X130" s="168" t="s">
        <v>261</v>
      </c>
      <c r="Y130" s="276">
        <v>60</v>
      </c>
      <c r="Z130" s="168" t="s">
        <v>120</v>
      </c>
      <c r="AA130" s="170" t="s">
        <v>3416</v>
      </c>
      <c r="AB130" s="169">
        <v>1</v>
      </c>
      <c r="AC130" s="168"/>
    </row>
    <row r="131" spans="1:29" x14ac:dyDescent="0.35">
      <c r="A131" s="165">
        <v>125</v>
      </c>
      <c r="B131" s="166" t="s">
        <v>268</v>
      </c>
      <c r="C131" s="167">
        <v>60</v>
      </c>
      <c r="D131" s="168"/>
      <c r="E131" s="169">
        <v>1</v>
      </c>
      <c r="F131" s="167">
        <v>900</v>
      </c>
      <c r="G131" s="167">
        <v>125</v>
      </c>
      <c r="H131" s="169" t="s">
        <v>8644</v>
      </c>
      <c r="I131" s="169">
        <v>1</v>
      </c>
      <c r="J131" s="167">
        <v>1000</v>
      </c>
      <c r="K131" s="168" t="s">
        <v>268</v>
      </c>
      <c r="L131" s="168" t="s">
        <v>1070</v>
      </c>
      <c r="M131" s="169"/>
      <c r="N131" s="169"/>
      <c r="O131" s="169"/>
      <c r="P131" s="169"/>
      <c r="Q131" s="169"/>
      <c r="R131" s="169"/>
      <c r="S131" s="169"/>
      <c r="T131" s="169"/>
      <c r="U131" s="169">
        <v>150</v>
      </c>
      <c r="V131" s="168" t="s">
        <v>3633</v>
      </c>
      <c r="W131" s="168" t="s">
        <v>105</v>
      </c>
      <c r="X131" s="168" t="s">
        <v>8188</v>
      </c>
      <c r="Y131" s="276">
        <v>60</v>
      </c>
      <c r="Z131" s="168" t="s">
        <v>120</v>
      </c>
      <c r="AA131" s="170" t="s">
        <v>3417</v>
      </c>
      <c r="AB131" s="169">
        <v>1</v>
      </c>
      <c r="AC131" s="168"/>
    </row>
    <row r="132" spans="1:29" x14ac:dyDescent="0.35">
      <c r="A132" s="165">
        <v>126</v>
      </c>
      <c r="B132" s="166" t="s">
        <v>269</v>
      </c>
      <c r="C132" s="171">
        <v>15</v>
      </c>
      <c r="D132" s="168"/>
      <c r="E132" s="169">
        <v>1</v>
      </c>
      <c r="F132" s="167">
        <v>2100</v>
      </c>
      <c r="G132" s="171">
        <v>250</v>
      </c>
      <c r="H132" s="169"/>
      <c r="I132" s="8">
        <v>4</v>
      </c>
      <c r="J132" s="167">
        <v>700</v>
      </c>
      <c r="K132" s="168" t="s">
        <v>269</v>
      </c>
      <c r="L132" s="178" t="s">
        <v>1351</v>
      </c>
      <c r="M132" s="169"/>
      <c r="N132" s="169"/>
      <c r="O132" s="169"/>
      <c r="P132" s="169"/>
      <c r="Q132" s="169"/>
      <c r="R132" s="169"/>
      <c r="S132" s="169"/>
      <c r="T132" s="169"/>
      <c r="U132" s="169">
        <v>150</v>
      </c>
      <c r="V132" s="168" t="s">
        <v>270</v>
      </c>
      <c r="W132" s="168" t="s">
        <v>104</v>
      </c>
      <c r="X132" s="168" t="s">
        <v>239</v>
      </c>
      <c r="Y132" s="276">
        <v>15</v>
      </c>
      <c r="Z132" s="168" t="s">
        <v>120</v>
      </c>
      <c r="AB132" s="169">
        <v>1</v>
      </c>
      <c r="AC132" s="168"/>
    </row>
    <row r="133" spans="1:29" x14ac:dyDescent="0.35">
      <c r="A133" s="165">
        <v>127</v>
      </c>
      <c r="B133" s="17" t="s">
        <v>8625</v>
      </c>
      <c r="C133" s="171">
        <v>15</v>
      </c>
      <c r="D133" s="168"/>
      <c r="E133" s="169">
        <v>1</v>
      </c>
      <c r="F133" s="171">
        <v>2400</v>
      </c>
      <c r="G133" s="171">
        <v>100</v>
      </c>
      <c r="H133" s="169"/>
      <c r="I133" s="169">
        <v>3</v>
      </c>
      <c r="J133" s="167">
        <v>700</v>
      </c>
      <c r="K133" s="168" t="s">
        <v>8625</v>
      </c>
      <c r="L133" s="178" t="s">
        <v>8702</v>
      </c>
      <c r="M133" s="169"/>
      <c r="N133" s="169"/>
      <c r="O133" s="169"/>
      <c r="P133" s="169"/>
      <c r="Q133" s="169"/>
      <c r="R133" s="169"/>
      <c r="S133" s="169"/>
      <c r="T133" s="169"/>
      <c r="U133" s="169">
        <v>150</v>
      </c>
      <c r="V133" s="168" t="s">
        <v>270</v>
      </c>
      <c r="W133" s="168" t="s">
        <v>104</v>
      </c>
      <c r="X133" s="168" t="s">
        <v>3224</v>
      </c>
      <c r="Y133" s="276">
        <v>30</v>
      </c>
      <c r="Z133" s="168" t="s">
        <v>120</v>
      </c>
      <c r="AB133" s="169">
        <v>1</v>
      </c>
      <c r="AC133" s="168"/>
    </row>
    <row r="134" spans="1:29" x14ac:dyDescent="0.35">
      <c r="A134" s="165">
        <v>128</v>
      </c>
      <c r="B134" s="17" t="s">
        <v>8626</v>
      </c>
      <c r="C134" s="171">
        <v>15</v>
      </c>
      <c r="D134" s="168"/>
      <c r="E134" s="169">
        <v>1</v>
      </c>
      <c r="F134" s="167">
        <v>2800</v>
      </c>
      <c r="G134" s="171">
        <v>300</v>
      </c>
      <c r="H134" s="169"/>
      <c r="I134" s="169">
        <v>6</v>
      </c>
      <c r="J134" s="167">
        <v>700</v>
      </c>
      <c r="K134" s="168" t="s">
        <v>8626</v>
      </c>
      <c r="L134" s="178" t="s">
        <v>8627</v>
      </c>
      <c r="M134" s="169"/>
      <c r="N134" s="169"/>
      <c r="O134" s="169"/>
      <c r="P134" s="169"/>
      <c r="Q134" s="169"/>
      <c r="R134" s="169"/>
      <c r="S134" s="169"/>
      <c r="T134" s="169"/>
      <c r="U134" s="169">
        <v>150</v>
      </c>
      <c r="V134" s="168" t="s">
        <v>270</v>
      </c>
      <c r="W134" s="168" t="s">
        <v>104</v>
      </c>
      <c r="X134" s="168" t="s">
        <v>8615</v>
      </c>
      <c r="Y134" s="276">
        <v>15</v>
      </c>
      <c r="Z134" s="168" t="s">
        <v>120</v>
      </c>
      <c r="AB134" s="169">
        <v>1</v>
      </c>
      <c r="AC134" s="168"/>
    </row>
    <row r="135" spans="1:29" x14ac:dyDescent="0.35">
      <c r="A135" s="165">
        <v>129</v>
      </c>
      <c r="B135" s="166" t="s">
        <v>318</v>
      </c>
      <c r="C135" s="167">
        <v>15</v>
      </c>
      <c r="D135" s="168"/>
      <c r="E135" s="169">
        <v>1</v>
      </c>
      <c r="F135" s="167">
        <v>2100</v>
      </c>
      <c r="G135" s="167">
        <v>170</v>
      </c>
      <c r="H135" s="169"/>
      <c r="I135" s="8">
        <v>4</v>
      </c>
      <c r="J135" s="167">
        <v>700</v>
      </c>
      <c r="K135" s="168" t="s">
        <v>318</v>
      </c>
      <c r="L135" s="168" t="s">
        <v>2058</v>
      </c>
      <c r="M135" s="169"/>
      <c r="N135" s="169"/>
      <c r="O135" s="169"/>
      <c r="P135" s="169"/>
      <c r="Q135" s="169"/>
      <c r="R135" s="169"/>
      <c r="S135" s="169"/>
      <c r="T135" s="169"/>
      <c r="U135" s="169">
        <v>150</v>
      </c>
      <c r="V135" s="168" t="s">
        <v>319</v>
      </c>
      <c r="W135" s="168" t="s">
        <v>3</v>
      </c>
      <c r="X135" s="168" t="s">
        <v>239</v>
      </c>
      <c r="Y135" s="276">
        <v>15</v>
      </c>
      <c r="Z135" s="168" t="s">
        <v>120</v>
      </c>
      <c r="AB135" s="169">
        <v>1</v>
      </c>
      <c r="AC135" s="168"/>
    </row>
    <row r="136" spans="1:29" x14ac:dyDescent="0.35">
      <c r="A136" s="165">
        <v>130</v>
      </c>
      <c r="B136" s="166" t="s">
        <v>274</v>
      </c>
      <c r="C136" s="171">
        <v>10</v>
      </c>
      <c r="D136" s="168"/>
      <c r="E136" s="169">
        <v>1</v>
      </c>
      <c r="F136" s="171">
        <v>300</v>
      </c>
      <c r="G136" s="171">
        <v>75</v>
      </c>
      <c r="H136" s="169"/>
      <c r="I136" s="169">
        <v>2</v>
      </c>
      <c r="J136" s="171">
        <v>300</v>
      </c>
      <c r="K136" s="168" t="s">
        <v>274</v>
      </c>
      <c r="L136" s="178" t="s">
        <v>8646</v>
      </c>
      <c r="M136" s="169"/>
      <c r="N136" s="169"/>
      <c r="O136" s="169"/>
      <c r="P136" s="169"/>
      <c r="Q136" s="169"/>
      <c r="R136" s="169"/>
      <c r="S136" s="169"/>
      <c r="T136" s="169"/>
      <c r="U136" s="169">
        <v>150</v>
      </c>
      <c r="V136" s="168" t="s">
        <v>275</v>
      </c>
      <c r="W136" s="178" t="s">
        <v>103</v>
      </c>
      <c r="X136" s="168" t="s">
        <v>245</v>
      </c>
      <c r="Y136" s="276">
        <v>10</v>
      </c>
      <c r="Z136" s="168" t="s">
        <v>120</v>
      </c>
      <c r="AB136" s="169">
        <v>1</v>
      </c>
      <c r="AC136" s="168"/>
    </row>
    <row r="137" spans="1:29" x14ac:dyDescent="0.35">
      <c r="A137" s="165">
        <v>131</v>
      </c>
      <c r="B137" s="17" t="s">
        <v>8651</v>
      </c>
      <c r="C137" s="171">
        <v>15</v>
      </c>
      <c r="D137" s="168"/>
      <c r="E137" s="169">
        <v>1</v>
      </c>
      <c r="F137" s="171">
        <v>600</v>
      </c>
      <c r="G137" s="171">
        <v>110</v>
      </c>
      <c r="H137" s="169"/>
      <c r="I137" s="169">
        <v>2</v>
      </c>
      <c r="J137" s="171">
        <v>600</v>
      </c>
      <c r="K137" s="168" t="s">
        <v>274</v>
      </c>
      <c r="L137" s="178" t="s">
        <v>8650</v>
      </c>
      <c r="M137" s="169"/>
      <c r="N137" s="169"/>
      <c r="O137" s="169"/>
      <c r="P137" s="169"/>
      <c r="Q137" s="169"/>
      <c r="R137" s="169"/>
      <c r="S137" s="169"/>
      <c r="T137" s="169"/>
      <c r="U137" s="169">
        <v>150</v>
      </c>
      <c r="V137" s="168" t="s">
        <v>275</v>
      </c>
      <c r="W137" s="178" t="s">
        <v>3</v>
      </c>
      <c r="X137" s="178" t="s">
        <v>8519</v>
      </c>
      <c r="Y137" s="276">
        <v>15</v>
      </c>
      <c r="Z137" s="168" t="s">
        <v>120</v>
      </c>
      <c r="AB137" s="169">
        <v>1</v>
      </c>
      <c r="AC137" s="168"/>
    </row>
    <row r="138" spans="1:29" x14ac:dyDescent="0.35">
      <c r="A138" s="165">
        <v>132</v>
      </c>
      <c r="B138" s="17" t="s">
        <v>276</v>
      </c>
      <c r="C138" s="167">
        <v>15</v>
      </c>
      <c r="D138" s="168"/>
      <c r="E138" s="169">
        <v>1</v>
      </c>
      <c r="F138" s="167">
        <v>1300</v>
      </c>
      <c r="G138" s="167">
        <v>150</v>
      </c>
      <c r="H138" s="169"/>
      <c r="I138" s="8">
        <v>3</v>
      </c>
      <c r="J138" s="167">
        <v>700</v>
      </c>
      <c r="K138" s="168" t="s">
        <v>276</v>
      </c>
      <c r="L138" s="168" t="s">
        <v>1393</v>
      </c>
      <c r="M138" s="169"/>
      <c r="N138" s="169"/>
      <c r="O138" s="169"/>
      <c r="P138" s="169"/>
      <c r="Q138" s="169"/>
      <c r="R138" s="169"/>
      <c r="S138" s="169"/>
      <c r="T138" s="169"/>
      <c r="U138" s="169">
        <v>150</v>
      </c>
      <c r="V138" s="168" t="s">
        <v>271</v>
      </c>
      <c r="W138" s="168" t="s">
        <v>3</v>
      </c>
      <c r="X138" s="178" t="s">
        <v>3234</v>
      </c>
      <c r="Y138" s="276">
        <v>15</v>
      </c>
      <c r="Z138" s="168" t="s">
        <v>120</v>
      </c>
      <c r="AB138" s="169">
        <v>1</v>
      </c>
      <c r="AC138" s="168"/>
    </row>
    <row r="139" spans="1:29" x14ac:dyDescent="0.35">
      <c r="A139" s="165">
        <v>133</v>
      </c>
      <c r="B139" s="17" t="s">
        <v>8628</v>
      </c>
      <c r="C139" s="167">
        <v>15</v>
      </c>
      <c r="D139" s="168"/>
      <c r="E139" s="169">
        <v>1</v>
      </c>
      <c r="F139" s="167">
        <v>2100</v>
      </c>
      <c r="G139" s="167">
        <v>200</v>
      </c>
      <c r="H139" s="169"/>
      <c r="I139" s="8">
        <v>4</v>
      </c>
      <c r="J139" s="167">
        <v>700</v>
      </c>
      <c r="K139" s="168" t="s">
        <v>8628</v>
      </c>
      <c r="L139" s="178" t="s">
        <v>8630</v>
      </c>
      <c r="M139" s="169"/>
      <c r="N139" s="169"/>
      <c r="O139" s="169"/>
      <c r="P139" s="169"/>
      <c r="Q139" s="169"/>
      <c r="R139" s="169"/>
      <c r="S139" s="169"/>
      <c r="T139" s="169"/>
      <c r="U139" s="169">
        <v>150</v>
      </c>
      <c r="V139" s="168" t="s">
        <v>271</v>
      </c>
      <c r="W139" s="168" t="s">
        <v>104</v>
      </c>
      <c r="X139" s="178" t="s">
        <v>239</v>
      </c>
      <c r="Y139" s="276">
        <v>15</v>
      </c>
      <c r="Z139" s="168" t="s">
        <v>120</v>
      </c>
      <c r="AB139" s="169">
        <v>1</v>
      </c>
      <c r="AC139" s="168"/>
    </row>
    <row r="140" spans="1:29" x14ac:dyDescent="0.35">
      <c r="A140" s="165">
        <v>134</v>
      </c>
      <c r="B140" s="17" t="s">
        <v>8629</v>
      </c>
      <c r="C140" s="167">
        <v>15</v>
      </c>
      <c r="D140" s="168"/>
      <c r="E140" s="169">
        <v>1</v>
      </c>
      <c r="F140" s="171">
        <v>2400</v>
      </c>
      <c r="G140" s="167">
        <v>150</v>
      </c>
      <c r="H140" s="169"/>
      <c r="I140" s="169">
        <v>3</v>
      </c>
      <c r="J140" s="167">
        <v>700</v>
      </c>
      <c r="K140" s="168" t="s">
        <v>8629</v>
      </c>
      <c r="L140" s="178" t="s">
        <v>8631</v>
      </c>
      <c r="M140" s="169"/>
      <c r="N140" s="169"/>
      <c r="O140" s="169"/>
      <c r="P140" s="169"/>
      <c r="Q140" s="169"/>
      <c r="R140" s="169"/>
      <c r="S140" s="169"/>
      <c r="T140" s="169"/>
      <c r="U140" s="169">
        <v>150</v>
      </c>
      <c r="V140" s="168" t="s">
        <v>271</v>
      </c>
      <c r="W140" s="168" t="s">
        <v>104</v>
      </c>
      <c r="X140" s="178" t="s">
        <v>3224</v>
      </c>
      <c r="Y140" s="276">
        <v>30</v>
      </c>
      <c r="Z140" s="168" t="s">
        <v>120</v>
      </c>
      <c r="AB140" s="169">
        <v>1</v>
      </c>
      <c r="AC140" s="168"/>
    </row>
    <row r="141" spans="1:29" x14ac:dyDescent="0.35">
      <c r="A141" s="165">
        <v>135</v>
      </c>
      <c r="B141" s="17" t="s">
        <v>8595</v>
      </c>
      <c r="C141" s="167">
        <v>15</v>
      </c>
      <c r="D141" s="168"/>
      <c r="E141" s="169">
        <v>1</v>
      </c>
      <c r="F141" s="167">
        <v>2800</v>
      </c>
      <c r="G141" s="167">
        <v>300</v>
      </c>
      <c r="H141" s="169"/>
      <c r="I141" s="169">
        <v>6</v>
      </c>
      <c r="J141" s="167">
        <v>700</v>
      </c>
      <c r="K141" s="178" t="s">
        <v>8595</v>
      </c>
      <c r="L141" s="178" t="s">
        <v>8612</v>
      </c>
      <c r="M141" s="169"/>
      <c r="N141" s="169"/>
      <c r="O141" s="169"/>
      <c r="P141" s="169"/>
      <c r="Q141" s="169"/>
      <c r="R141" s="169"/>
      <c r="S141" s="169"/>
      <c r="T141" s="169"/>
      <c r="U141" s="169">
        <v>150</v>
      </c>
      <c r="V141" s="168" t="s">
        <v>271</v>
      </c>
      <c r="W141" s="168" t="s">
        <v>104</v>
      </c>
      <c r="X141" s="178" t="s">
        <v>8591</v>
      </c>
      <c r="Y141" s="276">
        <v>15</v>
      </c>
      <c r="Z141" s="168" t="s">
        <v>120</v>
      </c>
      <c r="AB141" s="169">
        <v>1</v>
      </c>
      <c r="AC141" s="168"/>
    </row>
    <row r="142" spans="1:29" x14ac:dyDescent="0.35">
      <c r="A142" s="165">
        <v>136</v>
      </c>
      <c r="B142" s="17" t="s">
        <v>277</v>
      </c>
      <c r="C142" s="171">
        <v>15</v>
      </c>
      <c r="D142" s="168"/>
      <c r="E142" s="169">
        <v>1</v>
      </c>
      <c r="F142" s="167">
        <v>2100</v>
      </c>
      <c r="G142" s="171">
        <v>500</v>
      </c>
      <c r="H142" s="169"/>
      <c r="I142" s="8">
        <v>4</v>
      </c>
      <c r="J142" s="167">
        <v>700</v>
      </c>
      <c r="K142" s="168" t="s">
        <v>277</v>
      </c>
      <c r="L142" s="168" t="s">
        <v>1413</v>
      </c>
      <c r="M142" s="169"/>
      <c r="N142" s="169"/>
      <c r="O142" s="169"/>
      <c r="P142" s="169"/>
      <c r="Q142" s="169"/>
      <c r="R142" s="169"/>
      <c r="S142" s="169"/>
      <c r="T142" s="169"/>
      <c r="U142" s="169">
        <v>150</v>
      </c>
      <c r="V142" s="168" t="s">
        <v>3599</v>
      </c>
      <c r="W142" s="168" t="s">
        <v>104</v>
      </c>
      <c r="X142" s="168" t="s">
        <v>3224</v>
      </c>
      <c r="Y142" s="276">
        <v>15</v>
      </c>
      <c r="Z142" s="168" t="s">
        <v>120</v>
      </c>
      <c r="AB142" s="169">
        <v>1</v>
      </c>
      <c r="AC142" s="168"/>
    </row>
    <row r="143" spans="1:29" x14ac:dyDescent="0.35">
      <c r="A143" s="165">
        <v>137</v>
      </c>
      <c r="B143" s="17" t="s">
        <v>8653</v>
      </c>
      <c r="C143" s="171">
        <v>15</v>
      </c>
      <c r="D143" s="168"/>
      <c r="E143" s="169">
        <v>1</v>
      </c>
      <c r="F143" s="167">
        <v>3000</v>
      </c>
      <c r="G143" s="171">
        <v>650</v>
      </c>
      <c r="H143" s="169"/>
      <c r="I143" s="8">
        <v>6</v>
      </c>
      <c r="J143" s="167">
        <v>700</v>
      </c>
      <c r="K143" s="168" t="s">
        <v>277</v>
      </c>
      <c r="L143" s="178" t="s">
        <v>8652</v>
      </c>
      <c r="M143" s="169"/>
      <c r="N143" s="169"/>
      <c r="O143" s="169"/>
      <c r="P143" s="169"/>
      <c r="Q143" s="169"/>
      <c r="R143" s="169"/>
      <c r="S143" s="169"/>
      <c r="T143" s="169"/>
      <c r="U143" s="169">
        <v>150</v>
      </c>
      <c r="V143" s="168" t="s">
        <v>3599</v>
      </c>
      <c r="W143" s="168" t="s">
        <v>104</v>
      </c>
      <c r="X143" s="168" t="s">
        <v>8615</v>
      </c>
      <c r="Y143" s="276">
        <v>15</v>
      </c>
      <c r="Z143" s="168" t="s">
        <v>120</v>
      </c>
      <c r="AB143" s="169">
        <v>1</v>
      </c>
      <c r="AC143" s="168"/>
    </row>
    <row r="144" spans="1:29" x14ac:dyDescent="0.35">
      <c r="A144" s="165">
        <v>138</v>
      </c>
      <c r="B144" s="166" t="s">
        <v>279</v>
      </c>
      <c r="C144" s="167">
        <v>15</v>
      </c>
      <c r="D144" s="168"/>
      <c r="E144" s="169">
        <v>1</v>
      </c>
      <c r="F144" s="167">
        <v>2100</v>
      </c>
      <c r="G144" s="167">
        <v>800</v>
      </c>
      <c r="H144" s="169"/>
      <c r="I144" s="8">
        <v>4</v>
      </c>
      <c r="J144" s="167">
        <v>700</v>
      </c>
      <c r="K144" s="168" t="s">
        <v>279</v>
      </c>
      <c r="L144" s="168" t="s">
        <v>1417</v>
      </c>
      <c r="M144" s="169"/>
      <c r="N144" s="169"/>
      <c r="O144" s="169"/>
      <c r="P144" s="169"/>
      <c r="Q144" s="169"/>
      <c r="R144" s="169"/>
      <c r="S144" s="169"/>
      <c r="T144" s="169"/>
      <c r="U144" s="169">
        <v>150</v>
      </c>
      <c r="V144" s="168" t="s">
        <v>117</v>
      </c>
      <c r="W144" s="168" t="s">
        <v>104</v>
      </c>
      <c r="X144" s="168" t="s">
        <v>239</v>
      </c>
      <c r="Y144" s="275">
        <v>15</v>
      </c>
      <c r="Z144" s="168" t="s">
        <v>120</v>
      </c>
      <c r="AA144" s="170" t="s">
        <v>377</v>
      </c>
      <c r="AB144" s="169">
        <v>1</v>
      </c>
      <c r="AC144" s="168"/>
    </row>
    <row r="145" spans="1:29" x14ac:dyDescent="0.35">
      <c r="A145" s="165">
        <v>139</v>
      </c>
      <c r="B145" s="17" t="s">
        <v>8654</v>
      </c>
      <c r="C145" s="167">
        <v>15</v>
      </c>
      <c r="D145" s="168"/>
      <c r="E145" s="169">
        <v>1</v>
      </c>
      <c r="F145" s="167">
        <v>3000</v>
      </c>
      <c r="G145" s="167">
        <v>950</v>
      </c>
      <c r="H145" s="169"/>
      <c r="I145" s="8">
        <v>6</v>
      </c>
      <c r="J145" s="167">
        <v>700</v>
      </c>
      <c r="K145" s="168" t="s">
        <v>279</v>
      </c>
      <c r="L145" s="178" t="s">
        <v>8655</v>
      </c>
      <c r="M145" s="169"/>
      <c r="N145" s="169"/>
      <c r="O145" s="169"/>
      <c r="P145" s="169"/>
      <c r="Q145" s="169"/>
      <c r="R145" s="169"/>
      <c r="S145" s="169"/>
      <c r="T145" s="169"/>
      <c r="U145" s="169">
        <v>150</v>
      </c>
      <c r="V145" s="168" t="s">
        <v>117</v>
      </c>
      <c r="W145" s="168" t="s">
        <v>104</v>
      </c>
      <c r="X145" s="168" t="s">
        <v>8615</v>
      </c>
      <c r="Y145" s="275">
        <v>15</v>
      </c>
      <c r="Z145" s="168" t="s">
        <v>120</v>
      </c>
      <c r="AA145" s="170" t="s">
        <v>377</v>
      </c>
      <c r="AB145" s="169">
        <v>1</v>
      </c>
      <c r="AC145" s="168"/>
    </row>
    <row r="146" spans="1:29" x14ac:dyDescent="0.35">
      <c r="A146" s="165">
        <v>140</v>
      </c>
      <c r="B146" s="166" t="s">
        <v>280</v>
      </c>
      <c r="C146" s="171">
        <v>15</v>
      </c>
      <c r="D146" s="168"/>
      <c r="E146" s="169">
        <v>1</v>
      </c>
      <c r="F146" s="167">
        <v>2100</v>
      </c>
      <c r="G146" s="171">
        <v>250</v>
      </c>
      <c r="H146" s="169"/>
      <c r="I146" s="8">
        <v>4</v>
      </c>
      <c r="J146" s="167">
        <v>700</v>
      </c>
      <c r="K146" s="168" t="s">
        <v>280</v>
      </c>
      <c r="L146" s="168" t="s">
        <v>1422</v>
      </c>
      <c r="M146" s="169"/>
      <c r="N146" s="169"/>
      <c r="O146" s="169"/>
      <c r="P146" s="169"/>
      <c r="Q146" s="169"/>
      <c r="R146" s="169"/>
      <c r="S146" s="169"/>
      <c r="T146" s="169"/>
      <c r="U146" s="169">
        <v>150</v>
      </c>
      <c r="V146" s="168" t="s">
        <v>272</v>
      </c>
      <c r="W146" s="168" t="s">
        <v>104</v>
      </c>
      <c r="X146" s="168" t="s">
        <v>239</v>
      </c>
      <c r="Y146" s="275">
        <v>15</v>
      </c>
      <c r="Z146" s="168" t="s">
        <v>120</v>
      </c>
      <c r="AB146" s="169">
        <v>1</v>
      </c>
      <c r="AC146" s="168"/>
    </row>
    <row r="147" spans="1:29" x14ac:dyDescent="0.35">
      <c r="A147" s="165">
        <v>141</v>
      </c>
      <c r="B147" s="166" t="s">
        <v>281</v>
      </c>
      <c r="C147" s="167">
        <v>15</v>
      </c>
      <c r="D147" s="168"/>
      <c r="E147" s="169">
        <v>1</v>
      </c>
      <c r="F147" s="167">
        <v>2100</v>
      </c>
      <c r="G147" s="167">
        <v>225</v>
      </c>
      <c r="H147" s="169"/>
      <c r="I147" s="8">
        <v>4</v>
      </c>
      <c r="J147" s="167">
        <v>700</v>
      </c>
      <c r="K147" s="168" t="s">
        <v>281</v>
      </c>
      <c r="L147" s="168" t="s">
        <v>1428</v>
      </c>
      <c r="M147" s="169"/>
      <c r="N147" s="169"/>
      <c r="O147" s="169"/>
      <c r="P147" s="169"/>
      <c r="Q147" s="169"/>
      <c r="R147" s="169"/>
      <c r="S147" s="169"/>
      <c r="T147" s="169"/>
      <c r="U147" s="169">
        <v>150</v>
      </c>
      <c r="V147" s="168" t="s">
        <v>273</v>
      </c>
      <c r="W147" s="168" t="s">
        <v>104</v>
      </c>
      <c r="X147" s="168" t="s">
        <v>239</v>
      </c>
      <c r="Y147" s="275">
        <v>15</v>
      </c>
      <c r="Z147" s="168" t="s">
        <v>120</v>
      </c>
      <c r="AB147" s="169">
        <v>1</v>
      </c>
      <c r="AC147" s="168"/>
    </row>
    <row r="148" spans="1:29" x14ac:dyDescent="0.35">
      <c r="A148" s="165">
        <v>142</v>
      </c>
      <c r="B148" s="166" t="s">
        <v>282</v>
      </c>
      <c r="C148" s="167">
        <v>60</v>
      </c>
      <c r="D148" s="168"/>
      <c r="E148" s="169">
        <v>1</v>
      </c>
      <c r="F148" s="167">
        <v>900</v>
      </c>
      <c r="G148" s="167">
        <v>125</v>
      </c>
      <c r="H148" s="169" t="s">
        <v>8644</v>
      </c>
      <c r="I148" s="169">
        <v>1</v>
      </c>
      <c r="J148" s="167">
        <v>900</v>
      </c>
      <c r="K148" s="168" t="s">
        <v>282</v>
      </c>
      <c r="L148" s="168" t="s">
        <v>1012</v>
      </c>
      <c r="M148" s="169"/>
      <c r="N148" s="169"/>
      <c r="O148" s="169"/>
      <c r="P148" s="169"/>
      <c r="Q148" s="169"/>
      <c r="R148" s="169"/>
      <c r="S148" s="169"/>
      <c r="T148" s="169"/>
      <c r="U148" s="169">
        <v>150</v>
      </c>
      <c r="V148" s="168" t="s">
        <v>3633</v>
      </c>
      <c r="W148" s="168" t="s">
        <v>105</v>
      </c>
      <c r="X148" s="168" t="s">
        <v>8188</v>
      </c>
      <c r="Y148" s="275">
        <v>60</v>
      </c>
      <c r="Z148" s="168" t="s">
        <v>120</v>
      </c>
      <c r="AA148" s="170" t="s">
        <v>3412</v>
      </c>
      <c r="AB148" s="169">
        <v>1</v>
      </c>
      <c r="AC148" s="168"/>
    </row>
    <row r="149" spans="1:29" x14ac:dyDescent="0.35">
      <c r="A149" s="165">
        <v>143</v>
      </c>
      <c r="B149" s="166" t="s">
        <v>283</v>
      </c>
      <c r="C149" s="171">
        <v>20</v>
      </c>
      <c r="D149" s="168"/>
      <c r="E149" s="169">
        <v>1</v>
      </c>
      <c r="F149" s="171">
        <v>600</v>
      </c>
      <c r="G149" s="171">
        <v>125</v>
      </c>
      <c r="H149" s="169"/>
      <c r="I149" s="169">
        <v>1</v>
      </c>
      <c r="J149" s="171">
        <v>700</v>
      </c>
      <c r="K149" s="168" t="s">
        <v>283</v>
      </c>
      <c r="L149" s="168" t="s">
        <v>2059</v>
      </c>
      <c r="M149" s="169"/>
      <c r="N149" s="169"/>
      <c r="O149" s="169"/>
      <c r="P149" s="169"/>
      <c r="Q149" s="169"/>
      <c r="R149" s="169"/>
      <c r="S149" s="169"/>
      <c r="T149" s="169"/>
      <c r="U149" s="169">
        <v>150</v>
      </c>
      <c r="V149" s="168" t="s">
        <v>3635</v>
      </c>
      <c r="W149" s="168" t="s">
        <v>105</v>
      </c>
      <c r="X149" s="168" t="s">
        <v>8187</v>
      </c>
      <c r="Y149" s="275">
        <v>20</v>
      </c>
      <c r="Z149" s="168" t="s">
        <v>120</v>
      </c>
      <c r="AA149" s="170" t="s">
        <v>3430</v>
      </c>
      <c r="AB149" s="169">
        <v>1</v>
      </c>
      <c r="AC149" s="168"/>
    </row>
    <row r="150" spans="1:29" x14ac:dyDescent="0.35">
      <c r="A150" s="165">
        <v>144</v>
      </c>
      <c r="B150" s="166" t="s">
        <v>285</v>
      </c>
      <c r="C150" s="167">
        <v>15</v>
      </c>
      <c r="D150" s="168"/>
      <c r="E150" s="169">
        <v>1</v>
      </c>
      <c r="F150" s="167">
        <v>2100</v>
      </c>
      <c r="G150" s="167">
        <v>225</v>
      </c>
      <c r="H150" s="169"/>
      <c r="I150" s="8">
        <v>4</v>
      </c>
      <c r="J150" s="167">
        <v>700</v>
      </c>
      <c r="K150" s="168" t="s">
        <v>285</v>
      </c>
      <c r="L150" s="168" t="s">
        <v>2060</v>
      </c>
      <c r="M150" s="169"/>
      <c r="N150" s="169"/>
      <c r="O150" s="169"/>
      <c r="P150" s="169"/>
      <c r="Q150" s="169"/>
      <c r="R150" s="169"/>
      <c r="S150" s="169"/>
      <c r="T150" s="169"/>
      <c r="U150" s="169">
        <v>150</v>
      </c>
      <c r="V150" s="168" t="s">
        <v>147</v>
      </c>
      <c r="W150" s="168" t="s">
        <v>3</v>
      </c>
      <c r="X150" s="168" t="s">
        <v>286</v>
      </c>
      <c r="Y150" s="275">
        <v>15</v>
      </c>
      <c r="Z150" s="168" t="s">
        <v>120</v>
      </c>
      <c r="AA150" s="170" t="s">
        <v>3435</v>
      </c>
      <c r="AB150" s="169">
        <v>1</v>
      </c>
      <c r="AC150" s="168"/>
    </row>
    <row r="151" spans="1:29" x14ac:dyDescent="0.35">
      <c r="A151" s="165">
        <v>145</v>
      </c>
      <c r="B151" s="166" t="s">
        <v>287</v>
      </c>
      <c r="C151" s="171">
        <v>10</v>
      </c>
      <c r="D151" s="168"/>
      <c r="E151" s="169">
        <v>2</v>
      </c>
      <c r="F151" s="171">
        <v>500</v>
      </c>
      <c r="G151" s="171">
        <v>100</v>
      </c>
      <c r="H151" s="169"/>
      <c r="I151" s="169">
        <v>3</v>
      </c>
      <c r="J151" s="171">
        <v>1000</v>
      </c>
      <c r="K151" s="168" t="s">
        <v>287</v>
      </c>
      <c r="L151" s="168" t="s">
        <v>2061</v>
      </c>
      <c r="M151" s="169"/>
      <c r="N151" s="169"/>
      <c r="O151" s="169"/>
      <c r="P151" s="169"/>
      <c r="Q151" s="169"/>
      <c r="R151" s="169"/>
      <c r="S151" s="169"/>
      <c r="T151" s="169"/>
      <c r="U151" s="169"/>
      <c r="V151" s="168" t="s">
        <v>194</v>
      </c>
      <c r="W151" s="168" t="s">
        <v>3</v>
      </c>
      <c r="X151" s="168" t="s">
        <v>288</v>
      </c>
      <c r="Y151" s="275">
        <v>10</v>
      </c>
      <c r="Z151" s="168" t="s">
        <v>120</v>
      </c>
      <c r="AA151" s="173"/>
      <c r="AB151" s="169">
        <v>2</v>
      </c>
      <c r="AC151" s="168"/>
    </row>
    <row r="152" spans="1:29" x14ac:dyDescent="0.35">
      <c r="A152" s="165">
        <v>146</v>
      </c>
      <c r="B152" s="166" t="s">
        <v>289</v>
      </c>
      <c r="C152" s="167">
        <v>15</v>
      </c>
      <c r="D152" s="168"/>
      <c r="E152" s="169">
        <v>1</v>
      </c>
      <c r="F152" s="167">
        <v>1700</v>
      </c>
      <c r="G152" s="167">
        <v>175</v>
      </c>
      <c r="H152" s="169"/>
      <c r="I152" s="169">
        <v>2</v>
      </c>
      <c r="J152" s="167">
        <v>1400</v>
      </c>
      <c r="K152" s="168" t="s">
        <v>289</v>
      </c>
      <c r="L152" s="168" t="s">
        <v>1134</v>
      </c>
      <c r="M152" s="169"/>
      <c r="N152" s="169"/>
      <c r="O152" s="169"/>
      <c r="P152" s="169"/>
      <c r="Q152" s="169"/>
      <c r="R152" s="169"/>
      <c r="S152" s="169"/>
      <c r="T152" s="169"/>
      <c r="U152" s="169">
        <v>150</v>
      </c>
      <c r="V152" s="168" t="s">
        <v>3631</v>
      </c>
      <c r="W152" s="168" t="s">
        <v>104</v>
      </c>
      <c r="X152" s="168" t="s">
        <v>3233</v>
      </c>
      <c r="Y152" s="275">
        <v>30</v>
      </c>
      <c r="Z152" s="168" t="s">
        <v>120</v>
      </c>
      <c r="AA152" s="170" t="s">
        <v>3399</v>
      </c>
      <c r="AB152" s="169">
        <v>1</v>
      </c>
      <c r="AC152" s="168"/>
    </row>
    <row r="153" spans="1:29" x14ac:dyDescent="0.35">
      <c r="A153" s="165">
        <v>147</v>
      </c>
      <c r="B153" s="166" t="s">
        <v>291</v>
      </c>
      <c r="C153" s="167">
        <v>15</v>
      </c>
      <c r="D153" s="168"/>
      <c r="E153" s="169">
        <v>1</v>
      </c>
      <c r="F153" s="167">
        <v>1700</v>
      </c>
      <c r="G153" s="167">
        <v>250</v>
      </c>
      <c r="H153" s="169"/>
      <c r="I153" s="169">
        <v>2</v>
      </c>
      <c r="J153" s="167">
        <v>1400</v>
      </c>
      <c r="K153" s="168" t="s">
        <v>291</v>
      </c>
      <c r="L153" s="168" t="s">
        <v>1137</v>
      </c>
      <c r="M153" s="169"/>
      <c r="N153" s="169"/>
      <c r="O153" s="169"/>
      <c r="P153" s="169"/>
      <c r="Q153" s="169"/>
      <c r="R153" s="169"/>
      <c r="S153" s="169"/>
      <c r="T153" s="169"/>
      <c r="U153" s="169">
        <v>150</v>
      </c>
      <c r="V153" s="168" t="s">
        <v>3631</v>
      </c>
      <c r="W153" s="168" t="s">
        <v>104</v>
      </c>
      <c r="X153" s="168" t="s">
        <v>3233</v>
      </c>
      <c r="Y153" s="275">
        <v>30</v>
      </c>
      <c r="Z153" s="168" t="s">
        <v>120</v>
      </c>
      <c r="AA153" s="170" t="s">
        <v>3394</v>
      </c>
      <c r="AB153" s="169">
        <v>1</v>
      </c>
      <c r="AC153" s="168"/>
    </row>
    <row r="154" spans="1:29" x14ac:dyDescent="0.35">
      <c r="A154" s="165">
        <v>148</v>
      </c>
      <c r="B154" s="166" t="s">
        <v>292</v>
      </c>
      <c r="C154" s="171">
        <v>20</v>
      </c>
      <c r="D154" s="168"/>
      <c r="E154" s="169">
        <v>1</v>
      </c>
      <c r="F154" s="167">
        <v>2400</v>
      </c>
      <c r="G154" s="169">
        <v>350</v>
      </c>
      <c r="H154" s="169"/>
      <c r="I154" s="8">
        <v>3</v>
      </c>
      <c r="J154" s="167">
        <v>1400</v>
      </c>
      <c r="K154" s="168" t="s">
        <v>292</v>
      </c>
      <c r="L154" s="168" t="s">
        <v>1140</v>
      </c>
      <c r="M154" s="169"/>
      <c r="N154" s="169"/>
      <c r="O154" s="169"/>
      <c r="P154" s="169"/>
      <c r="Q154" s="169"/>
      <c r="R154" s="169"/>
      <c r="S154" s="169"/>
      <c r="T154" s="169"/>
      <c r="U154" s="169">
        <v>150</v>
      </c>
      <c r="V154" s="168" t="s">
        <v>3631</v>
      </c>
      <c r="W154" s="168" t="s">
        <v>104</v>
      </c>
      <c r="X154" s="168" t="s">
        <v>3225</v>
      </c>
      <c r="Y154" s="275">
        <v>30</v>
      </c>
      <c r="Z154" s="168" t="s">
        <v>120</v>
      </c>
      <c r="AA154" s="170" t="s">
        <v>3401</v>
      </c>
      <c r="AB154" s="169">
        <v>1</v>
      </c>
      <c r="AC154" s="168"/>
    </row>
    <row r="155" spans="1:29" x14ac:dyDescent="0.35">
      <c r="A155" s="165">
        <v>149</v>
      </c>
      <c r="B155" s="166" t="s">
        <v>293</v>
      </c>
      <c r="C155" s="167">
        <v>15</v>
      </c>
      <c r="D155" s="168"/>
      <c r="E155" s="169">
        <v>1</v>
      </c>
      <c r="F155" s="167">
        <v>1600</v>
      </c>
      <c r="G155" s="174">
        <v>300</v>
      </c>
      <c r="H155" s="169"/>
      <c r="I155" s="169">
        <v>2</v>
      </c>
      <c r="J155" s="167">
        <v>1400</v>
      </c>
      <c r="K155" s="168" t="s">
        <v>293</v>
      </c>
      <c r="L155" s="168" t="s">
        <v>1143</v>
      </c>
      <c r="M155" s="169"/>
      <c r="N155" s="169"/>
      <c r="O155" s="169"/>
      <c r="P155" s="169"/>
      <c r="Q155" s="169"/>
      <c r="R155" s="169"/>
      <c r="S155" s="169"/>
      <c r="T155" s="169"/>
      <c r="U155" s="169">
        <v>150</v>
      </c>
      <c r="V155" s="168" t="s">
        <v>3631</v>
      </c>
      <c r="W155" s="168" t="s">
        <v>104</v>
      </c>
      <c r="X155" s="168" t="s">
        <v>3233</v>
      </c>
      <c r="Y155" s="275">
        <v>30</v>
      </c>
      <c r="Z155" s="168" t="s">
        <v>120</v>
      </c>
      <c r="AA155" s="170" t="s">
        <v>3389</v>
      </c>
      <c r="AB155" s="169">
        <v>1</v>
      </c>
      <c r="AC155" s="168"/>
    </row>
    <row r="156" spans="1:29" x14ac:dyDescent="0.35">
      <c r="A156" s="165">
        <v>150</v>
      </c>
      <c r="B156" s="166" t="s">
        <v>294</v>
      </c>
      <c r="C156" s="171">
        <v>20</v>
      </c>
      <c r="D156" s="168"/>
      <c r="E156" s="169">
        <v>1</v>
      </c>
      <c r="F156" s="171">
        <v>2400</v>
      </c>
      <c r="G156" s="169">
        <v>350</v>
      </c>
      <c r="H156" s="169"/>
      <c r="I156" s="8">
        <v>3</v>
      </c>
      <c r="J156" s="167">
        <v>800</v>
      </c>
      <c r="K156" s="168" t="s">
        <v>294</v>
      </c>
      <c r="L156" s="168" t="s">
        <v>970</v>
      </c>
      <c r="M156" s="169"/>
      <c r="N156" s="169"/>
      <c r="O156" s="169"/>
      <c r="P156" s="169"/>
      <c r="Q156" s="169"/>
      <c r="R156" s="169"/>
      <c r="S156" s="169"/>
      <c r="T156" s="169"/>
      <c r="U156" s="169">
        <v>150</v>
      </c>
      <c r="V156" s="168" t="s">
        <v>117</v>
      </c>
      <c r="W156" s="168" t="s">
        <v>104</v>
      </c>
      <c r="X156" s="168" t="s">
        <v>3225</v>
      </c>
      <c r="Y156" s="275">
        <v>15</v>
      </c>
      <c r="Z156" s="168" t="s">
        <v>120</v>
      </c>
      <c r="AA156" s="170" t="s">
        <v>585</v>
      </c>
      <c r="AB156" s="169">
        <v>1</v>
      </c>
      <c r="AC156" s="168"/>
    </row>
    <row r="157" spans="1:29" x14ac:dyDescent="0.35">
      <c r="A157" s="165">
        <v>151</v>
      </c>
      <c r="B157" s="166" t="s">
        <v>295</v>
      </c>
      <c r="C157" s="167">
        <v>15</v>
      </c>
      <c r="D157" s="168"/>
      <c r="E157" s="169">
        <v>1</v>
      </c>
      <c r="F157" s="167">
        <v>1700</v>
      </c>
      <c r="G157" s="174">
        <v>225</v>
      </c>
      <c r="H157" s="169"/>
      <c r="I157" s="169">
        <v>2</v>
      </c>
      <c r="J157" s="167">
        <v>1400</v>
      </c>
      <c r="K157" s="168" t="s">
        <v>295</v>
      </c>
      <c r="L157" s="168" t="s">
        <v>1146</v>
      </c>
      <c r="M157" s="169"/>
      <c r="N157" s="169"/>
      <c r="O157" s="169"/>
      <c r="P157" s="169"/>
      <c r="Q157" s="169"/>
      <c r="R157" s="169"/>
      <c r="S157" s="169"/>
      <c r="T157" s="169"/>
      <c r="U157" s="169">
        <v>150</v>
      </c>
      <c r="V157" s="168" t="s">
        <v>3631</v>
      </c>
      <c r="W157" s="168" t="s">
        <v>104</v>
      </c>
      <c r="X157" s="168" t="s">
        <v>3233</v>
      </c>
      <c r="Y157" s="275">
        <v>30</v>
      </c>
      <c r="Z157" s="168" t="s">
        <v>120</v>
      </c>
      <c r="AA157" s="170" t="s">
        <v>3393</v>
      </c>
      <c r="AB157" s="169">
        <v>1</v>
      </c>
      <c r="AC157" s="168"/>
    </row>
    <row r="158" spans="1:29" x14ac:dyDescent="0.35">
      <c r="A158" s="165">
        <v>152</v>
      </c>
      <c r="B158" s="17" t="s">
        <v>296</v>
      </c>
      <c r="C158" s="174">
        <v>15</v>
      </c>
      <c r="D158" s="168"/>
      <c r="E158" s="169">
        <v>1</v>
      </c>
      <c r="F158" s="167">
        <v>2100</v>
      </c>
      <c r="G158" s="169">
        <v>275</v>
      </c>
      <c r="H158" s="169"/>
      <c r="I158" s="42">
        <v>4</v>
      </c>
      <c r="J158" s="167">
        <v>1400</v>
      </c>
      <c r="K158" s="168" t="s">
        <v>296</v>
      </c>
      <c r="L158" s="178" t="s">
        <v>8632</v>
      </c>
      <c r="M158" s="169"/>
      <c r="N158" s="169"/>
      <c r="O158" s="169"/>
      <c r="P158" s="169"/>
      <c r="Q158" s="169"/>
      <c r="R158" s="169"/>
      <c r="S158" s="169"/>
      <c r="T158" s="169"/>
      <c r="U158" s="169">
        <v>150</v>
      </c>
      <c r="V158" s="168" t="s">
        <v>3631</v>
      </c>
      <c r="W158" s="168" t="s">
        <v>104</v>
      </c>
      <c r="X158" s="168" t="s">
        <v>243</v>
      </c>
      <c r="Y158" s="275">
        <v>30</v>
      </c>
      <c r="Z158" s="168" t="s">
        <v>120</v>
      </c>
      <c r="AA158" s="170" t="s">
        <v>3407</v>
      </c>
      <c r="AB158" s="169">
        <v>1</v>
      </c>
      <c r="AC158" s="168"/>
    </row>
    <row r="159" spans="1:29" x14ac:dyDescent="0.35">
      <c r="A159" s="165">
        <v>153</v>
      </c>
      <c r="B159" s="166" t="s">
        <v>297</v>
      </c>
      <c r="C159" s="174">
        <v>30</v>
      </c>
      <c r="D159" s="168"/>
      <c r="E159" s="169">
        <v>1</v>
      </c>
      <c r="F159" s="167">
        <v>1700</v>
      </c>
      <c r="G159" s="174">
        <v>150</v>
      </c>
      <c r="H159" s="169"/>
      <c r="I159" s="169">
        <v>1</v>
      </c>
      <c r="J159" s="167">
        <v>1400</v>
      </c>
      <c r="K159" s="168" t="s">
        <v>297</v>
      </c>
      <c r="L159" s="168" t="s">
        <v>2062</v>
      </c>
      <c r="M159" s="169"/>
      <c r="N159" s="169"/>
      <c r="O159" s="169"/>
      <c r="P159" s="169"/>
      <c r="Q159" s="169"/>
      <c r="R159" s="169"/>
      <c r="S159" s="169"/>
      <c r="T159" s="169"/>
      <c r="U159" s="169">
        <v>150</v>
      </c>
      <c r="V159" s="168" t="s">
        <v>3631</v>
      </c>
      <c r="W159" s="168" t="s">
        <v>104</v>
      </c>
      <c r="X159" s="168" t="s">
        <v>214</v>
      </c>
      <c r="Y159" s="275">
        <v>30</v>
      </c>
      <c r="Z159" s="168" t="s">
        <v>120</v>
      </c>
      <c r="AA159" s="170" t="s">
        <v>3396</v>
      </c>
      <c r="AB159" s="169">
        <v>1</v>
      </c>
      <c r="AC159" s="168"/>
    </row>
    <row r="160" spans="1:29" x14ac:dyDescent="0.35">
      <c r="A160" s="165">
        <v>154</v>
      </c>
      <c r="B160" s="166" t="s">
        <v>298</v>
      </c>
      <c r="C160" s="169">
        <v>20</v>
      </c>
      <c r="D160" s="168"/>
      <c r="E160" s="169">
        <v>1</v>
      </c>
      <c r="F160" s="167">
        <v>2200</v>
      </c>
      <c r="G160" s="169">
        <v>275</v>
      </c>
      <c r="H160" s="169"/>
      <c r="I160" s="21">
        <v>3</v>
      </c>
      <c r="J160" s="167">
        <v>1400</v>
      </c>
      <c r="K160" s="168" t="s">
        <v>298</v>
      </c>
      <c r="L160" s="168" t="s">
        <v>1152</v>
      </c>
      <c r="M160" s="169"/>
      <c r="N160" s="169"/>
      <c r="O160" s="169"/>
      <c r="P160" s="169"/>
      <c r="Q160" s="169"/>
      <c r="R160" s="169"/>
      <c r="S160" s="169"/>
      <c r="T160" s="169"/>
      <c r="U160" s="169">
        <v>150</v>
      </c>
      <c r="V160" s="168" t="s">
        <v>3631</v>
      </c>
      <c r="W160" s="168" t="s">
        <v>104</v>
      </c>
      <c r="X160" s="178" t="s">
        <v>3225</v>
      </c>
      <c r="Y160" s="275">
        <v>30</v>
      </c>
      <c r="Z160" s="168" t="s">
        <v>120</v>
      </c>
      <c r="AA160" s="170" t="s">
        <v>3397</v>
      </c>
      <c r="AB160" s="169">
        <v>1</v>
      </c>
      <c r="AC160" s="168"/>
    </row>
    <row r="161" spans="1:52" x14ac:dyDescent="0.35">
      <c r="A161" s="165">
        <v>155</v>
      </c>
      <c r="B161" s="166" t="s">
        <v>299</v>
      </c>
      <c r="C161" s="174">
        <v>15</v>
      </c>
      <c r="D161" s="168"/>
      <c r="E161" s="169">
        <v>1</v>
      </c>
      <c r="F161" s="167">
        <v>2000</v>
      </c>
      <c r="G161" s="174">
        <v>400</v>
      </c>
      <c r="H161" s="169"/>
      <c r="I161" s="172">
        <v>2</v>
      </c>
      <c r="J161" s="167">
        <v>1400</v>
      </c>
      <c r="K161" s="168" t="s">
        <v>299</v>
      </c>
      <c r="L161" s="168" t="s">
        <v>1155</v>
      </c>
      <c r="M161" s="169"/>
      <c r="N161" s="169"/>
      <c r="O161" s="169"/>
      <c r="P161" s="169"/>
      <c r="Q161" s="169"/>
      <c r="R161" s="169"/>
      <c r="S161" s="169"/>
      <c r="T161" s="169"/>
      <c r="U161" s="169">
        <v>150</v>
      </c>
      <c r="V161" s="168" t="s">
        <v>3631</v>
      </c>
      <c r="W161" s="168" t="s">
        <v>104</v>
      </c>
      <c r="X161" s="178" t="s">
        <v>3233</v>
      </c>
      <c r="Y161" s="275">
        <v>30</v>
      </c>
      <c r="Z161" s="168" t="s">
        <v>120</v>
      </c>
      <c r="AA161" s="170" t="s">
        <v>3404</v>
      </c>
      <c r="AB161" s="169">
        <v>1</v>
      </c>
      <c r="AC161" s="168"/>
    </row>
    <row r="162" spans="1:52" x14ac:dyDescent="0.35">
      <c r="A162" s="165">
        <v>156</v>
      </c>
      <c r="B162" s="166" t="s">
        <v>300</v>
      </c>
      <c r="C162" s="169">
        <v>20</v>
      </c>
      <c r="D162" s="168"/>
      <c r="E162" s="169">
        <v>1</v>
      </c>
      <c r="F162" s="167">
        <v>2400</v>
      </c>
      <c r="G162" s="169">
        <v>350</v>
      </c>
      <c r="H162" s="169"/>
      <c r="I162" s="21">
        <v>3</v>
      </c>
      <c r="J162" s="167">
        <v>1400</v>
      </c>
      <c r="K162" s="168" t="s">
        <v>300</v>
      </c>
      <c r="L162" s="168" t="s">
        <v>1158</v>
      </c>
      <c r="M162" s="169"/>
      <c r="N162" s="169"/>
      <c r="O162" s="169"/>
      <c r="P162" s="169"/>
      <c r="Q162" s="169"/>
      <c r="R162" s="169"/>
      <c r="S162" s="169"/>
      <c r="T162" s="169"/>
      <c r="U162" s="169">
        <v>150</v>
      </c>
      <c r="V162" s="168" t="s">
        <v>3631</v>
      </c>
      <c r="W162" s="168" t="s">
        <v>104</v>
      </c>
      <c r="X162" s="168" t="s">
        <v>3225</v>
      </c>
      <c r="Y162" s="275">
        <v>30</v>
      </c>
      <c r="Z162" s="168" t="s">
        <v>120</v>
      </c>
      <c r="AA162" s="170" t="s">
        <v>3405</v>
      </c>
      <c r="AB162" s="169">
        <v>1</v>
      </c>
      <c r="AC162" s="168"/>
    </row>
    <row r="163" spans="1:52" x14ac:dyDescent="0.35">
      <c r="A163" s="165">
        <v>157</v>
      </c>
      <c r="B163" s="166" t="s">
        <v>301</v>
      </c>
      <c r="C163" s="169">
        <v>20</v>
      </c>
      <c r="D163" s="168"/>
      <c r="E163" s="169">
        <v>1</v>
      </c>
      <c r="F163" s="167">
        <v>2400</v>
      </c>
      <c r="G163" s="174">
        <v>400</v>
      </c>
      <c r="H163" s="169"/>
      <c r="I163" s="21">
        <v>3</v>
      </c>
      <c r="J163" s="167">
        <v>1400</v>
      </c>
      <c r="K163" s="168" t="s">
        <v>301</v>
      </c>
      <c r="L163" s="168" t="s">
        <v>1161</v>
      </c>
      <c r="M163" s="169"/>
      <c r="N163" s="169"/>
      <c r="O163" s="169"/>
      <c r="P163" s="169"/>
      <c r="Q163" s="169"/>
      <c r="R163" s="169"/>
      <c r="S163" s="169"/>
      <c r="T163" s="169"/>
      <c r="U163" s="169">
        <v>150</v>
      </c>
      <c r="V163" s="168" t="s">
        <v>3631</v>
      </c>
      <c r="W163" s="168" t="s">
        <v>104</v>
      </c>
      <c r="X163" s="168" t="s">
        <v>3225</v>
      </c>
      <c r="Y163" s="275">
        <v>30</v>
      </c>
      <c r="Z163" s="168" t="s">
        <v>120</v>
      </c>
      <c r="AA163" s="170" t="s">
        <v>3406</v>
      </c>
      <c r="AB163" s="169">
        <v>1</v>
      </c>
      <c r="AC163" s="168"/>
      <c r="AI163" s="312">
        <v>15.36</v>
      </c>
      <c r="AJ163" s="170">
        <v>199.68</v>
      </c>
      <c r="AK163" s="170">
        <v>26.88</v>
      </c>
      <c r="AO163" s="311">
        <f>AI163*0.8</f>
        <v>12.288</v>
      </c>
      <c r="AP163" s="170">
        <f>AJ163*1.5</f>
        <v>299.52</v>
      </c>
      <c r="AQ163" s="170">
        <f>AK163*0.8</f>
        <v>21.504000000000001</v>
      </c>
      <c r="AU163" s="170" t="s">
        <v>8600</v>
      </c>
      <c r="AV163" s="170">
        <v>255</v>
      </c>
      <c r="AW163" s="170">
        <v>-20</v>
      </c>
      <c r="AZ163" s="170">
        <f>AV163*1.25</f>
        <v>318.75</v>
      </c>
    </row>
    <row r="164" spans="1:52" x14ac:dyDescent="0.35">
      <c r="A164" s="165">
        <v>158</v>
      </c>
      <c r="B164" s="166" t="s">
        <v>302</v>
      </c>
      <c r="C164" s="169">
        <v>20</v>
      </c>
      <c r="D164" s="168"/>
      <c r="E164" s="169">
        <v>1</v>
      </c>
      <c r="F164" s="167">
        <v>2300</v>
      </c>
      <c r="G164" s="169">
        <v>400</v>
      </c>
      <c r="H164" s="169"/>
      <c r="I164" s="21">
        <v>3</v>
      </c>
      <c r="J164" s="167">
        <v>1400</v>
      </c>
      <c r="K164" s="168" t="s">
        <v>302</v>
      </c>
      <c r="L164" s="168" t="s">
        <v>1164</v>
      </c>
      <c r="M164" s="169"/>
      <c r="N164" s="169"/>
      <c r="O164" s="169"/>
      <c r="P164" s="169"/>
      <c r="Q164" s="169"/>
      <c r="R164" s="169"/>
      <c r="S164" s="169"/>
      <c r="T164" s="169"/>
      <c r="U164" s="169">
        <v>150</v>
      </c>
      <c r="V164" s="168" t="s">
        <v>3631</v>
      </c>
      <c r="W164" s="168" t="s">
        <v>104</v>
      </c>
      <c r="X164" s="168" t="s">
        <v>3225</v>
      </c>
      <c r="Y164" s="275">
        <v>30</v>
      </c>
      <c r="Z164" s="168" t="s">
        <v>120</v>
      </c>
      <c r="AA164" s="170" t="s">
        <v>3402</v>
      </c>
      <c r="AB164" s="169">
        <v>1</v>
      </c>
      <c r="AC164" s="168"/>
      <c r="AI164" s="93">
        <v>26.88</v>
      </c>
      <c r="AJ164" s="170">
        <v>199.68</v>
      </c>
      <c r="AK164" s="170">
        <v>15.36</v>
      </c>
      <c r="AO164" s="311">
        <f t="shared" ref="AO164:AO196" si="0">AI164*0.8</f>
        <v>21.504000000000001</v>
      </c>
      <c r="AP164" s="170">
        <f t="shared" ref="AP164:AP196" si="1">AJ164*1.5</f>
        <v>299.52</v>
      </c>
      <c r="AQ164" s="170">
        <f t="shared" ref="AQ164:AQ196" si="2">AK164*0.8</f>
        <v>12.288</v>
      </c>
      <c r="AU164" s="170" t="s">
        <v>8601</v>
      </c>
      <c r="AV164" s="170">
        <v>255</v>
      </c>
      <c r="AW164" s="170">
        <v>-20</v>
      </c>
      <c r="AZ164" s="170">
        <f t="shared" ref="AZ164:AZ181" si="3">AV164*1.25</f>
        <v>318.75</v>
      </c>
    </row>
    <row r="165" spans="1:52" x14ac:dyDescent="0.35">
      <c r="A165" s="165">
        <v>159</v>
      </c>
      <c r="B165" s="166" t="s">
        <v>303</v>
      </c>
      <c r="C165" s="174">
        <v>15</v>
      </c>
      <c r="D165" s="168"/>
      <c r="E165" s="169">
        <v>1</v>
      </c>
      <c r="F165" s="167">
        <v>1800</v>
      </c>
      <c r="G165" s="174">
        <v>300</v>
      </c>
      <c r="H165" s="169"/>
      <c r="I165" s="172">
        <v>2</v>
      </c>
      <c r="J165" s="167">
        <v>1400</v>
      </c>
      <c r="K165" s="168" t="s">
        <v>303</v>
      </c>
      <c r="L165" s="168" t="s">
        <v>1168</v>
      </c>
      <c r="M165" s="169"/>
      <c r="N165" s="169"/>
      <c r="O165" s="169"/>
      <c r="P165" s="169"/>
      <c r="Q165" s="169"/>
      <c r="R165" s="169"/>
      <c r="S165" s="169"/>
      <c r="T165" s="169"/>
      <c r="U165" s="169">
        <v>150</v>
      </c>
      <c r="V165" s="168" t="s">
        <v>3631</v>
      </c>
      <c r="W165" s="168" t="s">
        <v>104</v>
      </c>
      <c r="X165" s="168" t="s">
        <v>3233</v>
      </c>
      <c r="Y165" s="275">
        <v>30</v>
      </c>
      <c r="Z165" s="168" t="s">
        <v>120</v>
      </c>
      <c r="AA165" s="170" t="s">
        <v>3403</v>
      </c>
      <c r="AB165" s="169">
        <v>1</v>
      </c>
      <c r="AC165" s="168"/>
      <c r="AI165" s="170">
        <v>23.04</v>
      </c>
      <c r="AJ165" s="170">
        <v>215.04000000000002</v>
      </c>
      <c r="AK165" s="170">
        <v>11.52</v>
      </c>
      <c r="AO165" s="311">
        <f t="shared" si="0"/>
        <v>18.431999999999999</v>
      </c>
      <c r="AP165" s="170">
        <f t="shared" si="1"/>
        <v>322.56000000000006</v>
      </c>
      <c r="AQ165" s="170">
        <f t="shared" si="2"/>
        <v>9.2159999999999993</v>
      </c>
      <c r="AU165" s="170" t="s">
        <v>8602</v>
      </c>
      <c r="AV165" s="170">
        <v>280</v>
      </c>
      <c r="AW165" s="170">
        <v>-15</v>
      </c>
      <c r="AZ165" s="170">
        <f t="shared" si="3"/>
        <v>350</v>
      </c>
    </row>
    <row r="166" spans="1:52" x14ac:dyDescent="0.35">
      <c r="A166" s="165">
        <v>160</v>
      </c>
      <c r="B166" s="166" t="s">
        <v>304</v>
      </c>
      <c r="C166" s="169">
        <v>20</v>
      </c>
      <c r="D166" s="168"/>
      <c r="E166" s="169">
        <v>1</v>
      </c>
      <c r="F166" s="167">
        <v>2200</v>
      </c>
      <c r="G166" s="169">
        <v>300</v>
      </c>
      <c r="H166" s="169"/>
      <c r="I166" s="21">
        <v>3</v>
      </c>
      <c r="J166" s="167">
        <v>1400</v>
      </c>
      <c r="K166" s="168" t="s">
        <v>304</v>
      </c>
      <c r="L166" s="168" t="s">
        <v>1171</v>
      </c>
      <c r="M166" s="169"/>
      <c r="N166" s="169"/>
      <c r="O166" s="169"/>
      <c r="P166" s="169"/>
      <c r="Q166" s="169"/>
      <c r="R166" s="169"/>
      <c r="S166" s="169"/>
      <c r="T166" s="169"/>
      <c r="U166" s="169">
        <v>150</v>
      </c>
      <c r="V166" s="168" t="s">
        <v>3631</v>
      </c>
      <c r="W166" s="168" t="s">
        <v>104</v>
      </c>
      <c r="X166" s="168" t="s">
        <v>3225</v>
      </c>
      <c r="Y166" s="275">
        <v>30</v>
      </c>
      <c r="Z166" s="168" t="s">
        <v>120</v>
      </c>
      <c r="AA166" s="170" t="s">
        <v>3400</v>
      </c>
      <c r="AB166" s="169">
        <v>1</v>
      </c>
      <c r="AC166" s="168"/>
      <c r="AI166" s="170">
        <v>11.52</v>
      </c>
      <c r="AJ166" s="170">
        <v>215.04000000000002</v>
      </c>
      <c r="AK166" s="170">
        <v>23.04</v>
      </c>
      <c r="AO166" s="311">
        <f t="shared" si="0"/>
        <v>9.2159999999999993</v>
      </c>
      <c r="AP166" s="170">
        <f t="shared" si="1"/>
        <v>322.56000000000006</v>
      </c>
      <c r="AQ166" s="170">
        <f t="shared" si="2"/>
        <v>18.431999999999999</v>
      </c>
      <c r="AU166" s="170" t="s">
        <v>8598</v>
      </c>
      <c r="AV166" s="170">
        <v>280</v>
      </c>
      <c r="AW166" s="170">
        <v>-15</v>
      </c>
      <c r="AZ166" s="170">
        <f t="shared" si="3"/>
        <v>350</v>
      </c>
    </row>
    <row r="167" spans="1:52" x14ac:dyDescent="0.35">
      <c r="A167" s="165">
        <v>161</v>
      </c>
      <c r="B167" s="166" t="s">
        <v>305</v>
      </c>
      <c r="C167" s="169">
        <v>10</v>
      </c>
      <c r="D167" s="168"/>
      <c r="E167" s="169">
        <v>1</v>
      </c>
      <c r="F167" s="167">
        <v>1100</v>
      </c>
      <c r="G167" s="169">
        <v>100</v>
      </c>
      <c r="H167" s="169"/>
      <c r="I167" s="172">
        <v>2</v>
      </c>
      <c r="J167" s="167">
        <v>1400</v>
      </c>
      <c r="K167" s="168" t="s">
        <v>305</v>
      </c>
      <c r="L167" s="168" t="s">
        <v>1175</v>
      </c>
      <c r="M167" s="169"/>
      <c r="N167" s="169"/>
      <c r="O167" s="169"/>
      <c r="P167" s="169"/>
      <c r="Q167" s="169"/>
      <c r="R167" s="169"/>
      <c r="S167" s="169"/>
      <c r="T167" s="169"/>
      <c r="U167" s="169">
        <v>150</v>
      </c>
      <c r="V167" s="168" t="s">
        <v>3631</v>
      </c>
      <c r="W167" s="168" t="s">
        <v>104</v>
      </c>
      <c r="X167" s="168" t="s">
        <v>290</v>
      </c>
      <c r="Y167" s="275">
        <v>30</v>
      </c>
      <c r="Z167" s="168" t="s">
        <v>120</v>
      </c>
      <c r="AA167" s="170" t="s">
        <v>3398</v>
      </c>
      <c r="AB167" s="169">
        <v>1</v>
      </c>
      <c r="AC167" s="168"/>
      <c r="AI167" s="170">
        <v>15.36</v>
      </c>
      <c r="AJ167" s="170">
        <v>199.68</v>
      </c>
      <c r="AK167" s="170">
        <v>-26.88</v>
      </c>
      <c r="AO167" s="311">
        <f t="shared" si="0"/>
        <v>12.288</v>
      </c>
      <c r="AP167" s="170">
        <f t="shared" si="1"/>
        <v>299.52</v>
      </c>
      <c r="AQ167" s="170">
        <f t="shared" si="2"/>
        <v>-21.504000000000001</v>
      </c>
      <c r="AU167" s="170" t="s">
        <v>8601</v>
      </c>
      <c r="AV167" s="170">
        <v>255</v>
      </c>
      <c r="AW167" s="170">
        <v>20</v>
      </c>
      <c r="AZ167" s="170">
        <f t="shared" si="3"/>
        <v>318.75</v>
      </c>
    </row>
    <row r="168" spans="1:52" x14ac:dyDescent="0.35">
      <c r="A168" s="165">
        <v>162</v>
      </c>
      <c r="B168" s="166" t="s">
        <v>306</v>
      </c>
      <c r="C168" s="174">
        <v>10</v>
      </c>
      <c r="D168" s="168"/>
      <c r="E168" s="169">
        <v>1</v>
      </c>
      <c r="F168" s="167">
        <v>1200</v>
      </c>
      <c r="G168" s="174">
        <v>125</v>
      </c>
      <c r="H168" s="169"/>
      <c r="I168" s="172">
        <v>2</v>
      </c>
      <c r="J168" s="167">
        <v>1400</v>
      </c>
      <c r="K168" s="168" t="s">
        <v>306</v>
      </c>
      <c r="L168" s="168" t="s">
        <v>1179</v>
      </c>
      <c r="M168" s="169"/>
      <c r="N168" s="169"/>
      <c r="O168" s="169"/>
      <c r="P168" s="169"/>
      <c r="Q168" s="169"/>
      <c r="R168" s="169"/>
      <c r="S168" s="169"/>
      <c r="T168" s="169"/>
      <c r="U168" s="169">
        <v>150</v>
      </c>
      <c r="V168" s="168" t="s">
        <v>3631</v>
      </c>
      <c r="W168" s="168" t="s">
        <v>104</v>
      </c>
      <c r="X168" s="168" t="s">
        <v>290</v>
      </c>
      <c r="Y168" s="275">
        <v>30</v>
      </c>
      <c r="Z168" s="168" t="s">
        <v>120</v>
      </c>
      <c r="AA168" s="170" t="s">
        <v>3390</v>
      </c>
      <c r="AB168" s="169">
        <v>1</v>
      </c>
      <c r="AC168" s="168"/>
      <c r="AI168" s="170">
        <v>11.52</v>
      </c>
      <c r="AJ168" s="170">
        <v>215.04000000000002</v>
      </c>
      <c r="AK168" s="170">
        <v>-23.04</v>
      </c>
      <c r="AO168" s="311">
        <f t="shared" si="0"/>
        <v>9.2159999999999993</v>
      </c>
      <c r="AP168" s="170">
        <f t="shared" si="1"/>
        <v>322.56000000000006</v>
      </c>
      <c r="AQ168" s="170">
        <f t="shared" si="2"/>
        <v>-18.431999999999999</v>
      </c>
      <c r="AU168" s="170" t="s">
        <v>8602</v>
      </c>
      <c r="AV168" s="170">
        <v>280</v>
      </c>
      <c r="AW168" s="170">
        <v>16</v>
      </c>
      <c r="AZ168" s="170">
        <f t="shared" si="3"/>
        <v>350</v>
      </c>
    </row>
    <row r="169" spans="1:52" x14ac:dyDescent="0.35">
      <c r="A169" s="165">
        <v>163</v>
      </c>
      <c r="B169" s="166" t="s">
        <v>307</v>
      </c>
      <c r="C169" s="174">
        <v>15</v>
      </c>
      <c r="D169" s="168"/>
      <c r="E169" s="169">
        <v>1</v>
      </c>
      <c r="F169" s="174">
        <v>1700</v>
      </c>
      <c r="G169" s="169">
        <v>200</v>
      </c>
      <c r="H169" s="169"/>
      <c r="I169" s="172">
        <v>2</v>
      </c>
      <c r="J169" s="174">
        <v>1400</v>
      </c>
      <c r="K169" s="168" t="s">
        <v>307</v>
      </c>
      <c r="L169" s="168" t="s">
        <v>1182</v>
      </c>
      <c r="M169" s="169"/>
      <c r="N169" s="169"/>
      <c r="O169" s="169"/>
      <c r="P169" s="169"/>
      <c r="Q169" s="169"/>
      <c r="R169" s="169"/>
      <c r="S169" s="169"/>
      <c r="T169" s="169"/>
      <c r="U169" s="169">
        <v>150</v>
      </c>
      <c r="V169" s="168" t="s">
        <v>3631</v>
      </c>
      <c r="W169" s="168" t="s">
        <v>104</v>
      </c>
      <c r="X169" s="168" t="s">
        <v>3233</v>
      </c>
      <c r="Y169" s="275">
        <v>30</v>
      </c>
      <c r="Z169" s="168" t="s">
        <v>120</v>
      </c>
      <c r="AA169" s="170" t="s">
        <v>3391</v>
      </c>
      <c r="AB169" s="169">
        <v>1</v>
      </c>
      <c r="AC169" s="168"/>
      <c r="AI169" s="170">
        <v>23.04</v>
      </c>
      <c r="AJ169" s="170">
        <v>215.04000000000002</v>
      </c>
      <c r="AK169" s="170">
        <v>-11.52</v>
      </c>
      <c r="AO169" s="311">
        <f t="shared" si="0"/>
        <v>18.431999999999999</v>
      </c>
      <c r="AP169" s="170">
        <f t="shared" si="1"/>
        <v>322.56000000000006</v>
      </c>
      <c r="AQ169" s="170">
        <f t="shared" si="2"/>
        <v>-9.2159999999999993</v>
      </c>
      <c r="AU169" s="170" t="s">
        <v>8600</v>
      </c>
      <c r="AV169" s="170">
        <v>255</v>
      </c>
      <c r="AW169" s="170">
        <v>20</v>
      </c>
      <c r="AZ169" s="170">
        <f t="shared" si="3"/>
        <v>318.75</v>
      </c>
    </row>
    <row r="170" spans="1:52" x14ac:dyDescent="0.35">
      <c r="A170" s="165">
        <v>164</v>
      </c>
      <c r="B170" s="166" t="s">
        <v>308</v>
      </c>
      <c r="C170" s="174">
        <v>15</v>
      </c>
      <c r="D170" s="168"/>
      <c r="E170" s="169">
        <v>1</v>
      </c>
      <c r="F170" s="174">
        <v>1800</v>
      </c>
      <c r="G170" s="174">
        <v>250</v>
      </c>
      <c r="H170" s="169"/>
      <c r="I170" s="172">
        <v>2</v>
      </c>
      <c r="J170" s="174">
        <v>1400</v>
      </c>
      <c r="K170" s="168" t="s">
        <v>308</v>
      </c>
      <c r="L170" s="168" t="s">
        <v>1185</v>
      </c>
      <c r="M170" s="169"/>
      <c r="N170" s="169"/>
      <c r="O170" s="169"/>
      <c r="P170" s="169"/>
      <c r="Q170" s="169"/>
      <c r="R170" s="169"/>
      <c r="S170" s="169"/>
      <c r="T170" s="169"/>
      <c r="U170" s="169">
        <v>150</v>
      </c>
      <c r="V170" s="168" t="s">
        <v>3631</v>
      </c>
      <c r="W170" s="168" t="s">
        <v>104</v>
      </c>
      <c r="X170" s="168" t="s">
        <v>3233</v>
      </c>
      <c r="Y170" s="275">
        <v>30</v>
      </c>
      <c r="Z170" s="168" t="s">
        <v>120</v>
      </c>
      <c r="AA170" s="170" t="s">
        <v>3392</v>
      </c>
      <c r="AB170" s="169">
        <v>1</v>
      </c>
      <c r="AC170" s="168"/>
      <c r="AI170" s="170">
        <v>26.88</v>
      </c>
      <c r="AJ170" s="170">
        <v>199.68</v>
      </c>
      <c r="AK170" s="170">
        <v>-15.36</v>
      </c>
      <c r="AO170" s="311">
        <f t="shared" si="0"/>
        <v>21.504000000000001</v>
      </c>
      <c r="AP170" s="170">
        <f t="shared" si="1"/>
        <v>299.52</v>
      </c>
      <c r="AQ170" s="170">
        <f t="shared" si="2"/>
        <v>-12.288</v>
      </c>
      <c r="AU170" s="170" t="s">
        <v>8598</v>
      </c>
      <c r="AV170" s="170">
        <v>280</v>
      </c>
      <c r="AW170" s="170">
        <v>16</v>
      </c>
      <c r="AZ170" s="170">
        <f t="shared" si="3"/>
        <v>350</v>
      </c>
    </row>
    <row r="171" spans="1:52" x14ac:dyDescent="0.35">
      <c r="A171" s="165">
        <v>165</v>
      </c>
      <c r="B171" s="166" t="s">
        <v>309</v>
      </c>
      <c r="C171" s="169">
        <v>10</v>
      </c>
      <c r="D171" s="168"/>
      <c r="E171" s="169">
        <v>1</v>
      </c>
      <c r="F171" s="174">
        <v>1000</v>
      </c>
      <c r="G171" s="169">
        <v>100</v>
      </c>
      <c r="H171" s="169"/>
      <c r="I171" s="172">
        <v>2</v>
      </c>
      <c r="J171" s="174">
        <v>1400</v>
      </c>
      <c r="K171" s="168" t="s">
        <v>309</v>
      </c>
      <c r="L171" s="168" t="s">
        <v>2063</v>
      </c>
      <c r="M171" s="169"/>
      <c r="N171" s="169"/>
      <c r="O171" s="169"/>
      <c r="P171" s="169"/>
      <c r="Q171" s="169"/>
      <c r="R171" s="169"/>
      <c r="S171" s="169"/>
      <c r="T171" s="169"/>
      <c r="U171" s="169">
        <v>150</v>
      </c>
      <c r="V171" s="168" t="s">
        <v>3631</v>
      </c>
      <c r="W171" s="168" t="s">
        <v>104</v>
      </c>
      <c r="X171" s="168" t="s">
        <v>290</v>
      </c>
      <c r="Y171" s="275">
        <v>30</v>
      </c>
      <c r="Z171" s="168" t="s">
        <v>120</v>
      </c>
      <c r="AA171" s="170" t="s">
        <v>3395</v>
      </c>
      <c r="AB171" s="169">
        <v>1</v>
      </c>
      <c r="AC171" s="168"/>
      <c r="AI171" s="170">
        <v>-15.36</v>
      </c>
      <c r="AJ171" s="170">
        <v>199.68</v>
      </c>
      <c r="AK171" s="170">
        <v>-26.88</v>
      </c>
      <c r="AO171" s="311">
        <f t="shared" si="0"/>
        <v>-12.288</v>
      </c>
      <c r="AP171" s="170">
        <f t="shared" si="1"/>
        <v>299.52</v>
      </c>
      <c r="AQ171" s="170">
        <f t="shared" si="2"/>
        <v>-21.504000000000001</v>
      </c>
      <c r="AU171" s="170" t="s">
        <v>8600</v>
      </c>
      <c r="AV171" s="170">
        <v>52.5</v>
      </c>
      <c r="AW171" s="170">
        <v>-23</v>
      </c>
      <c r="AZ171" s="170">
        <f t="shared" si="3"/>
        <v>65.625</v>
      </c>
    </row>
    <row r="172" spans="1:52" x14ac:dyDescent="0.35">
      <c r="A172" s="165">
        <v>166</v>
      </c>
      <c r="B172" s="166" t="s">
        <v>310</v>
      </c>
      <c r="C172" s="174">
        <v>15</v>
      </c>
      <c r="D172" s="168"/>
      <c r="E172" s="169">
        <v>1</v>
      </c>
      <c r="F172" s="174">
        <v>1700</v>
      </c>
      <c r="G172" s="174">
        <v>175</v>
      </c>
      <c r="H172" s="169"/>
      <c r="I172" s="172">
        <v>2</v>
      </c>
      <c r="J172" s="174">
        <v>1400</v>
      </c>
      <c r="K172" s="168" t="s">
        <v>310</v>
      </c>
      <c r="L172" s="168" t="s">
        <v>1189</v>
      </c>
      <c r="M172" s="169"/>
      <c r="N172" s="169"/>
      <c r="O172" s="169"/>
      <c r="P172" s="169"/>
      <c r="Q172" s="169"/>
      <c r="R172" s="169"/>
      <c r="S172" s="169"/>
      <c r="T172" s="169"/>
      <c r="U172" s="169">
        <v>150</v>
      </c>
      <c r="V172" s="168" t="s">
        <v>3631</v>
      </c>
      <c r="W172" s="168" t="s">
        <v>104</v>
      </c>
      <c r="X172" s="178" t="s">
        <v>290</v>
      </c>
      <c r="Y172" s="275">
        <v>30</v>
      </c>
      <c r="Z172" s="168" t="s">
        <v>120</v>
      </c>
      <c r="AA172" s="170" t="s">
        <v>3408</v>
      </c>
      <c r="AB172" s="169">
        <v>1</v>
      </c>
      <c r="AC172" s="168"/>
      <c r="AI172" s="170">
        <v>-11.52</v>
      </c>
      <c r="AJ172" s="170">
        <v>215.04000000000002</v>
      </c>
      <c r="AK172" s="170">
        <v>-23.04</v>
      </c>
      <c r="AO172" s="311">
        <f t="shared" si="0"/>
        <v>-9.2159999999999993</v>
      </c>
      <c r="AP172" s="170">
        <f t="shared" si="1"/>
        <v>322.56000000000006</v>
      </c>
      <c r="AQ172" s="170">
        <f t="shared" si="2"/>
        <v>-18.431999999999999</v>
      </c>
      <c r="AU172" s="170" t="s">
        <v>8603</v>
      </c>
      <c r="AV172" s="170">
        <v>52.5</v>
      </c>
      <c r="AW172" s="170">
        <v>-23</v>
      </c>
      <c r="AZ172" s="170">
        <f t="shared" si="3"/>
        <v>65.625</v>
      </c>
    </row>
    <row r="173" spans="1:52" x14ac:dyDescent="0.35">
      <c r="A173" s="165">
        <v>168</v>
      </c>
      <c r="B173" s="166" t="s">
        <v>312</v>
      </c>
      <c r="C173" s="284">
        <v>20</v>
      </c>
      <c r="D173" s="173"/>
      <c r="E173" s="172">
        <v>2</v>
      </c>
      <c r="F173" s="284">
        <v>4000</v>
      </c>
      <c r="G173" s="284">
        <v>900</v>
      </c>
      <c r="H173" s="172"/>
      <c r="I173" s="172">
        <v>3</v>
      </c>
      <c r="J173" s="284">
        <v>4200</v>
      </c>
      <c r="K173" s="173" t="s">
        <v>312</v>
      </c>
      <c r="L173" s="173" t="s">
        <v>1109</v>
      </c>
      <c r="M173" s="172"/>
      <c r="N173" s="172"/>
      <c r="O173" s="172"/>
      <c r="P173" s="172"/>
      <c r="Q173" s="172"/>
      <c r="R173" s="172"/>
      <c r="S173" s="172"/>
      <c r="T173" s="172"/>
      <c r="U173" s="172">
        <v>100</v>
      </c>
      <c r="V173" s="173" t="s">
        <v>313</v>
      </c>
      <c r="W173" s="173" t="s">
        <v>104</v>
      </c>
      <c r="X173" s="168" t="s">
        <v>314</v>
      </c>
      <c r="Y173" s="276">
        <v>50</v>
      </c>
      <c r="Z173" s="173" t="s">
        <v>2028</v>
      </c>
      <c r="AA173" s="173" t="s">
        <v>393</v>
      </c>
      <c r="AB173" s="172">
        <v>2</v>
      </c>
      <c r="AI173" s="170">
        <v>-23.04</v>
      </c>
      <c r="AJ173" s="170">
        <v>215.04000000000002</v>
      </c>
      <c r="AK173" s="170">
        <v>-11.52</v>
      </c>
      <c r="AO173" s="311">
        <f t="shared" si="0"/>
        <v>-18.431999999999999</v>
      </c>
      <c r="AP173" s="170">
        <f t="shared" si="1"/>
        <v>322.56000000000006</v>
      </c>
      <c r="AQ173" s="170">
        <f t="shared" si="2"/>
        <v>-9.2159999999999993</v>
      </c>
      <c r="AU173" s="170" t="s">
        <v>8599</v>
      </c>
      <c r="AV173" s="170">
        <v>252.5</v>
      </c>
      <c r="AW173" s="170">
        <v>-15</v>
      </c>
      <c r="AZ173" s="170">
        <f t="shared" si="3"/>
        <v>315.625</v>
      </c>
    </row>
    <row r="174" spans="1:52" x14ac:dyDescent="0.35">
      <c r="A174" s="165">
        <v>169</v>
      </c>
      <c r="B174" s="166" t="s">
        <v>315</v>
      </c>
      <c r="C174" s="284">
        <v>20</v>
      </c>
      <c r="D174" s="173"/>
      <c r="E174" s="172">
        <v>2</v>
      </c>
      <c r="F174" s="172">
        <v>5200</v>
      </c>
      <c r="G174" s="172">
        <v>1800</v>
      </c>
      <c r="H174" s="172"/>
      <c r="I174" s="172">
        <v>3</v>
      </c>
      <c r="J174" s="284">
        <v>4200</v>
      </c>
      <c r="K174" s="173" t="s">
        <v>315</v>
      </c>
      <c r="L174" s="173" t="s">
        <v>1033</v>
      </c>
      <c r="M174" s="172"/>
      <c r="N174" s="172"/>
      <c r="O174" s="172"/>
      <c r="P174" s="172"/>
      <c r="Q174" s="172"/>
      <c r="R174" s="172"/>
      <c r="S174" s="172"/>
      <c r="T174" s="172"/>
      <c r="U174" s="172">
        <v>100</v>
      </c>
      <c r="V174" s="173" t="s">
        <v>313</v>
      </c>
      <c r="W174" s="173" t="s">
        <v>104</v>
      </c>
      <c r="X174" s="168" t="s">
        <v>314</v>
      </c>
      <c r="Y174" s="276">
        <v>50</v>
      </c>
      <c r="Z174" s="173" t="s">
        <v>2028</v>
      </c>
      <c r="AA174" s="173" t="s">
        <v>392</v>
      </c>
      <c r="AB174" s="172">
        <v>2</v>
      </c>
      <c r="AI174" s="170">
        <v>-26.88</v>
      </c>
      <c r="AJ174" s="170">
        <v>199.68</v>
      </c>
      <c r="AK174" s="170">
        <v>15.36</v>
      </c>
      <c r="AO174" s="311">
        <f t="shared" si="0"/>
        <v>-21.504000000000001</v>
      </c>
      <c r="AP174" s="170">
        <f t="shared" si="1"/>
        <v>299.52</v>
      </c>
      <c r="AQ174" s="170">
        <f t="shared" si="2"/>
        <v>12.288</v>
      </c>
      <c r="AU174" s="170" t="s">
        <v>8600</v>
      </c>
      <c r="AV174" s="170">
        <v>52.5</v>
      </c>
      <c r="AW174" s="170">
        <v>23</v>
      </c>
      <c r="AZ174" s="170">
        <f t="shared" si="3"/>
        <v>65.625</v>
      </c>
    </row>
    <row r="175" spans="1:52" x14ac:dyDescent="0.35">
      <c r="A175" s="165">
        <v>170</v>
      </c>
      <c r="B175" s="166" t="s">
        <v>316</v>
      </c>
      <c r="C175" s="284">
        <v>20</v>
      </c>
      <c r="D175" s="173"/>
      <c r="E175" s="172">
        <v>2</v>
      </c>
      <c r="F175" s="284">
        <v>5200</v>
      </c>
      <c r="G175" s="284">
        <v>1600</v>
      </c>
      <c r="H175" s="172"/>
      <c r="I175" s="172">
        <v>3</v>
      </c>
      <c r="J175" s="284">
        <v>4200</v>
      </c>
      <c r="K175" s="173" t="s">
        <v>316</v>
      </c>
      <c r="L175" s="173" t="s">
        <v>1114</v>
      </c>
      <c r="M175" s="172"/>
      <c r="N175" s="172"/>
      <c r="O175" s="172"/>
      <c r="P175" s="172"/>
      <c r="Q175" s="172"/>
      <c r="R175" s="172"/>
      <c r="S175" s="172"/>
      <c r="T175" s="172"/>
      <c r="U175" s="172">
        <v>100</v>
      </c>
      <c r="V175" s="168" t="s">
        <v>313</v>
      </c>
      <c r="W175" s="173" t="s">
        <v>104</v>
      </c>
      <c r="X175" s="168" t="s">
        <v>314</v>
      </c>
      <c r="Y175" s="276">
        <v>50</v>
      </c>
      <c r="Z175" s="173" t="s">
        <v>2028</v>
      </c>
      <c r="AA175" s="173" t="s">
        <v>386</v>
      </c>
      <c r="AB175" s="172">
        <v>2</v>
      </c>
      <c r="AI175" s="170">
        <v>-15.36</v>
      </c>
      <c r="AJ175" s="170">
        <v>199.68</v>
      </c>
      <c r="AK175" s="170">
        <v>26.88</v>
      </c>
      <c r="AO175" s="311">
        <f t="shared" si="0"/>
        <v>-12.288</v>
      </c>
      <c r="AP175" s="170">
        <f t="shared" si="1"/>
        <v>299.52</v>
      </c>
      <c r="AQ175" s="170">
        <f t="shared" si="2"/>
        <v>21.504000000000001</v>
      </c>
      <c r="AU175" s="170" t="s">
        <v>8599</v>
      </c>
      <c r="AV175" s="170">
        <v>252.5</v>
      </c>
      <c r="AW175" s="170">
        <v>16</v>
      </c>
      <c r="AZ175" s="170">
        <f t="shared" si="3"/>
        <v>315.625</v>
      </c>
    </row>
    <row r="176" spans="1:52" x14ac:dyDescent="0.35">
      <c r="A176" s="165">
        <v>171</v>
      </c>
      <c r="B176" s="166" t="s">
        <v>317</v>
      </c>
      <c r="C176" s="284">
        <v>20</v>
      </c>
      <c r="D176" s="173"/>
      <c r="E176" s="172">
        <v>2</v>
      </c>
      <c r="F176" s="172">
        <v>4400</v>
      </c>
      <c r="G176" s="172">
        <v>1250</v>
      </c>
      <c r="H176" s="172"/>
      <c r="I176" s="172">
        <v>3</v>
      </c>
      <c r="J176" s="284">
        <v>4200</v>
      </c>
      <c r="K176" s="173" t="s">
        <v>317</v>
      </c>
      <c r="L176" s="173" t="s">
        <v>1118</v>
      </c>
      <c r="M176" s="172"/>
      <c r="N176" s="172"/>
      <c r="O176" s="172"/>
      <c r="P176" s="172"/>
      <c r="Q176" s="172"/>
      <c r="R176" s="172"/>
      <c r="S176" s="172"/>
      <c r="T176" s="172"/>
      <c r="U176" s="172">
        <v>100</v>
      </c>
      <c r="V176" s="168" t="s">
        <v>313</v>
      </c>
      <c r="W176" s="173" t="s">
        <v>104</v>
      </c>
      <c r="X176" s="168" t="s">
        <v>314</v>
      </c>
      <c r="Y176" s="276">
        <v>50</v>
      </c>
      <c r="Z176" s="173" t="s">
        <v>2028</v>
      </c>
      <c r="AA176" s="170" t="s">
        <v>381</v>
      </c>
      <c r="AB176" s="172">
        <v>2</v>
      </c>
      <c r="AI176" s="170">
        <v>-11.52</v>
      </c>
      <c r="AJ176" s="170">
        <v>215.04000000000002</v>
      </c>
      <c r="AK176" s="170">
        <v>23.04</v>
      </c>
      <c r="AO176" s="311">
        <f t="shared" si="0"/>
        <v>-9.2159999999999993</v>
      </c>
      <c r="AP176" s="170">
        <f t="shared" si="1"/>
        <v>322.56000000000006</v>
      </c>
      <c r="AQ176" s="170">
        <f t="shared" si="2"/>
        <v>18.431999999999999</v>
      </c>
      <c r="AU176" s="170" t="s">
        <v>8603</v>
      </c>
      <c r="AV176" s="170">
        <v>52.5</v>
      </c>
      <c r="AW176" s="170">
        <v>23</v>
      </c>
      <c r="AZ176" s="170">
        <f t="shared" si="3"/>
        <v>65.625</v>
      </c>
    </row>
    <row r="177" spans="1:52" x14ac:dyDescent="0.35">
      <c r="A177" s="165">
        <v>172</v>
      </c>
      <c r="B177" s="55" t="s">
        <v>3239</v>
      </c>
      <c r="C177" s="269">
        <v>10</v>
      </c>
      <c r="D177" s="29" t="s">
        <v>157</v>
      </c>
      <c r="E177" s="42">
        <v>2</v>
      </c>
      <c r="F177" s="269">
        <v>700</v>
      </c>
      <c r="G177" s="269">
        <v>140</v>
      </c>
      <c r="H177" s="42"/>
      <c r="I177" s="42">
        <v>3</v>
      </c>
      <c r="J177" s="269">
        <v>300</v>
      </c>
      <c r="K177" s="29" t="s">
        <v>3239</v>
      </c>
      <c r="L177" s="29" t="s">
        <v>8328</v>
      </c>
      <c r="M177" s="172"/>
      <c r="N177" s="172"/>
      <c r="O177" s="172"/>
      <c r="P177" s="172"/>
      <c r="Q177" s="42"/>
      <c r="R177" s="42"/>
      <c r="S177" s="42"/>
      <c r="T177" s="42"/>
      <c r="U177" s="42">
        <v>100</v>
      </c>
      <c r="V177" s="7" t="s">
        <v>270</v>
      </c>
      <c r="W177" s="29" t="s">
        <v>104</v>
      </c>
      <c r="X177" s="7" t="s">
        <v>3238</v>
      </c>
      <c r="Y177" s="276">
        <v>10</v>
      </c>
      <c r="Z177" s="29" t="s">
        <v>154</v>
      </c>
      <c r="AB177" s="21">
        <v>2</v>
      </c>
      <c r="AI177" s="170">
        <v>-23.04</v>
      </c>
      <c r="AJ177" s="170">
        <v>215.04000000000002</v>
      </c>
      <c r="AK177" s="170">
        <v>11.52</v>
      </c>
      <c r="AO177" s="311">
        <f t="shared" si="0"/>
        <v>-18.431999999999999</v>
      </c>
      <c r="AP177" s="170">
        <f t="shared" si="1"/>
        <v>322.56000000000006</v>
      </c>
      <c r="AQ177" s="170">
        <f t="shared" si="2"/>
        <v>9.2159999999999993</v>
      </c>
      <c r="AU177" s="170" t="s">
        <v>8602</v>
      </c>
      <c r="AV177" s="170">
        <v>252.5</v>
      </c>
      <c r="AW177" s="170">
        <v>16</v>
      </c>
      <c r="AZ177" s="170">
        <f t="shared" si="3"/>
        <v>315.625</v>
      </c>
    </row>
    <row r="178" spans="1:52" x14ac:dyDescent="0.35">
      <c r="A178" s="165">
        <v>173</v>
      </c>
      <c r="B178" s="55" t="s">
        <v>3237</v>
      </c>
      <c r="C178" s="269">
        <v>10</v>
      </c>
      <c r="D178" s="29" t="s">
        <v>157</v>
      </c>
      <c r="E178" s="42">
        <v>2</v>
      </c>
      <c r="F178" s="269">
        <v>700</v>
      </c>
      <c r="G178" s="269">
        <v>140</v>
      </c>
      <c r="H178" s="42"/>
      <c r="I178" s="42">
        <v>3</v>
      </c>
      <c r="J178" s="269">
        <v>300</v>
      </c>
      <c r="K178" s="29" t="s">
        <v>3237</v>
      </c>
      <c r="L178" s="29" t="s">
        <v>8329</v>
      </c>
      <c r="M178" s="172"/>
      <c r="N178" s="172"/>
      <c r="O178" s="172"/>
      <c r="P178" s="172"/>
      <c r="Q178" s="42"/>
      <c r="R178" s="42"/>
      <c r="S178" s="42"/>
      <c r="T178" s="42"/>
      <c r="U178" s="42">
        <v>100</v>
      </c>
      <c r="V178" s="29" t="s">
        <v>3599</v>
      </c>
      <c r="W178" s="29" t="s">
        <v>104</v>
      </c>
      <c r="X178" s="7" t="s">
        <v>3236</v>
      </c>
      <c r="Y178" s="276">
        <v>10</v>
      </c>
      <c r="Z178" s="29" t="s">
        <v>154</v>
      </c>
      <c r="AB178" s="42">
        <v>2</v>
      </c>
      <c r="AI178" s="170">
        <v>12.8</v>
      </c>
      <c r="AJ178" s="170">
        <v>190.07999999999998</v>
      </c>
      <c r="AK178" s="170">
        <v>24.32</v>
      </c>
      <c r="AO178" s="311">
        <f t="shared" si="0"/>
        <v>10.240000000000002</v>
      </c>
      <c r="AP178" s="170">
        <f t="shared" si="1"/>
        <v>285.12</v>
      </c>
      <c r="AQ178" s="170">
        <f t="shared" si="2"/>
        <v>19.456000000000003</v>
      </c>
      <c r="AU178" s="170" t="s">
        <v>8604</v>
      </c>
      <c r="AV178" s="170">
        <v>0</v>
      </c>
      <c r="AW178" s="170">
        <v>-36</v>
      </c>
      <c r="AZ178" s="170">
        <f t="shared" si="3"/>
        <v>0</v>
      </c>
    </row>
    <row r="179" spans="1:52" x14ac:dyDescent="0.35">
      <c r="A179" s="165">
        <v>174</v>
      </c>
      <c r="B179" s="55" t="s">
        <v>7122</v>
      </c>
      <c r="C179" s="269">
        <v>20</v>
      </c>
      <c r="D179" s="29"/>
      <c r="E179" s="42">
        <v>1</v>
      </c>
      <c r="F179" s="269">
        <v>513</v>
      </c>
      <c r="G179" s="269">
        <v>103</v>
      </c>
      <c r="H179" s="42"/>
      <c r="I179" s="42">
        <v>1</v>
      </c>
      <c r="J179" s="269">
        <v>525</v>
      </c>
      <c r="K179" s="29" t="s">
        <v>7122</v>
      </c>
      <c r="L179" s="29" t="s">
        <v>7122</v>
      </c>
      <c r="M179" s="172"/>
      <c r="N179" s="172"/>
      <c r="O179" s="172"/>
      <c r="P179" s="172"/>
      <c r="Q179" s="42"/>
      <c r="R179" s="42"/>
      <c r="S179" s="172"/>
      <c r="T179" s="172"/>
      <c r="U179" s="42">
        <v>150</v>
      </c>
      <c r="V179" s="29" t="s">
        <v>117</v>
      </c>
      <c r="W179" s="29" t="s">
        <v>105</v>
      </c>
      <c r="X179" s="168" t="s">
        <v>261</v>
      </c>
      <c r="Y179" s="276">
        <v>20</v>
      </c>
      <c r="Z179" s="29" t="s">
        <v>120</v>
      </c>
      <c r="AA179" s="170" t="s">
        <v>7123</v>
      </c>
      <c r="AB179" s="42">
        <v>1</v>
      </c>
      <c r="AI179" s="170">
        <v>24.32</v>
      </c>
      <c r="AJ179" s="170">
        <v>190.07999999999998</v>
      </c>
      <c r="AK179" s="170">
        <v>12.8</v>
      </c>
      <c r="AO179" s="311">
        <f t="shared" si="0"/>
        <v>19.456000000000003</v>
      </c>
      <c r="AP179" s="170">
        <f t="shared" si="1"/>
        <v>285.12</v>
      </c>
      <c r="AQ179" s="170">
        <f t="shared" si="2"/>
        <v>10.240000000000002</v>
      </c>
      <c r="AU179" s="170" t="s">
        <v>8604</v>
      </c>
      <c r="AV179" s="170">
        <v>0</v>
      </c>
      <c r="AW179" s="170">
        <v>36</v>
      </c>
      <c r="AZ179" s="170">
        <f t="shared" si="3"/>
        <v>0</v>
      </c>
    </row>
    <row r="180" spans="1:52" x14ac:dyDescent="0.35">
      <c r="A180" s="165">
        <v>175</v>
      </c>
      <c r="B180" s="55" t="s">
        <v>7142</v>
      </c>
      <c r="C180" s="269">
        <v>20</v>
      </c>
      <c r="D180" s="29"/>
      <c r="E180" s="42">
        <v>1</v>
      </c>
      <c r="F180" s="269">
        <v>513</v>
      </c>
      <c r="G180" s="269">
        <v>103</v>
      </c>
      <c r="H180" s="42"/>
      <c r="I180" s="42">
        <v>1</v>
      </c>
      <c r="J180" s="269">
        <v>525</v>
      </c>
      <c r="K180" s="29" t="s">
        <v>7142</v>
      </c>
      <c r="L180" s="29" t="s">
        <v>7142</v>
      </c>
      <c r="M180" s="172"/>
      <c r="N180" s="172"/>
      <c r="O180" s="172"/>
      <c r="P180" s="172"/>
      <c r="Q180" s="42"/>
      <c r="R180" s="42"/>
      <c r="S180" s="172"/>
      <c r="T180" s="172"/>
      <c r="U180" s="42">
        <v>150</v>
      </c>
      <c r="V180" s="7" t="s">
        <v>117</v>
      </c>
      <c r="W180" s="29" t="s">
        <v>105</v>
      </c>
      <c r="X180" s="168" t="s">
        <v>261</v>
      </c>
      <c r="Y180" s="276">
        <v>20</v>
      </c>
      <c r="Z180" s="29" t="s">
        <v>120</v>
      </c>
      <c r="AA180" s="170" t="s">
        <v>7141</v>
      </c>
      <c r="AB180" s="42">
        <v>1</v>
      </c>
      <c r="AI180" s="170">
        <v>24.32</v>
      </c>
      <c r="AJ180" s="170">
        <v>190.07999999999998</v>
      </c>
      <c r="AK180" s="170">
        <v>-12.8</v>
      </c>
      <c r="AO180" s="311">
        <f t="shared" si="0"/>
        <v>19.456000000000003</v>
      </c>
      <c r="AP180" s="170">
        <f t="shared" si="1"/>
        <v>285.12</v>
      </c>
      <c r="AQ180" s="170">
        <f t="shared" si="2"/>
        <v>-10.240000000000002</v>
      </c>
      <c r="AU180" s="170" t="s">
        <v>8605</v>
      </c>
      <c r="AV180" s="170">
        <v>0</v>
      </c>
      <c r="AW180" s="170">
        <v>36</v>
      </c>
      <c r="AZ180" s="170">
        <f t="shared" si="3"/>
        <v>0</v>
      </c>
    </row>
    <row r="181" spans="1:52" x14ac:dyDescent="0.35">
      <c r="A181" s="165">
        <v>176</v>
      </c>
      <c r="B181" s="166" t="s">
        <v>6718</v>
      </c>
      <c r="C181" s="284">
        <v>10</v>
      </c>
      <c r="D181" s="173"/>
      <c r="E181" s="172">
        <v>2</v>
      </c>
      <c r="F181" s="284">
        <v>250</v>
      </c>
      <c r="G181" s="284">
        <v>50</v>
      </c>
      <c r="H181" s="172"/>
      <c r="I181" s="172">
        <v>3</v>
      </c>
      <c r="J181" s="284">
        <v>500</v>
      </c>
      <c r="K181" s="173" t="s">
        <v>6718</v>
      </c>
      <c r="L181" s="173" t="s">
        <v>6719</v>
      </c>
      <c r="M181" s="172"/>
      <c r="N181" s="172"/>
      <c r="O181" s="172"/>
      <c r="P181" s="172"/>
      <c r="Q181" s="172"/>
      <c r="R181" s="172"/>
      <c r="S181" s="172">
        <v>15</v>
      </c>
      <c r="T181" s="172"/>
      <c r="U181" s="172">
        <v>150</v>
      </c>
      <c r="V181" s="173" t="s">
        <v>136</v>
      </c>
      <c r="W181" s="192" t="s">
        <v>103</v>
      </c>
      <c r="X181" s="168" t="s">
        <v>6720</v>
      </c>
      <c r="Y181" s="274">
        <v>10</v>
      </c>
      <c r="Z181" s="173" t="s">
        <v>199</v>
      </c>
      <c r="AB181" s="172">
        <v>2</v>
      </c>
      <c r="AI181" s="170">
        <v>12.8</v>
      </c>
      <c r="AJ181" s="170">
        <v>190.07999999999998</v>
      </c>
      <c r="AK181" s="170">
        <v>-24.32</v>
      </c>
      <c r="AO181" s="311">
        <f t="shared" si="0"/>
        <v>10.240000000000002</v>
      </c>
      <c r="AP181" s="170">
        <f t="shared" si="1"/>
        <v>285.12</v>
      </c>
      <c r="AQ181" s="170">
        <f t="shared" si="2"/>
        <v>-19.456000000000003</v>
      </c>
      <c r="AU181" s="170" t="s">
        <v>8605</v>
      </c>
      <c r="AV181" s="170">
        <v>0</v>
      </c>
      <c r="AW181" s="170">
        <v>-36</v>
      </c>
      <c r="AZ181" s="170">
        <f t="shared" si="3"/>
        <v>0</v>
      </c>
    </row>
    <row r="182" spans="1:52" x14ac:dyDescent="0.35">
      <c r="A182" s="165">
        <v>177</v>
      </c>
      <c r="B182" s="166" t="s">
        <v>6721</v>
      </c>
      <c r="C182" s="172">
        <v>5</v>
      </c>
      <c r="D182" s="173" t="s">
        <v>182</v>
      </c>
      <c r="E182" s="172">
        <v>1</v>
      </c>
      <c r="F182" s="172">
        <v>100</v>
      </c>
      <c r="G182" s="172">
        <v>20</v>
      </c>
      <c r="H182" s="172" t="s">
        <v>180</v>
      </c>
      <c r="I182" s="172">
        <v>2</v>
      </c>
      <c r="J182" s="172">
        <v>300</v>
      </c>
      <c r="K182" s="173" t="s">
        <v>6721</v>
      </c>
      <c r="L182" s="173" t="s">
        <v>6722</v>
      </c>
      <c r="M182" s="172"/>
      <c r="N182" s="172"/>
      <c r="O182" s="172"/>
      <c r="P182" s="172">
        <v>10</v>
      </c>
      <c r="Q182" s="172"/>
      <c r="R182" s="172"/>
      <c r="S182" s="172"/>
      <c r="T182" s="172"/>
      <c r="U182" s="172">
        <v>150</v>
      </c>
      <c r="V182" s="168" t="s">
        <v>136</v>
      </c>
      <c r="W182" s="192" t="s">
        <v>103</v>
      </c>
      <c r="X182" s="168" t="s">
        <v>6723</v>
      </c>
      <c r="Y182" s="274">
        <v>5</v>
      </c>
      <c r="Z182" s="173" t="s">
        <v>179</v>
      </c>
      <c r="AB182" s="172">
        <v>1</v>
      </c>
      <c r="AI182" s="170">
        <v>-12.8</v>
      </c>
      <c r="AJ182" s="170">
        <v>190.07999999999998</v>
      </c>
      <c r="AK182" s="170">
        <v>-24.32</v>
      </c>
      <c r="AO182" s="311">
        <f t="shared" si="0"/>
        <v>-10.240000000000002</v>
      </c>
      <c r="AP182" s="170">
        <f t="shared" si="1"/>
        <v>285.12</v>
      </c>
      <c r="AQ182" s="170">
        <f t="shared" si="2"/>
        <v>-19.456000000000003</v>
      </c>
    </row>
    <row r="183" spans="1:52" x14ac:dyDescent="0.35">
      <c r="A183" s="165">
        <v>178</v>
      </c>
      <c r="B183" s="166" t="s">
        <v>119</v>
      </c>
      <c r="C183" s="284">
        <v>12</v>
      </c>
      <c r="D183" s="173"/>
      <c r="E183" s="172">
        <v>1</v>
      </c>
      <c r="F183" s="284">
        <v>350</v>
      </c>
      <c r="G183" s="284">
        <v>50</v>
      </c>
      <c r="H183" s="172"/>
      <c r="I183" s="172">
        <v>1</v>
      </c>
      <c r="J183" s="284">
        <v>300</v>
      </c>
      <c r="K183" s="173" t="s">
        <v>119</v>
      </c>
      <c r="L183" s="173" t="s">
        <v>2004</v>
      </c>
      <c r="M183" s="172"/>
      <c r="N183" s="172"/>
      <c r="O183" s="172"/>
      <c r="P183" s="172"/>
      <c r="Q183" s="172"/>
      <c r="R183" s="172"/>
      <c r="S183" s="172"/>
      <c r="T183" s="172"/>
      <c r="U183" s="172">
        <v>150</v>
      </c>
      <c r="V183" s="168" t="s">
        <v>136</v>
      </c>
      <c r="W183" s="173" t="s">
        <v>105</v>
      </c>
      <c r="X183" s="168" t="s">
        <v>121</v>
      </c>
      <c r="Y183" s="276">
        <v>12</v>
      </c>
      <c r="Z183" s="173" t="s">
        <v>120</v>
      </c>
      <c r="AA183" s="170" t="s">
        <v>529</v>
      </c>
      <c r="AB183" s="172">
        <v>1</v>
      </c>
      <c r="AI183" s="170">
        <v>-24.32</v>
      </c>
      <c r="AJ183" s="170">
        <v>190.07999999999998</v>
      </c>
      <c r="AK183" s="170">
        <v>-12.8</v>
      </c>
      <c r="AO183" s="311">
        <f t="shared" si="0"/>
        <v>-19.456000000000003</v>
      </c>
      <c r="AP183" s="170">
        <f t="shared" si="1"/>
        <v>285.12</v>
      </c>
      <c r="AQ183" s="170">
        <f t="shared" si="2"/>
        <v>-10.240000000000002</v>
      </c>
    </row>
    <row r="184" spans="1:52" x14ac:dyDescent="0.35">
      <c r="A184" s="165">
        <v>179</v>
      </c>
      <c r="B184" s="166" t="s">
        <v>125</v>
      </c>
      <c r="C184" s="172">
        <v>5</v>
      </c>
      <c r="D184" s="173"/>
      <c r="E184" s="172">
        <v>1</v>
      </c>
      <c r="F184" s="172">
        <v>200</v>
      </c>
      <c r="G184" s="172">
        <v>20</v>
      </c>
      <c r="H184" s="172"/>
      <c r="I184" s="172">
        <v>2</v>
      </c>
      <c r="J184" s="172">
        <v>400</v>
      </c>
      <c r="K184" s="173" t="s">
        <v>125</v>
      </c>
      <c r="L184" s="173" t="s">
        <v>2005</v>
      </c>
      <c r="M184" s="172"/>
      <c r="N184" s="172"/>
      <c r="O184" s="172"/>
      <c r="P184" s="172"/>
      <c r="Q184" s="172"/>
      <c r="R184" s="172"/>
      <c r="S184" s="172">
        <v>15</v>
      </c>
      <c r="T184" s="172"/>
      <c r="U184" s="172">
        <v>150</v>
      </c>
      <c r="V184" s="173" t="s">
        <v>136</v>
      </c>
      <c r="W184" s="192" t="s">
        <v>103</v>
      </c>
      <c r="X184" s="168" t="s">
        <v>127</v>
      </c>
      <c r="Y184" s="273">
        <v>5</v>
      </c>
      <c r="Z184" s="192" t="s">
        <v>126</v>
      </c>
      <c r="AB184" s="172">
        <v>2</v>
      </c>
      <c r="AC184" s="185"/>
      <c r="AI184" s="185">
        <v>-24.32</v>
      </c>
      <c r="AJ184" s="185">
        <v>190.07999999999998</v>
      </c>
      <c r="AK184" s="185">
        <v>12.8</v>
      </c>
      <c r="AO184" s="311">
        <f t="shared" si="0"/>
        <v>-19.456000000000003</v>
      </c>
      <c r="AP184" s="170">
        <f t="shared" si="1"/>
        <v>285.12</v>
      </c>
      <c r="AQ184" s="170">
        <f t="shared" si="2"/>
        <v>10.240000000000002</v>
      </c>
    </row>
    <row r="185" spans="1:52" x14ac:dyDescent="0.35">
      <c r="A185" s="165">
        <v>180</v>
      </c>
      <c r="B185" s="166" t="s">
        <v>128</v>
      </c>
      <c r="C185" s="284">
        <v>7</v>
      </c>
      <c r="D185" s="173"/>
      <c r="E185" s="172">
        <v>1</v>
      </c>
      <c r="F185" s="284">
        <v>300</v>
      </c>
      <c r="G185" s="284">
        <v>50</v>
      </c>
      <c r="H185" s="172"/>
      <c r="I185" s="172">
        <v>2</v>
      </c>
      <c r="J185" s="284">
        <v>300</v>
      </c>
      <c r="K185" s="173" t="s">
        <v>128</v>
      </c>
      <c r="L185" s="173" t="s">
        <v>2006</v>
      </c>
      <c r="M185" s="172"/>
      <c r="N185" s="172"/>
      <c r="O185" s="172"/>
      <c r="P185" s="172"/>
      <c r="Q185" s="172"/>
      <c r="R185" s="172"/>
      <c r="S185" s="172"/>
      <c r="T185" s="172"/>
      <c r="U185" s="172">
        <v>150</v>
      </c>
      <c r="V185" s="173" t="s">
        <v>136</v>
      </c>
      <c r="W185" s="192" t="s">
        <v>103</v>
      </c>
      <c r="X185" s="168" t="s">
        <v>129</v>
      </c>
      <c r="Y185" s="273">
        <v>7</v>
      </c>
      <c r="Z185" s="173" t="s">
        <v>120</v>
      </c>
      <c r="AA185" s="173" t="s">
        <v>581</v>
      </c>
      <c r="AB185" s="172">
        <v>1</v>
      </c>
      <c r="AC185" s="185"/>
      <c r="AI185" s="185">
        <v>-12.8</v>
      </c>
      <c r="AJ185" s="185">
        <v>190.07999999999998</v>
      </c>
      <c r="AK185" s="185">
        <v>24.32</v>
      </c>
      <c r="AO185" s="311">
        <f t="shared" si="0"/>
        <v>-10.240000000000002</v>
      </c>
      <c r="AP185" s="170">
        <f t="shared" si="1"/>
        <v>285.12</v>
      </c>
      <c r="AQ185" s="170">
        <f t="shared" si="2"/>
        <v>19.456000000000003</v>
      </c>
    </row>
    <row r="186" spans="1:52" x14ac:dyDescent="0.35">
      <c r="A186" s="165">
        <v>181</v>
      </c>
      <c r="B186" s="166" t="s">
        <v>130</v>
      </c>
      <c r="C186" s="172">
        <v>7</v>
      </c>
      <c r="D186" s="173"/>
      <c r="E186" s="172">
        <v>1</v>
      </c>
      <c r="F186" s="172">
        <v>75</v>
      </c>
      <c r="G186" s="172">
        <v>50</v>
      </c>
      <c r="H186" s="172"/>
      <c r="I186" s="172">
        <v>2</v>
      </c>
      <c r="J186" s="172">
        <v>300</v>
      </c>
      <c r="K186" s="173" t="s">
        <v>130</v>
      </c>
      <c r="L186" s="173" t="s">
        <v>2007</v>
      </c>
      <c r="M186" s="172"/>
      <c r="N186" s="172"/>
      <c r="O186" s="172"/>
      <c r="P186" s="172"/>
      <c r="Q186" s="172"/>
      <c r="R186" s="172"/>
      <c r="S186" s="172"/>
      <c r="T186" s="172"/>
      <c r="U186" s="172">
        <v>150</v>
      </c>
      <c r="V186" s="173" t="s">
        <v>136</v>
      </c>
      <c r="W186" s="192" t="s">
        <v>103</v>
      </c>
      <c r="X186" s="168" t="s">
        <v>131</v>
      </c>
      <c r="Y186" s="273">
        <v>7</v>
      </c>
      <c r="Z186" s="173" t="s">
        <v>120</v>
      </c>
      <c r="AA186" s="173" t="s">
        <v>660</v>
      </c>
      <c r="AB186" s="172">
        <v>1</v>
      </c>
      <c r="AC186" s="185"/>
      <c r="AI186" s="185">
        <v>38.4</v>
      </c>
      <c r="AJ186" s="185">
        <v>19.200000000000003</v>
      </c>
      <c r="AK186" s="185">
        <v>28.16</v>
      </c>
      <c r="AO186" s="311">
        <f t="shared" si="0"/>
        <v>30.72</v>
      </c>
      <c r="AP186" s="170">
        <f t="shared" si="1"/>
        <v>28.800000000000004</v>
      </c>
      <c r="AQ186" s="170">
        <f t="shared" si="2"/>
        <v>22.528000000000002</v>
      </c>
    </row>
    <row r="187" spans="1:52" x14ac:dyDescent="0.35">
      <c r="A187" s="165">
        <v>182</v>
      </c>
      <c r="B187" s="166" t="s">
        <v>132</v>
      </c>
      <c r="C187" s="284">
        <v>7</v>
      </c>
      <c r="D187" s="173"/>
      <c r="E187" s="172">
        <v>1</v>
      </c>
      <c r="F187" s="284">
        <v>50</v>
      </c>
      <c r="G187" s="284">
        <v>20</v>
      </c>
      <c r="H187" s="172"/>
      <c r="I187" s="172">
        <v>2</v>
      </c>
      <c r="J187" s="284">
        <v>300</v>
      </c>
      <c r="K187" s="173" t="s">
        <v>132</v>
      </c>
      <c r="L187" s="173" t="s">
        <v>2008</v>
      </c>
      <c r="M187" s="172"/>
      <c r="N187" s="172"/>
      <c r="O187" s="172"/>
      <c r="P187" s="172"/>
      <c r="Q187" s="172"/>
      <c r="R187" s="172"/>
      <c r="S187" s="172"/>
      <c r="T187" s="172"/>
      <c r="U187" s="172">
        <v>150</v>
      </c>
      <c r="V187" s="173" t="s">
        <v>136</v>
      </c>
      <c r="W187" s="192" t="s">
        <v>103</v>
      </c>
      <c r="X187" s="168" t="s">
        <v>133</v>
      </c>
      <c r="Y187" s="274">
        <v>7</v>
      </c>
      <c r="Z187" s="173" t="s">
        <v>120</v>
      </c>
      <c r="AA187" s="173" t="s">
        <v>660</v>
      </c>
      <c r="AB187" s="172">
        <v>1</v>
      </c>
      <c r="AC187" s="185"/>
      <c r="AI187" s="185">
        <v>-38.4</v>
      </c>
      <c r="AJ187" s="185">
        <v>19.200000000000003</v>
      </c>
      <c r="AK187" s="185">
        <v>28.16</v>
      </c>
      <c r="AO187" s="311">
        <f t="shared" si="0"/>
        <v>-30.72</v>
      </c>
      <c r="AP187" s="170">
        <f t="shared" si="1"/>
        <v>28.800000000000004</v>
      </c>
      <c r="AQ187" s="170">
        <f t="shared" si="2"/>
        <v>22.528000000000002</v>
      </c>
    </row>
    <row r="188" spans="1:52" x14ac:dyDescent="0.35">
      <c r="A188" s="165">
        <v>183</v>
      </c>
      <c r="B188" s="166" t="s">
        <v>134</v>
      </c>
      <c r="C188" s="172">
        <v>7</v>
      </c>
      <c r="D188" s="173"/>
      <c r="E188" s="172">
        <v>1</v>
      </c>
      <c r="F188" s="172">
        <v>25</v>
      </c>
      <c r="G188" s="172">
        <v>20</v>
      </c>
      <c r="H188" s="172"/>
      <c r="I188" s="172">
        <v>2</v>
      </c>
      <c r="J188" s="172">
        <v>300</v>
      </c>
      <c r="K188" s="173" t="s">
        <v>134</v>
      </c>
      <c r="L188" s="173" t="s">
        <v>2009</v>
      </c>
      <c r="M188" s="172"/>
      <c r="N188" s="172"/>
      <c r="O188" s="172"/>
      <c r="P188" s="172"/>
      <c r="Q188" s="172"/>
      <c r="R188" s="172"/>
      <c r="S188" s="172"/>
      <c r="T188" s="172"/>
      <c r="U188" s="172"/>
      <c r="V188" s="173"/>
      <c r="W188" s="173" t="s">
        <v>103</v>
      </c>
      <c r="X188" s="168" t="s">
        <v>137</v>
      </c>
      <c r="Y188" s="273">
        <v>7</v>
      </c>
      <c r="Z188" s="173" t="s">
        <v>135</v>
      </c>
      <c r="AB188" s="172">
        <v>1</v>
      </c>
      <c r="AC188" s="185"/>
      <c r="AI188" s="185">
        <v>-28.16</v>
      </c>
      <c r="AJ188" s="185">
        <v>19.200000000000003</v>
      </c>
      <c r="AK188" s="185">
        <v>38.4</v>
      </c>
      <c r="AO188" s="311">
        <f t="shared" si="0"/>
        <v>-22.528000000000002</v>
      </c>
      <c r="AP188" s="170">
        <f t="shared" si="1"/>
        <v>28.800000000000004</v>
      </c>
      <c r="AQ188" s="170">
        <f t="shared" si="2"/>
        <v>30.72</v>
      </c>
    </row>
    <row r="189" spans="1:52" x14ac:dyDescent="0.35">
      <c r="A189" s="165">
        <v>184</v>
      </c>
      <c r="B189" s="166" t="s">
        <v>138</v>
      </c>
      <c r="C189" s="284">
        <v>10</v>
      </c>
      <c r="D189" s="173"/>
      <c r="E189" s="172">
        <v>1</v>
      </c>
      <c r="F189" s="284">
        <v>700</v>
      </c>
      <c r="G189" s="284">
        <v>20</v>
      </c>
      <c r="H189" s="172"/>
      <c r="I189" s="172">
        <v>1</v>
      </c>
      <c r="J189" s="284">
        <v>300</v>
      </c>
      <c r="K189" s="173" t="s">
        <v>138</v>
      </c>
      <c r="L189" s="173" t="s">
        <v>2010</v>
      </c>
      <c r="M189" s="172"/>
      <c r="N189" s="172"/>
      <c r="O189" s="172"/>
      <c r="P189" s="172"/>
      <c r="Q189" s="172"/>
      <c r="R189" s="172"/>
      <c r="S189" s="172"/>
      <c r="T189" s="172"/>
      <c r="U189" s="172">
        <v>150</v>
      </c>
      <c r="V189" s="173" t="s">
        <v>136</v>
      </c>
      <c r="W189" s="192" t="s">
        <v>103</v>
      </c>
      <c r="X189" s="168" t="s">
        <v>139</v>
      </c>
      <c r="Y189" s="273">
        <v>10</v>
      </c>
      <c r="Z189" s="173" t="s">
        <v>120</v>
      </c>
      <c r="AA189" s="173" t="s">
        <v>494</v>
      </c>
      <c r="AB189" s="172">
        <v>1</v>
      </c>
      <c r="AC189" s="185"/>
      <c r="AI189" s="185">
        <v>28.16</v>
      </c>
      <c r="AJ189" s="185">
        <v>19.200000000000003</v>
      </c>
      <c r="AK189" s="185">
        <v>38.4</v>
      </c>
      <c r="AO189" s="311">
        <f t="shared" si="0"/>
        <v>22.528000000000002</v>
      </c>
      <c r="AP189" s="170">
        <f t="shared" si="1"/>
        <v>28.800000000000004</v>
      </c>
      <c r="AQ189" s="170">
        <f t="shared" si="2"/>
        <v>30.72</v>
      </c>
    </row>
    <row r="190" spans="1:52" x14ac:dyDescent="0.35">
      <c r="A190" s="165">
        <v>185</v>
      </c>
      <c r="B190" s="184" t="s">
        <v>140</v>
      </c>
      <c r="C190" s="287">
        <v>5</v>
      </c>
      <c r="D190" s="173"/>
      <c r="E190" s="172">
        <v>1</v>
      </c>
      <c r="F190" s="287">
        <v>300</v>
      </c>
      <c r="G190" s="287">
        <v>100</v>
      </c>
      <c r="H190" s="172"/>
      <c r="I190" s="172">
        <v>2</v>
      </c>
      <c r="J190" s="287">
        <v>400</v>
      </c>
      <c r="K190" s="173" t="s">
        <v>140</v>
      </c>
      <c r="L190" s="173" t="s">
        <v>2011</v>
      </c>
      <c r="M190" s="172"/>
      <c r="N190" s="172"/>
      <c r="O190" s="172"/>
      <c r="P190" s="172"/>
      <c r="Q190" s="172">
        <v>110</v>
      </c>
      <c r="R190" s="172">
        <v>40</v>
      </c>
      <c r="S190" s="172"/>
      <c r="T190" s="172"/>
      <c r="U190" s="172">
        <v>150</v>
      </c>
      <c r="V190" s="173" t="s">
        <v>136</v>
      </c>
      <c r="W190" s="173" t="s">
        <v>103</v>
      </c>
      <c r="X190" s="168" t="s">
        <v>142</v>
      </c>
      <c r="Y190" s="273">
        <v>5</v>
      </c>
      <c r="Z190" s="173" t="s">
        <v>141</v>
      </c>
      <c r="AB190" s="172">
        <v>1</v>
      </c>
      <c r="AC190" s="185"/>
      <c r="AI190" s="185">
        <v>38.4</v>
      </c>
      <c r="AJ190" s="185">
        <v>-57.599999999999994</v>
      </c>
      <c r="AK190" s="170">
        <v>28.16</v>
      </c>
      <c r="AO190" s="311">
        <f t="shared" si="0"/>
        <v>30.72</v>
      </c>
      <c r="AP190" s="170">
        <f t="shared" si="1"/>
        <v>-86.399999999999991</v>
      </c>
      <c r="AQ190" s="170">
        <f t="shared" si="2"/>
        <v>22.528000000000002</v>
      </c>
    </row>
    <row r="191" spans="1:52" x14ac:dyDescent="0.35">
      <c r="A191" s="165">
        <v>186</v>
      </c>
      <c r="B191" s="184" t="s">
        <v>143</v>
      </c>
      <c r="C191" s="287">
        <v>10</v>
      </c>
      <c r="D191" s="173"/>
      <c r="E191" s="172">
        <v>1</v>
      </c>
      <c r="F191" s="287">
        <v>400</v>
      </c>
      <c r="G191" s="287">
        <v>40</v>
      </c>
      <c r="H191" s="172"/>
      <c r="I191" s="172">
        <v>1</v>
      </c>
      <c r="J191" s="287">
        <v>300</v>
      </c>
      <c r="K191" s="173" t="s">
        <v>143</v>
      </c>
      <c r="L191" s="173" t="s">
        <v>2012</v>
      </c>
      <c r="M191" s="172"/>
      <c r="N191" s="172"/>
      <c r="O191" s="172"/>
      <c r="P191" s="172"/>
      <c r="Q191" s="172"/>
      <c r="R191" s="172"/>
      <c r="S191" s="172"/>
      <c r="T191" s="172"/>
      <c r="U191" s="172">
        <v>150</v>
      </c>
      <c r="V191" s="173" t="s">
        <v>136</v>
      </c>
      <c r="W191" s="192" t="s">
        <v>103</v>
      </c>
      <c r="X191" s="168" t="s">
        <v>144</v>
      </c>
      <c r="Y191" s="273">
        <v>10</v>
      </c>
      <c r="Z191" s="173" t="s">
        <v>120</v>
      </c>
      <c r="AA191" s="173" t="s">
        <v>689</v>
      </c>
      <c r="AB191" s="172">
        <v>1</v>
      </c>
      <c r="AC191" s="185"/>
      <c r="AI191" s="185">
        <v>38.4</v>
      </c>
      <c r="AJ191" s="185">
        <v>-57.599999999999994</v>
      </c>
      <c r="AK191" s="185">
        <v>-28.16</v>
      </c>
      <c r="AO191" s="311">
        <f t="shared" si="0"/>
        <v>30.72</v>
      </c>
      <c r="AP191" s="170">
        <f t="shared" si="1"/>
        <v>-86.399999999999991</v>
      </c>
      <c r="AQ191" s="170">
        <f t="shared" si="2"/>
        <v>-22.528000000000002</v>
      </c>
    </row>
    <row r="192" spans="1:52" x14ac:dyDescent="0.35">
      <c r="A192" s="165">
        <v>187</v>
      </c>
      <c r="B192" s="184" t="s">
        <v>145</v>
      </c>
      <c r="C192" s="287">
        <v>10</v>
      </c>
      <c r="D192" s="173"/>
      <c r="E192" s="172">
        <v>1</v>
      </c>
      <c r="F192" s="287">
        <v>500</v>
      </c>
      <c r="G192" s="287">
        <v>40</v>
      </c>
      <c r="H192" s="172"/>
      <c r="I192" s="172">
        <v>1</v>
      </c>
      <c r="J192" s="287">
        <v>300</v>
      </c>
      <c r="K192" s="173" t="s">
        <v>145</v>
      </c>
      <c r="L192" s="173" t="s">
        <v>2013</v>
      </c>
      <c r="M192" s="172"/>
      <c r="N192" s="172"/>
      <c r="O192" s="172"/>
      <c r="P192" s="172"/>
      <c r="Q192" s="172"/>
      <c r="R192" s="172"/>
      <c r="S192" s="172"/>
      <c r="T192" s="172"/>
      <c r="U192" s="172">
        <v>150</v>
      </c>
      <c r="V192" s="173" t="s">
        <v>136</v>
      </c>
      <c r="W192" s="192" t="s">
        <v>103</v>
      </c>
      <c r="X192" s="168" t="s">
        <v>144</v>
      </c>
      <c r="Y192" s="273">
        <v>10</v>
      </c>
      <c r="Z192" s="173" t="s">
        <v>120</v>
      </c>
      <c r="AA192" s="173" t="s">
        <v>687</v>
      </c>
      <c r="AB192" s="172">
        <v>1</v>
      </c>
      <c r="AC192" s="185"/>
      <c r="AI192" s="185">
        <v>38.4</v>
      </c>
      <c r="AJ192" s="185">
        <v>19.200000000000003</v>
      </c>
      <c r="AK192" s="185">
        <v>-28.16</v>
      </c>
      <c r="AO192" s="311">
        <f t="shared" si="0"/>
        <v>30.72</v>
      </c>
      <c r="AP192" s="170">
        <f t="shared" si="1"/>
        <v>28.800000000000004</v>
      </c>
      <c r="AQ192" s="170">
        <f t="shared" si="2"/>
        <v>-22.528000000000002</v>
      </c>
    </row>
    <row r="193" spans="1:43" x14ac:dyDescent="0.35">
      <c r="A193" s="165">
        <v>188</v>
      </c>
      <c r="B193" s="184" t="s">
        <v>59</v>
      </c>
      <c r="C193" s="287">
        <v>5</v>
      </c>
      <c r="D193" s="173"/>
      <c r="E193" s="172">
        <v>1</v>
      </c>
      <c r="F193" s="287">
        <v>25</v>
      </c>
      <c r="G193" s="287">
        <v>20</v>
      </c>
      <c r="H193" s="172"/>
      <c r="I193" s="172">
        <v>2</v>
      </c>
      <c r="J193" s="287">
        <v>300</v>
      </c>
      <c r="K193" s="173" t="s">
        <v>59</v>
      </c>
      <c r="L193" s="173" t="s">
        <v>2014</v>
      </c>
      <c r="M193" s="172"/>
      <c r="N193" s="172"/>
      <c r="O193" s="172"/>
      <c r="P193" s="172"/>
      <c r="Q193" s="172"/>
      <c r="R193" s="172"/>
      <c r="S193" s="172"/>
      <c r="T193" s="172"/>
      <c r="U193" s="172"/>
      <c r="V193" s="173"/>
      <c r="W193" s="173" t="s">
        <v>103</v>
      </c>
      <c r="X193" s="168" t="s">
        <v>124</v>
      </c>
      <c r="Y193" s="273">
        <v>5</v>
      </c>
      <c r="Z193" s="173" t="s">
        <v>122</v>
      </c>
      <c r="AB193" s="172">
        <v>1</v>
      </c>
      <c r="AC193" s="185"/>
      <c r="AI193" s="185">
        <v>-12.8</v>
      </c>
      <c r="AJ193" s="185">
        <v>192</v>
      </c>
      <c r="AK193" s="185">
        <v>-23.04</v>
      </c>
      <c r="AO193" s="311">
        <f t="shared" si="0"/>
        <v>-10.240000000000002</v>
      </c>
      <c r="AP193" s="170">
        <f t="shared" si="1"/>
        <v>288</v>
      </c>
      <c r="AQ193" s="170">
        <f t="shared" si="2"/>
        <v>-18.431999999999999</v>
      </c>
    </row>
    <row r="194" spans="1:43" x14ac:dyDescent="0.35">
      <c r="A194" s="165">
        <v>189</v>
      </c>
      <c r="B194" s="166" t="s">
        <v>146</v>
      </c>
      <c r="C194" s="284">
        <v>10</v>
      </c>
      <c r="D194" s="173"/>
      <c r="E194" s="172">
        <v>1</v>
      </c>
      <c r="F194" s="284">
        <v>50</v>
      </c>
      <c r="G194" s="284">
        <v>10</v>
      </c>
      <c r="H194" s="172"/>
      <c r="I194" s="172">
        <v>2</v>
      </c>
      <c r="J194" s="284">
        <v>300</v>
      </c>
      <c r="K194" s="173" t="s">
        <v>146</v>
      </c>
      <c r="L194" s="173" t="s">
        <v>2015</v>
      </c>
      <c r="M194" s="172"/>
      <c r="N194" s="172"/>
      <c r="O194" s="172"/>
      <c r="P194" s="172"/>
      <c r="Q194" s="172"/>
      <c r="R194" s="172"/>
      <c r="S194" s="172"/>
      <c r="T194" s="172"/>
      <c r="U194" s="172">
        <v>150</v>
      </c>
      <c r="V194" s="173" t="s">
        <v>136</v>
      </c>
      <c r="W194" s="192" t="s">
        <v>103</v>
      </c>
      <c r="X194" s="168" t="s">
        <v>148</v>
      </c>
      <c r="Y194" s="273">
        <v>10</v>
      </c>
      <c r="Z194" s="173" t="s">
        <v>120</v>
      </c>
      <c r="AA194" s="173" t="s">
        <v>692</v>
      </c>
      <c r="AB194" s="172">
        <v>1</v>
      </c>
      <c r="AC194" s="185"/>
      <c r="AI194" s="185">
        <v>12.8</v>
      </c>
      <c r="AJ194" s="185">
        <v>192</v>
      </c>
      <c r="AK194" s="185">
        <v>-23.04</v>
      </c>
      <c r="AO194" s="311">
        <f t="shared" si="0"/>
        <v>10.240000000000002</v>
      </c>
      <c r="AP194" s="170">
        <f t="shared" si="1"/>
        <v>288</v>
      </c>
      <c r="AQ194" s="170">
        <f t="shared" si="2"/>
        <v>-18.431999999999999</v>
      </c>
    </row>
    <row r="195" spans="1:43" x14ac:dyDescent="0.35">
      <c r="A195" s="165">
        <v>190</v>
      </c>
      <c r="B195" s="313" t="s">
        <v>7070</v>
      </c>
      <c r="C195" s="269">
        <v>32</v>
      </c>
      <c r="D195" s="29"/>
      <c r="E195" s="42">
        <v>1</v>
      </c>
      <c r="F195" s="269">
        <v>1157</v>
      </c>
      <c r="G195" s="269">
        <v>231</v>
      </c>
      <c r="H195" s="42"/>
      <c r="I195" s="42">
        <v>1</v>
      </c>
      <c r="J195" s="269">
        <v>833</v>
      </c>
      <c r="K195" s="29" t="s">
        <v>7070</v>
      </c>
      <c r="L195" s="29" t="s">
        <v>8789</v>
      </c>
      <c r="M195" s="172"/>
      <c r="N195" s="172"/>
      <c r="O195" s="172"/>
      <c r="P195" s="172"/>
      <c r="Q195" s="172"/>
      <c r="R195" s="172"/>
      <c r="S195" s="172"/>
      <c r="T195" s="172"/>
      <c r="U195" s="42">
        <v>150</v>
      </c>
      <c r="V195" s="29" t="s">
        <v>117</v>
      </c>
      <c r="W195" s="29" t="s">
        <v>105</v>
      </c>
      <c r="X195" s="7" t="s">
        <v>8187</v>
      </c>
      <c r="Y195" s="276">
        <v>32</v>
      </c>
      <c r="Z195" s="29" t="s">
        <v>120</v>
      </c>
      <c r="AA195" s="173" t="s">
        <v>7071</v>
      </c>
      <c r="AB195" s="42">
        <v>1</v>
      </c>
      <c r="AC195" s="185"/>
      <c r="AI195" s="185">
        <v>-20.48</v>
      </c>
      <c r="AJ195" s="185">
        <v>19.200000000000003</v>
      </c>
      <c r="AK195" s="185">
        <v>-30.72</v>
      </c>
      <c r="AO195" s="311">
        <f t="shared" si="0"/>
        <v>-16.384</v>
      </c>
      <c r="AP195" s="170">
        <f t="shared" si="1"/>
        <v>28.800000000000004</v>
      </c>
      <c r="AQ195" s="170">
        <f t="shared" si="2"/>
        <v>-24.576000000000001</v>
      </c>
    </row>
    <row r="196" spans="1:43" x14ac:dyDescent="0.35">
      <c r="A196" s="165">
        <v>191</v>
      </c>
      <c r="B196" s="313" t="s">
        <v>7065</v>
      </c>
      <c r="C196" s="269">
        <v>32</v>
      </c>
      <c r="D196" s="29"/>
      <c r="E196" s="42">
        <v>1</v>
      </c>
      <c r="F196" s="269">
        <v>781</v>
      </c>
      <c r="G196" s="269">
        <v>156</v>
      </c>
      <c r="H196" s="42"/>
      <c r="I196" s="42">
        <v>1</v>
      </c>
      <c r="J196" s="269">
        <v>833</v>
      </c>
      <c r="K196" s="29" t="s">
        <v>7065</v>
      </c>
      <c r="L196" s="29" t="s">
        <v>8788</v>
      </c>
      <c r="M196" s="172"/>
      <c r="N196" s="172"/>
      <c r="O196" s="172"/>
      <c r="P196" s="172"/>
      <c r="Q196" s="172"/>
      <c r="R196" s="172"/>
      <c r="S196" s="172"/>
      <c r="T196" s="172"/>
      <c r="U196" s="42">
        <v>150</v>
      </c>
      <c r="V196" s="29" t="s">
        <v>117</v>
      </c>
      <c r="W196" s="29" t="s">
        <v>105</v>
      </c>
      <c r="X196" s="7" t="s">
        <v>8187</v>
      </c>
      <c r="Y196" s="276">
        <v>32</v>
      </c>
      <c r="Z196" s="29" t="s">
        <v>120</v>
      </c>
      <c r="AA196" s="170" t="s">
        <v>7066</v>
      </c>
      <c r="AB196" s="42">
        <v>1</v>
      </c>
      <c r="AC196" s="185"/>
      <c r="AI196" s="185">
        <v>-23.04</v>
      </c>
      <c r="AJ196" s="185">
        <v>192</v>
      </c>
      <c r="AK196" s="185">
        <v>-12.8</v>
      </c>
      <c r="AO196" s="311">
        <f t="shared" si="0"/>
        <v>-18.431999999999999</v>
      </c>
      <c r="AP196" s="170">
        <f t="shared" si="1"/>
        <v>288</v>
      </c>
      <c r="AQ196" s="170">
        <f t="shared" si="2"/>
        <v>-10.240000000000002</v>
      </c>
    </row>
    <row r="197" spans="1:43" x14ac:dyDescent="0.35">
      <c r="A197" s="165">
        <v>193</v>
      </c>
      <c r="B197" s="313" t="s">
        <v>6908</v>
      </c>
      <c r="C197" s="269">
        <v>32</v>
      </c>
      <c r="D197" s="29"/>
      <c r="E197" s="42">
        <v>1</v>
      </c>
      <c r="F197" s="269">
        <v>1157</v>
      </c>
      <c r="G197" s="269">
        <v>231</v>
      </c>
      <c r="H197" s="42"/>
      <c r="I197" s="42">
        <v>1</v>
      </c>
      <c r="J197" s="269">
        <v>833</v>
      </c>
      <c r="K197" s="29" t="s">
        <v>6908</v>
      </c>
      <c r="L197" s="29" t="s">
        <v>8787</v>
      </c>
      <c r="M197" s="172"/>
      <c r="N197" s="172"/>
      <c r="O197" s="172"/>
      <c r="P197" s="172"/>
      <c r="Q197" s="172"/>
      <c r="R197" s="172"/>
      <c r="S197" s="172"/>
      <c r="T197" s="172"/>
      <c r="U197" s="42">
        <v>150</v>
      </c>
      <c r="V197" s="29" t="s">
        <v>117</v>
      </c>
      <c r="W197" s="29" t="s">
        <v>105</v>
      </c>
      <c r="X197" s="7" t="s">
        <v>8187</v>
      </c>
      <c r="Y197" s="276">
        <v>32</v>
      </c>
      <c r="Z197" s="29" t="s">
        <v>120</v>
      </c>
      <c r="AA197" s="170" t="s">
        <v>433</v>
      </c>
      <c r="AB197" s="42">
        <v>1</v>
      </c>
      <c r="AC197" s="185"/>
      <c r="AG197" s="185"/>
      <c r="AI197" s="185"/>
      <c r="AJ197" s="185"/>
      <c r="AK197" s="185"/>
      <c r="AL197" s="185"/>
      <c r="AM197" s="185"/>
    </row>
    <row r="198" spans="1:43" x14ac:dyDescent="0.35">
      <c r="A198" s="165">
        <v>194</v>
      </c>
      <c r="B198" s="313" t="s">
        <v>7201</v>
      </c>
      <c r="C198" s="269">
        <v>32</v>
      </c>
      <c r="D198" s="29"/>
      <c r="E198" s="42">
        <v>1</v>
      </c>
      <c r="F198" s="269">
        <v>1157</v>
      </c>
      <c r="G198" s="269">
        <v>231</v>
      </c>
      <c r="H198" s="42"/>
      <c r="I198" s="42">
        <v>1</v>
      </c>
      <c r="J198" s="269">
        <v>833</v>
      </c>
      <c r="K198" s="29" t="s">
        <v>7201</v>
      </c>
      <c r="L198" s="29" t="s">
        <v>8786</v>
      </c>
      <c r="M198" s="172"/>
      <c r="N198" s="172"/>
      <c r="O198" s="172"/>
      <c r="P198" s="172"/>
      <c r="Q198" s="172"/>
      <c r="R198" s="172"/>
      <c r="S198" s="172"/>
      <c r="T198" s="172"/>
      <c r="U198" s="42">
        <v>150</v>
      </c>
      <c r="V198" s="29" t="s">
        <v>117</v>
      </c>
      <c r="W198" s="29" t="s">
        <v>105</v>
      </c>
      <c r="X198" s="7" t="s">
        <v>8187</v>
      </c>
      <c r="Y198" s="276">
        <v>32</v>
      </c>
      <c r="Z198" s="29" t="s">
        <v>120</v>
      </c>
      <c r="AA198" s="170" t="s">
        <v>7202</v>
      </c>
      <c r="AB198" s="42">
        <v>1</v>
      </c>
      <c r="AC198" s="185"/>
      <c r="AG198" s="185"/>
      <c r="AI198" s="185"/>
      <c r="AJ198" s="185"/>
      <c r="AK198" s="185"/>
      <c r="AL198" s="185"/>
      <c r="AM198" s="185"/>
    </row>
    <row r="199" spans="1:43" x14ac:dyDescent="0.35">
      <c r="A199" s="165">
        <v>195</v>
      </c>
      <c r="B199" s="55" t="s">
        <v>7082</v>
      </c>
      <c r="C199" s="269">
        <v>40</v>
      </c>
      <c r="D199" s="29"/>
      <c r="E199" s="42">
        <v>1</v>
      </c>
      <c r="F199" s="269">
        <v>1984</v>
      </c>
      <c r="G199" s="269">
        <v>397</v>
      </c>
      <c r="H199" s="172" t="s">
        <v>8644</v>
      </c>
      <c r="I199" s="42">
        <v>1</v>
      </c>
      <c r="J199" s="269">
        <v>1050</v>
      </c>
      <c r="K199" s="29" t="s">
        <v>7082</v>
      </c>
      <c r="L199" s="29" t="s">
        <v>8800</v>
      </c>
      <c r="M199" s="172"/>
      <c r="N199" s="172"/>
      <c r="O199" s="172"/>
      <c r="P199" s="172"/>
      <c r="Q199" s="172"/>
      <c r="R199" s="172"/>
      <c r="S199" s="172"/>
      <c r="T199" s="172"/>
      <c r="U199" s="42">
        <v>150</v>
      </c>
      <c r="V199" s="29" t="s">
        <v>117</v>
      </c>
      <c r="W199" s="29" t="s">
        <v>105</v>
      </c>
      <c r="X199" s="7" t="s">
        <v>8188</v>
      </c>
      <c r="Y199" s="276">
        <v>40</v>
      </c>
      <c r="Z199" s="29" t="s">
        <v>120</v>
      </c>
      <c r="AA199" s="170" t="s">
        <v>7083</v>
      </c>
      <c r="AB199" s="42">
        <v>1</v>
      </c>
      <c r="AC199" s="185"/>
      <c r="AG199" s="185"/>
      <c r="AI199" s="185"/>
      <c r="AJ199" s="185"/>
      <c r="AK199" s="185"/>
      <c r="AL199" s="185"/>
      <c r="AM199" s="185"/>
    </row>
    <row r="200" spans="1:43" x14ac:dyDescent="0.35">
      <c r="A200" s="165">
        <v>196</v>
      </c>
      <c r="B200" s="55" t="s">
        <v>7174</v>
      </c>
      <c r="C200" s="269">
        <v>19</v>
      </c>
      <c r="D200" s="29"/>
      <c r="E200" s="42">
        <v>1</v>
      </c>
      <c r="F200" s="269">
        <v>453</v>
      </c>
      <c r="G200" s="269">
        <v>91</v>
      </c>
      <c r="H200" s="42"/>
      <c r="I200" s="42">
        <v>1</v>
      </c>
      <c r="J200" s="269">
        <v>476</v>
      </c>
      <c r="K200" s="29" t="s">
        <v>7174</v>
      </c>
      <c r="L200" s="29" t="s">
        <v>8785</v>
      </c>
      <c r="M200" s="172"/>
      <c r="N200" s="172"/>
      <c r="O200" s="172"/>
      <c r="P200" s="172"/>
      <c r="Q200" s="172"/>
      <c r="R200" s="172"/>
      <c r="S200" s="172"/>
      <c r="T200" s="172"/>
      <c r="U200" s="42">
        <v>100</v>
      </c>
      <c r="V200" s="29" t="s">
        <v>117</v>
      </c>
      <c r="W200" s="29" t="s">
        <v>104</v>
      </c>
      <c r="X200" s="7" t="s">
        <v>224</v>
      </c>
      <c r="Y200" s="276">
        <v>19</v>
      </c>
      <c r="Z200" s="29" t="s">
        <v>120</v>
      </c>
      <c r="AA200" s="173" t="s">
        <v>7173</v>
      </c>
      <c r="AB200" s="42">
        <v>1</v>
      </c>
      <c r="AC200" s="185"/>
      <c r="AG200" s="185"/>
      <c r="AI200" s="185"/>
      <c r="AJ200" s="185"/>
      <c r="AK200" s="185"/>
      <c r="AL200" s="185"/>
      <c r="AM200" s="185"/>
    </row>
    <row r="201" spans="1:43" x14ac:dyDescent="0.35">
      <c r="A201" s="165">
        <v>197</v>
      </c>
      <c r="B201" s="55" t="s">
        <v>7177</v>
      </c>
      <c r="C201" s="269">
        <v>19</v>
      </c>
      <c r="D201" s="29"/>
      <c r="E201" s="42">
        <v>1</v>
      </c>
      <c r="F201" s="269">
        <v>652</v>
      </c>
      <c r="G201" s="269">
        <v>130</v>
      </c>
      <c r="H201" s="8"/>
      <c r="I201" s="42">
        <v>1</v>
      </c>
      <c r="J201" s="269">
        <v>476</v>
      </c>
      <c r="K201" s="29" t="s">
        <v>7177</v>
      </c>
      <c r="L201" s="29" t="s">
        <v>8784</v>
      </c>
      <c r="M201" s="172"/>
      <c r="N201" s="172"/>
      <c r="O201" s="172"/>
      <c r="P201" s="172"/>
      <c r="Q201" s="172"/>
      <c r="R201" s="172"/>
      <c r="S201" s="172"/>
      <c r="T201" s="172"/>
      <c r="U201" s="42">
        <v>100</v>
      </c>
      <c r="V201" s="29" t="s">
        <v>117</v>
      </c>
      <c r="W201" s="29" t="s">
        <v>104</v>
      </c>
      <c r="X201" s="7" t="s">
        <v>224</v>
      </c>
      <c r="Y201" s="276">
        <v>19</v>
      </c>
      <c r="Z201" s="29" t="s">
        <v>120</v>
      </c>
      <c r="AA201" s="173" t="s">
        <v>7176</v>
      </c>
      <c r="AB201" s="42">
        <v>1</v>
      </c>
      <c r="AC201" s="185"/>
      <c r="AG201" s="185"/>
      <c r="AI201" s="185"/>
      <c r="AJ201" s="185"/>
      <c r="AK201" s="185"/>
      <c r="AL201" s="185"/>
      <c r="AM201" s="185"/>
    </row>
    <row r="202" spans="1:43" x14ac:dyDescent="0.35">
      <c r="A202" s="165">
        <v>198</v>
      </c>
      <c r="B202" s="55" t="s">
        <v>7272</v>
      </c>
      <c r="C202" s="269">
        <v>19</v>
      </c>
      <c r="D202" s="29"/>
      <c r="E202" s="42">
        <v>1</v>
      </c>
      <c r="F202" s="269">
        <v>652</v>
      </c>
      <c r="G202" s="269">
        <v>130</v>
      </c>
      <c r="H202" s="42"/>
      <c r="I202" s="42">
        <v>1</v>
      </c>
      <c r="J202" s="269">
        <v>476</v>
      </c>
      <c r="K202" s="29" t="s">
        <v>7272</v>
      </c>
      <c r="L202" s="29" t="s">
        <v>8783</v>
      </c>
      <c r="M202" s="172"/>
      <c r="N202" s="172"/>
      <c r="O202" s="172"/>
      <c r="P202" s="172"/>
      <c r="Q202" s="172"/>
      <c r="R202" s="172"/>
      <c r="S202" s="172"/>
      <c r="T202" s="172"/>
      <c r="U202" s="42">
        <v>100</v>
      </c>
      <c r="V202" s="29" t="s">
        <v>117</v>
      </c>
      <c r="W202" s="29" t="s">
        <v>104</v>
      </c>
      <c r="X202" s="7" t="s">
        <v>224</v>
      </c>
      <c r="Y202" s="276">
        <v>19</v>
      </c>
      <c r="Z202" s="29" t="s">
        <v>120</v>
      </c>
      <c r="AA202" s="170" t="s">
        <v>7271</v>
      </c>
      <c r="AB202" s="42">
        <v>1</v>
      </c>
      <c r="AC202" s="185"/>
      <c r="AG202" s="185"/>
      <c r="AI202" s="185"/>
      <c r="AJ202" s="185"/>
      <c r="AK202" s="185"/>
      <c r="AL202" s="185"/>
      <c r="AM202" s="185"/>
    </row>
    <row r="203" spans="1:43" x14ac:dyDescent="0.35">
      <c r="A203" s="165">
        <v>199</v>
      </c>
      <c r="B203" s="55" t="s">
        <v>7172</v>
      </c>
      <c r="C203" s="269">
        <v>19</v>
      </c>
      <c r="D203" s="29"/>
      <c r="E203" s="42">
        <v>1</v>
      </c>
      <c r="F203" s="269">
        <v>652</v>
      </c>
      <c r="G203" s="269">
        <v>130</v>
      </c>
      <c r="H203" s="42"/>
      <c r="I203" s="42">
        <v>1</v>
      </c>
      <c r="J203" s="269">
        <v>476</v>
      </c>
      <c r="K203" s="29" t="s">
        <v>7172</v>
      </c>
      <c r="L203" s="29" t="s">
        <v>8782</v>
      </c>
      <c r="M203" s="172"/>
      <c r="N203" s="172"/>
      <c r="O203" s="172"/>
      <c r="P203" s="172"/>
      <c r="Q203" s="172"/>
      <c r="R203" s="172"/>
      <c r="S203" s="172"/>
      <c r="T203" s="172"/>
      <c r="U203" s="42">
        <v>100</v>
      </c>
      <c r="V203" s="29" t="s">
        <v>117</v>
      </c>
      <c r="W203" s="29" t="s">
        <v>104</v>
      </c>
      <c r="X203" s="7" t="s">
        <v>224</v>
      </c>
      <c r="Y203" s="276">
        <v>19</v>
      </c>
      <c r="Z203" s="29" t="s">
        <v>120</v>
      </c>
      <c r="AA203" s="173" t="s">
        <v>7171</v>
      </c>
      <c r="AB203" s="42">
        <v>1</v>
      </c>
      <c r="AC203" s="185"/>
      <c r="AG203" s="185"/>
      <c r="AI203" s="185"/>
      <c r="AJ203" s="185"/>
      <c r="AK203" s="185"/>
      <c r="AL203" s="185"/>
      <c r="AM203" s="185"/>
    </row>
    <row r="204" spans="1:43" x14ac:dyDescent="0.35">
      <c r="A204" s="165">
        <v>200</v>
      </c>
      <c r="B204" s="55" t="s">
        <v>7179</v>
      </c>
      <c r="C204" s="269">
        <v>19</v>
      </c>
      <c r="D204" s="29"/>
      <c r="E204" s="42">
        <v>1</v>
      </c>
      <c r="F204" s="269">
        <v>652</v>
      </c>
      <c r="G204" s="269">
        <v>130</v>
      </c>
      <c r="H204" s="42"/>
      <c r="I204" s="42">
        <v>1</v>
      </c>
      <c r="J204" s="269">
        <v>476</v>
      </c>
      <c r="K204" s="29" t="s">
        <v>7179</v>
      </c>
      <c r="L204" s="29" t="s">
        <v>8790</v>
      </c>
      <c r="M204" s="172"/>
      <c r="N204" s="172"/>
      <c r="O204" s="172"/>
      <c r="P204" s="172"/>
      <c r="Q204" s="172"/>
      <c r="R204" s="172"/>
      <c r="S204" s="172"/>
      <c r="T204" s="172"/>
      <c r="U204" s="42">
        <v>100</v>
      </c>
      <c r="V204" s="29" t="s">
        <v>117</v>
      </c>
      <c r="W204" s="29" t="s">
        <v>104</v>
      </c>
      <c r="X204" s="7" t="s">
        <v>224</v>
      </c>
      <c r="Y204" s="276">
        <v>19</v>
      </c>
      <c r="Z204" s="29" t="s">
        <v>120</v>
      </c>
      <c r="AA204" s="170" t="s">
        <v>7178</v>
      </c>
      <c r="AB204" s="42">
        <v>1</v>
      </c>
      <c r="AC204" s="185"/>
      <c r="AG204" s="185"/>
      <c r="AI204" s="185"/>
      <c r="AJ204" s="185"/>
      <c r="AK204" s="185"/>
      <c r="AL204" s="185"/>
      <c r="AM204" s="185"/>
    </row>
    <row r="205" spans="1:43" x14ac:dyDescent="0.35">
      <c r="A205" s="165">
        <v>202</v>
      </c>
      <c r="B205" s="55" t="s">
        <v>7180</v>
      </c>
      <c r="C205" s="269">
        <v>19</v>
      </c>
      <c r="D205" s="29"/>
      <c r="E205" s="42">
        <v>1</v>
      </c>
      <c r="F205" s="269">
        <v>764</v>
      </c>
      <c r="G205" s="269">
        <v>153</v>
      </c>
      <c r="H205" s="172" t="s">
        <v>8644</v>
      </c>
      <c r="I205" s="42">
        <v>1</v>
      </c>
      <c r="J205" s="269">
        <v>476</v>
      </c>
      <c r="K205" s="29" t="s">
        <v>7180</v>
      </c>
      <c r="L205" s="29" t="s">
        <v>8791</v>
      </c>
      <c r="M205" s="172"/>
      <c r="N205" s="172"/>
      <c r="O205" s="172"/>
      <c r="P205" s="172"/>
      <c r="Q205" s="172"/>
      <c r="R205" s="172"/>
      <c r="S205" s="172"/>
      <c r="T205" s="172"/>
      <c r="U205" s="42">
        <v>100</v>
      </c>
      <c r="V205" s="29" t="s">
        <v>117</v>
      </c>
      <c r="W205" s="29" t="s">
        <v>104</v>
      </c>
      <c r="X205" s="7" t="s">
        <v>8188</v>
      </c>
      <c r="Y205" s="276">
        <v>19</v>
      </c>
      <c r="Z205" s="29" t="s">
        <v>120</v>
      </c>
      <c r="AA205" s="170" t="s">
        <v>7181</v>
      </c>
      <c r="AB205" s="42">
        <v>1</v>
      </c>
      <c r="AC205" s="185"/>
      <c r="AG205" s="185"/>
      <c r="AI205" s="185"/>
      <c r="AJ205" s="185"/>
      <c r="AK205" s="185"/>
      <c r="AL205" s="185"/>
      <c r="AM205" s="185"/>
    </row>
    <row r="206" spans="1:43" x14ac:dyDescent="0.35">
      <c r="A206" s="165">
        <v>203</v>
      </c>
      <c r="B206" s="55" t="s">
        <v>6910</v>
      </c>
      <c r="C206" s="269">
        <v>19</v>
      </c>
      <c r="D206" s="29"/>
      <c r="E206" s="42">
        <v>1</v>
      </c>
      <c r="F206" s="269">
        <v>764</v>
      </c>
      <c r="G206" s="269">
        <v>153</v>
      </c>
      <c r="H206" s="8"/>
      <c r="I206" s="42">
        <v>1</v>
      </c>
      <c r="J206" s="269">
        <v>476</v>
      </c>
      <c r="K206" s="29" t="s">
        <v>6910</v>
      </c>
      <c r="L206" s="29" t="s">
        <v>8792</v>
      </c>
      <c r="M206" s="172"/>
      <c r="N206" s="172"/>
      <c r="O206" s="172"/>
      <c r="P206" s="172"/>
      <c r="Q206" s="172"/>
      <c r="R206" s="172"/>
      <c r="S206" s="172"/>
      <c r="T206" s="172"/>
      <c r="U206" s="42">
        <v>150</v>
      </c>
      <c r="V206" s="29" t="s">
        <v>117</v>
      </c>
      <c r="W206" s="29" t="s">
        <v>104</v>
      </c>
      <c r="X206" s="7" t="s">
        <v>205</v>
      </c>
      <c r="Y206" s="276">
        <v>19</v>
      </c>
      <c r="Z206" s="29" t="s">
        <v>120</v>
      </c>
      <c r="AA206" s="170" t="s">
        <v>6856</v>
      </c>
      <c r="AB206" s="42">
        <v>1</v>
      </c>
      <c r="AC206" s="185"/>
      <c r="AG206" s="185"/>
      <c r="AI206" s="185"/>
      <c r="AJ206" s="185"/>
      <c r="AK206" s="185"/>
      <c r="AL206" s="185"/>
      <c r="AM206" s="185"/>
    </row>
    <row r="207" spans="1:43" x14ac:dyDescent="0.35">
      <c r="A207" s="165">
        <v>204</v>
      </c>
      <c r="B207" s="55" t="s">
        <v>7186</v>
      </c>
      <c r="C207" s="269">
        <v>19</v>
      </c>
      <c r="D207" s="29"/>
      <c r="E207" s="42">
        <v>1</v>
      </c>
      <c r="F207" s="269">
        <v>764</v>
      </c>
      <c r="G207" s="269">
        <v>153</v>
      </c>
      <c r="H207" s="8"/>
      <c r="I207" s="42">
        <v>1</v>
      </c>
      <c r="J207" s="269">
        <v>476</v>
      </c>
      <c r="K207" s="29" t="s">
        <v>7186</v>
      </c>
      <c r="L207" s="29" t="s">
        <v>8793</v>
      </c>
      <c r="M207" s="172"/>
      <c r="N207" s="172"/>
      <c r="O207" s="172"/>
      <c r="P207" s="172"/>
      <c r="Q207" s="172"/>
      <c r="R207" s="172"/>
      <c r="S207" s="172"/>
      <c r="T207" s="172"/>
      <c r="U207" s="42">
        <v>150</v>
      </c>
      <c r="V207" s="29" t="s">
        <v>117</v>
      </c>
      <c r="W207" s="29" t="s">
        <v>104</v>
      </c>
      <c r="X207" s="7" t="s">
        <v>205</v>
      </c>
      <c r="Y207" s="276">
        <v>19</v>
      </c>
      <c r="Z207" s="29" t="s">
        <v>120</v>
      </c>
      <c r="AA207" s="170" t="s">
        <v>7183</v>
      </c>
      <c r="AB207" s="42">
        <v>1</v>
      </c>
      <c r="AC207" s="185"/>
      <c r="AG207" s="185"/>
      <c r="AI207" s="185"/>
      <c r="AJ207" s="185"/>
      <c r="AK207" s="185"/>
      <c r="AL207" s="185"/>
      <c r="AM207" s="185"/>
    </row>
    <row r="208" spans="1:43" x14ac:dyDescent="0.35">
      <c r="A208" s="165">
        <v>205</v>
      </c>
      <c r="B208" s="166" t="s">
        <v>6713</v>
      </c>
      <c r="C208" s="172">
        <v>10</v>
      </c>
      <c r="D208" s="173" t="s">
        <v>203</v>
      </c>
      <c r="E208" s="172">
        <v>1</v>
      </c>
      <c r="F208" s="172">
        <v>50</v>
      </c>
      <c r="G208" s="172">
        <v>15</v>
      </c>
      <c r="H208" s="172"/>
      <c r="I208" s="172">
        <v>1</v>
      </c>
      <c r="J208" s="172">
        <v>100</v>
      </c>
      <c r="K208" s="173" t="s">
        <v>6713</v>
      </c>
      <c r="L208" s="192" t="s">
        <v>6714</v>
      </c>
      <c r="M208" s="172">
        <v>300</v>
      </c>
      <c r="N208" s="172"/>
      <c r="O208" s="172"/>
      <c r="P208" s="172">
        <v>10</v>
      </c>
      <c r="Q208" s="172"/>
      <c r="R208" s="172"/>
      <c r="S208" s="172"/>
      <c r="T208" s="172"/>
      <c r="U208" s="172">
        <v>150</v>
      </c>
      <c r="V208" s="173" t="s">
        <v>136</v>
      </c>
      <c r="W208" s="192" t="s">
        <v>103</v>
      </c>
      <c r="X208" s="168" t="s">
        <v>202</v>
      </c>
      <c r="Y208" s="274">
        <v>10</v>
      </c>
      <c r="Z208" s="173" t="s">
        <v>201</v>
      </c>
      <c r="AB208" s="172">
        <v>1</v>
      </c>
      <c r="AC208" s="185"/>
      <c r="AG208" s="185"/>
      <c r="AI208" s="185"/>
      <c r="AJ208" s="185"/>
      <c r="AK208" s="185"/>
      <c r="AL208" s="185"/>
      <c r="AM208" s="185"/>
    </row>
    <row r="209" spans="1:39" x14ac:dyDescent="0.35">
      <c r="A209" s="165">
        <v>206</v>
      </c>
      <c r="B209" s="166" t="s">
        <v>6715</v>
      </c>
      <c r="C209" s="172">
        <v>11</v>
      </c>
      <c r="D209" s="173"/>
      <c r="E209" s="172">
        <v>1</v>
      </c>
      <c r="F209" s="172">
        <v>200</v>
      </c>
      <c r="G209" s="172">
        <v>50</v>
      </c>
      <c r="H209" s="172"/>
      <c r="I209" s="172">
        <v>2</v>
      </c>
      <c r="J209" s="172">
        <v>250</v>
      </c>
      <c r="K209" s="173" t="s">
        <v>6715</v>
      </c>
      <c r="L209" s="173" t="s">
        <v>6716</v>
      </c>
      <c r="M209" s="172"/>
      <c r="N209" s="172"/>
      <c r="O209" s="172"/>
      <c r="P209" s="172"/>
      <c r="Q209" s="172"/>
      <c r="R209" s="172"/>
      <c r="S209" s="172"/>
      <c r="T209" s="172"/>
      <c r="U209" s="172">
        <v>150</v>
      </c>
      <c r="V209" s="173" t="s">
        <v>136</v>
      </c>
      <c r="W209" s="192" t="s">
        <v>103</v>
      </c>
      <c r="X209" s="168" t="s">
        <v>6717</v>
      </c>
      <c r="Y209" s="274">
        <v>11</v>
      </c>
      <c r="Z209" s="173" t="s">
        <v>120</v>
      </c>
      <c r="AA209" s="173" t="s">
        <v>7223</v>
      </c>
      <c r="AB209" s="172">
        <v>1</v>
      </c>
      <c r="AC209" s="185"/>
      <c r="AG209" s="185"/>
      <c r="AI209" s="185"/>
      <c r="AJ209" s="185"/>
      <c r="AK209" s="185"/>
      <c r="AL209" s="185"/>
      <c r="AM209" s="185"/>
    </row>
    <row r="210" spans="1:39" x14ac:dyDescent="0.35">
      <c r="A210" s="165">
        <v>208</v>
      </c>
      <c r="B210" s="55" t="s">
        <v>7153</v>
      </c>
      <c r="C210" s="269">
        <v>24</v>
      </c>
      <c r="D210" s="29"/>
      <c r="E210" s="42">
        <v>1</v>
      </c>
      <c r="F210" s="269">
        <v>599</v>
      </c>
      <c r="G210" s="269">
        <v>120</v>
      </c>
      <c r="H210" s="42"/>
      <c r="I210" s="42">
        <v>1</v>
      </c>
      <c r="J210" s="269">
        <v>600</v>
      </c>
      <c r="K210" s="29" t="s">
        <v>7153</v>
      </c>
      <c r="L210" s="29" t="s">
        <v>8794</v>
      </c>
      <c r="M210" s="172"/>
      <c r="N210" s="172"/>
      <c r="O210" s="172"/>
      <c r="P210" s="172"/>
      <c r="Q210" s="172"/>
      <c r="R210" s="172"/>
      <c r="S210" s="172"/>
      <c r="T210" s="172"/>
      <c r="U210" s="42">
        <v>100</v>
      </c>
      <c r="V210" s="29" t="s">
        <v>117</v>
      </c>
      <c r="W210" s="29" t="s">
        <v>104</v>
      </c>
      <c r="X210" s="7" t="s">
        <v>224</v>
      </c>
      <c r="Y210" s="276">
        <v>24</v>
      </c>
      <c r="Z210" s="29" t="s">
        <v>120</v>
      </c>
      <c r="AA210" s="173" t="s">
        <v>7152</v>
      </c>
      <c r="AB210" s="42">
        <v>1</v>
      </c>
      <c r="AC210" s="185"/>
      <c r="AG210" s="185"/>
      <c r="AI210" s="185"/>
      <c r="AJ210" s="185"/>
      <c r="AK210" s="185"/>
      <c r="AL210" s="185"/>
      <c r="AM210" s="185"/>
    </row>
    <row r="211" spans="1:39" x14ac:dyDescent="0.35">
      <c r="A211" s="165">
        <v>209</v>
      </c>
      <c r="B211" s="55" t="s">
        <v>7161</v>
      </c>
      <c r="C211" s="269">
        <v>24</v>
      </c>
      <c r="D211" s="29"/>
      <c r="E211" s="42">
        <v>1</v>
      </c>
      <c r="F211" s="269">
        <v>861</v>
      </c>
      <c r="G211" s="269">
        <v>172</v>
      </c>
      <c r="H211" s="42"/>
      <c r="I211" s="42">
        <v>1</v>
      </c>
      <c r="J211" s="269">
        <v>600</v>
      </c>
      <c r="K211" s="29" t="s">
        <v>7161</v>
      </c>
      <c r="L211" s="29" t="s">
        <v>8795</v>
      </c>
      <c r="M211" s="172"/>
      <c r="N211" s="172"/>
      <c r="O211" s="172"/>
      <c r="P211" s="172"/>
      <c r="Q211" s="172"/>
      <c r="R211" s="172"/>
      <c r="S211" s="172"/>
      <c r="T211" s="172"/>
      <c r="U211" s="42">
        <v>100</v>
      </c>
      <c r="V211" s="29" t="s">
        <v>117</v>
      </c>
      <c r="W211" s="29" t="s">
        <v>104</v>
      </c>
      <c r="X211" s="7" t="s">
        <v>224</v>
      </c>
      <c r="Y211" s="276">
        <v>24</v>
      </c>
      <c r="Z211" s="29" t="s">
        <v>120</v>
      </c>
      <c r="AA211" s="173" t="s">
        <v>7159</v>
      </c>
      <c r="AB211" s="42">
        <v>1</v>
      </c>
      <c r="AC211" s="185"/>
      <c r="AG211" s="185"/>
      <c r="AI211" s="185"/>
      <c r="AJ211" s="185"/>
      <c r="AK211" s="185"/>
      <c r="AL211" s="185"/>
      <c r="AM211" s="185"/>
    </row>
    <row r="212" spans="1:39" x14ac:dyDescent="0.35">
      <c r="A212" s="165">
        <v>210</v>
      </c>
      <c r="B212" s="55" t="s">
        <v>7162</v>
      </c>
      <c r="C212" s="269">
        <v>24</v>
      </c>
      <c r="D212" s="29"/>
      <c r="E212" s="42">
        <v>1</v>
      </c>
      <c r="F212" s="269">
        <v>861</v>
      </c>
      <c r="G212" s="269">
        <v>172</v>
      </c>
      <c r="H212" s="42"/>
      <c r="I212" s="42">
        <v>1</v>
      </c>
      <c r="J212" s="269">
        <v>600</v>
      </c>
      <c r="K212" s="29" t="s">
        <v>7162</v>
      </c>
      <c r="L212" s="29" t="s">
        <v>8796</v>
      </c>
      <c r="M212" s="172"/>
      <c r="N212" s="172"/>
      <c r="O212" s="172"/>
      <c r="P212" s="172"/>
      <c r="Q212" s="172"/>
      <c r="R212" s="172"/>
      <c r="S212" s="172"/>
      <c r="T212" s="172"/>
      <c r="U212" s="42">
        <v>100</v>
      </c>
      <c r="V212" s="29" t="s">
        <v>117</v>
      </c>
      <c r="W212" s="29" t="s">
        <v>104</v>
      </c>
      <c r="X212" s="7" t="s">
        <v>224</v>
      </c>
      <c r="Y212" s="276">
        <v>24</v>
      </c>
      <c r="Z212" s="29" t="s">
        <v>120</v>
      </c>
      <c r="AA212" s="173" t="s">
        <v>7160</v>
      </c>
      <c r="AB212" s="42">
        <v>1</v>
      </c>
      <c r="AC212" s="185"/>
      <c r="AG212" s="185"/>
      <c r="AI212" s="185"/>
      <c r="AJ212" s="185"/>
      <c r="AK212" s="185"/>
      <c r="AL212" s="185"/>
      <c r="AM212" s="185"/>
    </row>
    <row r="213" spans="1:39" x14ac:dyDescent="0.35">
      <c r="A213" s="165">
        <v>211</v>
      </c>
      <c r="B213" s="55" t="s">
        <v>7156</v>
      </c>
      <c r="C213" s="269">
        <v>24</v>
      </c>
      <c r="D213" s="29"/>
      <c r="E213" s="42">
        <v>1</v>
      </c>
      <c r="F213" s="269">
        <v>599</v>
      </c>
      <c r="G213" s="269">
        <v>120</v>
      </c>
      <c r="H213" s="42"/>
      <c r="I213" s="42">
        <v>1</v>
      </c>
      <c r="J213" s="269">
        <v>600</v>
      </c>
      <c r="K213" s="29" t="s">
        <v>7156</v>
      </c>
      <c r="L213" s="29" t="s">
        <v>8797</v>
      </c>
      <c r="M213" s="172"/>
      <c r="N213" s="172"/>
      <c r="O213" s="172"/>
      <c r="P213" s="172"/>
      <c r="Q213" s="172"/>
      <c r="R213" s="172"/>
      <c r="S213" s="172"/>
      <c r="T213" s="172"/>
      <c r="U213" s="42">
        <v>100</v>
      </c>
      <c r="V213" s="29" t="s">
        <v>117</v>
      </c>
      <c r="W213" s="29" t="s">
        <v>104</v>
      </c>
      <c r="X213" s="7" t="s">
        <v>224</v>
      </c>
      <c r="Y213" s="276">
        <v>24</v>
      </c>
      <c r="Z213" s="29" t="s">
        <v>120</v>
      </c>
      <c r="AA213" s="173" t="s">
        <v>7155</v>
      </c>
      <c r="AB213" s="42">
        <v>1</v>
      </c>
      <c r="AC213" s="185"/>
      <c r="AG213" s="185"/>
      <c r="AI213" s="185"/>
      <c r="AJ213" s="185"/>
      <c r="AK213" s="185"/>
      <c r="AL213" s="185"/>
      <c r="AM213" s="185"/>
    </row>
    <row r="214" spans="1:39" x14ac:dyDescent="0.35">
      <c r="A214" s="165">
        <v>212</v>
      </c>
      <c r="B214" s="55" t="s">
        <v>7158</v>
      </c>
      <c r="C214" s="269">
        <v>24</v>
      </c>
      <c r="D214" s="29"/>
      <c r="E214" s="42">
        <v>1</v>
      </c>
      <c r="F214" s="269">
        <v>599</v>
      </c>
      <c r="G214" s="269">
        <v>120</v>
      </c>
      <c r="H214" s="42"/>
      <c r="I214" s="42">
        <v>1</v>
      </c>
      <c r="J214" s="269">
        <v>600</v>
      </c>
      <c r="K214" s="29" t="s">
        <v>7158</v>
      </c>
      <c r="L214" s="29" t="s">
        <v>8798</v>
      </c>
      <c r="M214" s="172"/>
      <c r="N214" s="172"/>
      <c r="O214" s="172"/>
      <c r="P214" s="172"/>
      <c r="Q214" s="172"/>
      <c r="R214" s="172"/>
      <c r="S214" s="172"/>
      <c r="T214" s="172"/>
      <c r="U214" s="42">
        <v>100</v>
      </c>
      <c r="V214" s="29" t="s">
        <v>117</v>
      </c>
      <c r="W214" s="29" t="s">
        <v>104</v>
      </c>
      <c r="X214" s="7" t="s">
        <v>224</v>
      </c>
      <c r="Y214" s="276">
        <v>24</v>
      </c>
      <c r="Z214" s="29" t="s">
        <v>120</v>
      </c>
      <c r="AA214" s="173" t="s">
        <v>7157</v>
      </c>
      <c r="AB214" s="42">
        <v>1</v>
      </c>
      <c r="AC214" s="185"/>
      <c r="AG214" s="185"/>
      <c r="AI214" s="185"/>
      <c r="AJ214" s="185"/>
      <c r="AK214" s="185"/>
      <c r="AL214" s="185"/>
      <c r="AM214" s="185"/>
    </row>
    <row r="215" spans="1:39" x14ac:dyDescent="0.35">
      <c r="A215" s="165">
        <v>213</v>
      </c>
      <c r="B215" s="55" t="s">
        <v>7164</v>
      </c>
      <c r="C215" s="269">
        <v>24</v>
      </c>
      <c r="D215" s="29"/>
      <c r="E215" s="42">
        <v>1</v>
      </c>
      <c r="F215" s="269">
        <v>861</v>
      </c>
      <c r="G215" s="269">
        <v>172</v>
      </c>
      <c r="H215" s="42"/>
      <c r="I215" s="42">
        <v>1</v>
      </c>
      <c r="J215" s="269">
        <v>600</v>
      </c>
      <c r="K215" s="29" t="s">
        <v>7164</v>
      </c>
      <c r="L215" s="29" t="s">
        <v>8799</v>
      </c>
      <c r="M215" s="172"/>
      <c r="N215" s="172"/>
      <c r="O215" s="172"/>
      <c r="P215" s="172"/>
      <c r="Q215" s="172"/>
      <c r="R215" s="172"/>
      <c r="S215" s="172"/>
      <c r="T215" s="172"/>
      <c r="U215" s="42">
        <v>100</v>
      </c>
      <c r="V215" s="29" t="s">
        <v>117</v>
      </c>
      <c r="W215" s="29" t="s">
        <v>104</v>
      </c>
      <c r="X215" s="7" t="s">
        <v>224</v>
      </c>
      <c r="Y215" s="276">
        <v>24</v>
      </c>
      <c r="Z215" s="29" t="s">
        <v>120</v>
      </c>
      <c r="AA215" s="173" t="s">
        <v>7163</v>
      </c>
      <c r="AB215" s="42">
        <v>1</v>
      </c>
      <c r="AC215" s="185"/>
      <c r="AG215" s="185"/>
      <c r="AI215" s="185"/>
      <c r="AJ215" s="185"/>
      <c r="AK215" s="185"/>
      <c r="AL215" s="185"/>
      <c r="AM215" s="185"/>
    </row>
    <row r="216" spans="1:39" x14ac:dyDescent="0.35">
      <c r="A216" s="165">
        <v>214</v>
      </c>
      <c r="B216" s="55" t="s">
        <v>7166</v>
      </c>
      <c r="C216" s="269">
        <v>24</v>
      </c>
      <c r="D216" s="29"/>
      <c r="E216" s="42">
        <v>1</v>
      </c>
      <c r="F216" s="269">
        <v>861</v>
      </c>
      <c r="G216" s="269">
        <v>172</v>
      </c>
      <c r="H216" s="42"/>
      <c r="I216" s="42">
        <v>1</v>
      </c>
      <c r="J216" s="269">
        <v>600</v>
      </c>
      <c r="K216" s="29" t="s">
        <v>7166</v>
      </c>
      <c r="L216" s="29" t="s">
        <v>7281</v>
      </c>
      <c r="M216" s="172"/>
      <c r="N216" s="172"/>
      <c r="O216" s="172"/>
      <c r="P216" s="172"/>
      <c r="Q216" s="172"/>
      <c r="R216" s="172"/>
      <c r="S216" s="172"/>
      <c r="T216" s="172"/>
      <c r="U216" s="42">
        <v>100</v>
      </c>
      <c r="V216" s="29" t="s">
        <v>117</v>
      </c>
      <c r="W216" s="29" t="s">
        <v>104</v>
      </c>
      <c r="X216" s="7" t="s">
        <v>224</v>
      </c>
      <c r="Y216" s="276">
        <v>24</v>
      </c>
      <c r="Z216" s="29" t="s">
        <v>120</v>
      </c>
      <c r="AA216" s="170" t="s">
        <v>7165</v>
      </c>
      <c r="AB216" s="42">
        <v>1</v>
      </c>
      <c r="AC216" s="185"/>
      <c r="AG216" s="185"/>
      <c r="AI216" s="185"/>
      <c r="AJ216" s="185"/>
      <c r="AK216" s="185"/>
      <c r="AL216" s="185"/>
      <c r="AM216" s="185"/>
    </row>
    <row r="217" spans="1:39" x14ac:dyDescent="0.35">
      <c r="A217" s="165">
        <v>215</v>
      </c>
      <c r="B217" s="55" t="s">
        <v>7168</v>
      </c>
      <c r="C217" s="269">
        <v>24</v>
      </c>
      <c r="D217" s="29"/>
      <c r="E217" s="42">
        <v>1</v>
      </c>
      <c r="F217" s="269">
        <v>861</v>
      </c>
      <c r="G217" s="269">
        <v>172</v>
      </c>
      <c r="H217" s="42"/>
      <c r="I217" s="42">
        <v>1</v>
      </c>
      <c r="J217" s="269">
        <v>600</v>
      </c>
      <c r="K217" s="29" t="s">
        <v>7168</v>
      </c>
      <c r="L217" s="29" t="s">
        <v>8811</v>
      </c>
      <c r="M217" s="172"/>
      <c r="N217" s="172"/>
      <c r="O217" s="172"/>
      <c r="P217" s="172"/>
      <c r="Q217" s="172"/>
      <c r="R217" s="172"/>
      <c r="S217" s="172"/>
      <c r="T217" s="172"/>
      <c r="U217" s="42">
        <v>100</v>
      </c>
      <c r="V217" s="29" t="s">
        <v>117</v>
      </c>
      <c r="W217" s="29" t="s">
        <v>104</v>
      </c>
      <c r="X217" s="7" t="s">
        <v>224</v>
      </c>
      <c r="Y217" s="276">
        <v>24</v>
      </c>
      <c r="Z217" s="29" t="s">
        <v>120</v>
      </c>
      <c r="AA217" s="170" t="s">
        <v>7167</v>
      </c>
      <c r="AB217" s="42">
        <v>1</v>
      </c>
      <c r="AC217" s="185"/>
      <c r="AG217" s="185"/>
      <c r="AI217" s="185"/>
      <c r="AJ217" s="185"/>
      <c r="AK217" s="185"/>
      <c r="AL217" s="185"/>
      <c r="AM217" s="185"/>
    </row>
    <row r="218" spans="1:39" x14ac:dyDescent="0.35">
      <c r="A218" s="165">
        <v>216</v>
      </c>
      <c r="B218" s="55" t="s">
        <v>7170</v>
      </c>
      <c r="C218" s="269">
        <v>24</v>
      </c>
      <c r="D218" s="29"/>
      <c r="E218" s="42">
        <v>1</v>
      </c>
      <c r="F218" s="269">
        <v>861</v>
      </c>
      <c r="G218" s="269">
        <v>172</v>
      </c>
      <c r="H218" s="42"/>
      <c r="I218" s="42">
        <v>1</v>
      </c>
      <c r="J218" s="269">
        <v>600</v>
      </c>
      <c r="K218" s="29" t="s">
        <v>7170</v>
      </c>
      <c r="L218" s="29" t="s">
        <v>8810</v>
      </c>
      <c r="M218" s="172"/>
      <c r="N218" s="172"/>
      <c r="O218" s="172"/>
      <c r="P218" s="172"/>
      <c r="Q218" s="172"/>
      <c r="R218" s="172"/>
      <c r="S218" s="172"/>
      <c r="T218" s="172"/>
      <c r="U218" s="42">
        <v>100</v>
      </c>
      <c r="V218" s="29" t="s">
        <v>117</v>
      </c>
      <c r="W218" s="29" t="s">
        <v>104</v>
      </c>
      <c r="X218" s="7" t="s">
        <v>224</v>
      </c>
      <c r="Y218" s="276">
        <v>24</v>
      </c>
      <c r="Z218" s="29" t="s">
        <v>120</v>
      </c>
      <c r="AA218" s="170" t="s">
        <v>7169</v>
      </c>
      <c r="AB218" s="42">
        <v>1</v>
      </c>
      <c r="AC218" s="185"/>
      <c r="AG218" s="185"/>
      <c r="AI218" s="185"/>
      <c r="AJ218" s="185"/>
      <c r="AK218" s="185"/>
      <c r="AL218" s="185"/>
      <c r="AM218" s="185"/>
    </row>
    <row r="219" spans="1:39" x14ac:dyDescent="0.35">
      <c r="A219" s="165">
        <v>217</v>
      </c>
      <c r="B219" s="55" t="s">
        <v>7187</v>
      </c>
      <c r="C219" s="269">
        <v>24</v>
      </c>
      <c r="D219" s="29"/>
      <c r="E219" s="42">
        <v>1</v>
      </c>
      <c r="F219" s="269">
        <v>861</v>
      </c>
      <c r="G219" s="269">
        <v>172</v>
      </c>
      <c r="H219" s="42"/>
      <c r="I219" s="42">
        <v>1</v>
      </c>
      <c r="J219" s="269">
        <v>600</v>
      </c>
      <c r="K219" s="29" t="s">
        <v>7187</v>
      </c>
      <c r="L219" s="29" t="s">
        <v>7187</v>
      </c>
      <c r="M219" s="172"/>
      <c r="N219" s="172"/>
      <c r="O219" s="172"/>
      <c r="P219" s="172"/>
      <c r="Q219" s="172"/>
      <c r="R219" s="172"/>
      <c r="S219" s="172"/>
      <c r="T219" s="172"/>
      <c r="U219" s="42">
        <v>150</v>
      </c>
      <c r="V219" s="29" t="s">
        <v>117</v>
      </c>
      <c r="W219" s="29" t="s">
        <v>104</v>
      </c>
      <c r="X219" s="7" t="s">
        <v>205</v>
      </c>
      <c r="Y219" s="276">
        <v>24</v>
      </c>
      <c r="Z219" s="29" t="s">
        <v>120</v>
      </c>
      <c r="AA219" s="170" t="s">
        <v>7183</v>
      </c>
      <c r="AB219" s="42">
        <v>1</v>
      </c>
      <c r="AC219" s="185"/>
      <c r="AG219" s="185"/>
      <c r="AI219" s="185"/>
      <c r="AJ219" s="185"/>
      <c r="AK219" s="185"/>
      <c r="AL219" s="185"/>
      <c r="AM219" s="185"/>
    </row>
    <row r="220" spans="1:39" x14ac:dyDescent="0.35">
      <c r="A220" s="165">
        <v>218</v>
      </c>
      <c r="B220" s="55" t="s">
        <v>3230</v>
      </c>
      <c r="C220" s="269">
        <v>999</v>
      </c>
      <c r="D220" s="29"/>
      <c r="E220" s="42">
        <v>1</v>
      </c>
      <c r="F220" s="269">
        <v>500</v>
      </c>
      <c r="G220" s="269">
        <v>100</v>
      </c>
      <c r="H220" s="42"/>
      <c r="I220" s="42">
        <v>1</v>
      </c>
      <c r="J220" s="269">
        <v>1998</v>
      </c>
      <c r="K220" s="29" t="s">
        <v>3230</v>
      </c>
      <c r="L220" s="29" t="s">
        <v>3230</v>
      </c>
      <c r="M220" s="172"/>
      <c r="N220" s="172"/>
      <c r="O220" s="172"/>
      <c r="P220" s="172"/>
      <c r="Q220" s="172"/>
      <c r="R220" s="172"/>
      <c r="S220" s="172"/>
      <c r="T220" s="172"/>
      <c r="U220" s="42"/>
      <c r="V220" s="29" t="s">
        <v>117</v>
      </c>
      <c r="W220" s="29" t="s">
        <v>105</v>
      </c>
      <c r="X220" s="7" t="s">
        <v>3229</v>
      </c>
      <c r="Y220" s="276">
        <v>999</v>
      </c>
      <c r="Z220" s="29" t="s">
        <v>3228</v>
      </c>
      <c r="AB220" s="42">
        <v>1</v>
      </c>
      <c r="AC220" s="185"/>
      <c r="AG220" s="185"/>
      <c r="AI220" s="185"/>
      <c r="AJ220" s="185"/>
      <c r="AK220" s="185"/>
      <c r="AL220" s="185"/>
      <c r="AM220" s="185"/>
    </row>
    <row r="221" spans="1:39" x14ac:dyDescent="0.35">
      <c r="A221" s="165">
        <v>219</v>
      </c>
      <c r="B221" s="55" t="s">
        <v>3227</v>
      </c>
      <c r="C221" s="269">
        <v>20</v>
      </c>
      <c r="D221" s="29"/>
      <c r="E221" s="42">
        <v>1</v>
      </c>
      <c r="F221" s="269">
        <v>500</v>
      </c>
      <c r="G221" s="269">
        <v>100</v>
      </c>
      <c r="H221" s="42"/>
      <c r="I221" s="42">
        <v>1</v>
      </c>
      <c r="J221" s="269">
        <v>525</v>
      </c>
      <c r="K221" s="29" t="s">
        <v>3227</v>
      </c>
      <c r="L221" s="29" t="s">
        <v>3227</v>
      </c>
      <c r="M221" s="172"/>
      <c r="N221" s="172"/>
      <c r="O221" s="172"/>
      <c r="P221" s="172"/>
      <c r="Q221" s="172"/>
      <c r="R221" s="172"/>
      <c r="S221" s="172"/>
      <c r="T221" s="172"/>
      <c r="U221" s="42"/>
      <c r="V221" s="29" t="s">
        <v>117</v>
      </c>
      <c r="W221" s="29" t="s">
        <v>105</v>
      </c>
      <c r="X221" s="7" t="s">
        <v>3226</v>
      </c>
      <c r="Y221" s="276">
        <v>20</v>
      </c>
      <c r="Z221" s="29" t="s">
        <v>120</v>
      </c>
      <c r="AB221" s="42">
        <v>1</v>
      </c>
      <c r="AC221" s="185"/>
      <c r="AG221" s="185"/>
      <c r="AI221" s="185"/>
      <c r="AJ221" s="185"/>
      <c r="AK221" s="185"/>
      <c r="AL221" s="185"/>
      <c r="AM221" s="185"/>
    </row>
    <row r="222" spans="1:39" x14ac:dyDescent="0.35">
      <c r="A222" s="165">
        <v>220</v>
      </c>
      <c r="B222" s="55" t="s">
        <v>6915</v>
      </c>
      <c r="C222" s="269">
        <v>38</v>
      </c>
      <c r="D222" s="29"/>
      <c r="E222" s="42">
        <v>2</v>
      </c>
      <c r="F222" s="269">
        <v>6145</v>
      </c>
      <c r="G222" s="269">
        <v>1229</v>
      </c>
      <c r="H222" s="42"/>
      <c r="I222" s="42">
        <v>2</v>
      </c>
      <c r="J222" s="269">
        <v>3334</v>
      </c>
      <c r="K222" s="29" t="s">
        <v>6915</v>
      </c>
      <c r="L222" s="29" t="s">
        <v>6915</v>
      </c>
      <c r="M222" s="172"/>
      <c r="N222" s="172"/>
      <c r="O222" s="172"/>
      <c r="P222" s="172"/>
      <c r="Q222" s="172"/>
      <c r="R222" s="172"/>
      <c r="S222" s="172"/>
      <c r="T222" s="172"/>
      <c r="U222" s="42">
        <v>100</v>
      </c>
      <c r="V222" s="29" t="s">
        <v>313</v>
      </c>
      <c r="W222" s="29" t="s">
        <v>103</v>
      </c>
      <c r="X222" s="7" t="s">
        <v>314</v>
      </c>
      <c r="Y222" s="276">
        <v>38</v>
      </c>
      <c r="Z222" s="29" t="s">
        <v>2028</v>
      </c>
      <c r="AA222" s="170" t="s">
        <v>6762</v>
      </c>
      <c r="AB222" s="42">
        <v>2</v>
      </c>
      <c r="AC222" s="185"/>
      <c r="AG222" s="185"/>
      <c r="AI222" s="185"/>
      <c r="AJ222" s="185"/>
      <c r="AK222" s="185"/>
      <c r="AL222" s="185"/>
      <c r="AM222" s="185"/>
    </row>
    <row r="223" spans="1:39" x14ac:dyDescent="0.35">
      <c r="A223" s="165">
        <v>221</v>
      </c>
      <c r="B223" s="55" t="s">
        <v>6916</v>
      </c>
      <c r="C223" s="269">
        <v>48</v>
      </c>
      <c r="D223" s="29"/>
      <c r="E223" s="42">
        <v>2</v>
      </c>
      <c r="F223" s="269">
        <v>7327</v>
      </c>
      <c r="G223" s="269">
        <v>1465</v>
      </c>
      <c r="H223" s="42"/>
      <c r="I223" s="42">
        <v>2</v>
      </c>
      <c r="J223" s="269">
        <v>4200</v>
      </c>
      <c r="K223" s="29" t="s">
        <v>6916</v>
      </c>
      <c r="L223" s="29" t="s">
        <v>6916</v>
      </c>
      <c r="M223" s="172"/>
      <c r="N223" s="172"/>
      <c r="O223" s="172"/>
      <c r="P223" s="172"/>
      <c r="Q223" s="172"/>
      <c r="R223" s="172"/>
      <c r="S223" s="172"/>
      <c r="T223" s="172"/>
      <c r="U223" s="42">
        <v>100</v>
      </c>
      <c r="V223" s="29" t="s">
        <v>313</v>
      </c>
      <c r="W223" s="29" t="s">
        <v>103</v>
      </c>
      <c r="X223" s="7" t="s">
        <v>314</v>
      </c>
      <c r="Y223" s="276">
        <v>48</v>
      </c>
      <c r="Z223" s="29" t="s">
        <v>2028</v>
      </c>
      <c r="AA223" s="170" t="s">
        <v>6767</v>
      </c>
      <c r="AB223" s="42">
        <v>2</v>
      </c>
      <c r="AC223" s="185"/>
      <c r="AG223" s="185"/>
      <c r="AI223" s="185"/>
      <c r="AJ223" s="185"/>
      <c r="AK223" s="185"/>
      <c r="AL223" s="185"/>
      <c r="AM223" s="185"/>
    </row>
    <row r="224" spans="1:39" x14ac:dyDescent="0.35">
      <c r="A224" s="165">
        <v>222</v>
      </c>
      <c r="B224" s="55" t="s">
        <v>6917</v>
      </c>
      <c r="C224" s="269">
        <v>25</v>
      </c>
      <c r="D224" s="29"/>
      <c r="E224" s="42">
        <v>2</v>
      </c>
      <c r="F224" s="269">
        <v>3669</v>
      </c>
      <c r="G224" s="269">
        <v>734</v>
      </c>
      <c r="H224" s="42"/>
      <c r="I224" s="42">
        <v>1</v>
      </c>
      <c r="J224" s="269">
        <v>1512</v>
      </c>
      <c r="K224" s="29" t="s">
        <v>6917</v>
      </c>
      <c r="L224" s="29" t="s">
        <v>6917</v>
      </c>
      <c r="M224" s="172"/>
      <c r="N224" s="172"/>
      <c r="O224" s="172"/>
      <c r="P224" s="172"/>
      <c r="Q224" s="172"/>
      <c r="R224" s="172"/>
      <c r="S224" s="172"/>
      <c r="T224" s="172"/>
      <c r="U224" s="42">
        <v>100</v>
      </c>
      <c r="V224" s="29" t="s">
        <v>313</v>
      </c>
      <c r="W224" s="29" t="s">
        <v>104</v>
      </c>
      <c r="X224" s="7" t="s">
        <v>6918</v>
      </c>
      <c r="Y224" s="276">
        <v>25</v>
      </c>
      <c r="Z224" s="29" t="s">
        <v>120</v>
      </c>
      <c r="AA224" s="170" t="s">
        <v>6793</v>
      </c>
      <c r="AB224" s="42">
        <v>2</v>
      </c>
      <c r="AC224" s="185"/>
      <c r="AG224" s="185"/>
      <c r="AI224" s="185"/>
      <c r="AJ224" s="185"/>
      <c r="AK224" s="185"/>
      <c r="AL224" s="185"/>
      <c r="AM224" s="185"/>
    </row>
    <row r="225" spans="1:39" x14ac:dyDescent="0.35">
      <c r="A225" s="165">
        <v>223</v>
      </c>
      <c r="B225" s="55" t="s">
        <v>7087</v>
      </c>
      <c r="C225" s="269">
        <v>40</v>
      </c>
      <c r="D225" s="29"/>
      <c r="E225" s="42">
        <v>2</v>
      </c>
      <c r="F225" s="269">
        <v>5359</v>
      </c>
      <c r="G225" s="269">
        <v>1072</v>
      </c>
      <c r="H225" s="42"/>
      <c r="I225" s="42">
        <v>1</v>
      </c>
      <c r="J225" s="269">
        <v>2400</v>
      </c>
      <c r="K225" s="29" t="s">
        <v>7087</v>
      </c>
      <c r="L225" s="29" t="s">
        <v>7087</v>
      </c>
      <c r="M225" s="172"/>
      <c r="N225" s="172"/>
      <c r="O225" s="172"/>
      <c r="P225" s="172"/>
      <c r="Q225" s="172"/>
      <c r="R225" s="172"/>
      <c r="S225" s="172"/>
      <c r="T225" s="172"/>
      <c r="U225" s="42">
        <v>100</v>
      </c>
      <c r="V225" s="29" t="s">
        <v>313</v>
      </c>
      <c r="W225" s="29" t="s">
        <v>104</v>
      </c>
      <c r="X225" s="7" t="s">
        <v>6918</v>
      </c>
      <c r="Y225" s="276">
        <v>40</v>
      </c>
      <c r="Z225" s="29" t="s">
        <v>120</v>
      </c>
      <c r="AA225" s="173" t="s">
        <v>7088</v>
      </c>
      <c r="AB225" s="42">
        <v>2</v>
      </c>
      <c r="AC225" s="185"/>
      <c r="AG225" s="185"/>
      <c r="AI225" s="185"/>
      <c r="AJ225" s="185"/>
      <c r="AK225" s="185"/>
      <c r="AL225" s="185"/>
      <c r="AM225" s="185"/>
    </row>
    <row r="226" spans="1:39" x14ac:dyDescent="0.35">
      <c r="A226" s="165">
        <v>224</v>
      </c>
      <c r="B226" s="55" t="s">
        <v>7089</v>
      </c>
      <c r="C226" s="269">
        <v>40</v>
      </c>
      <c r="D226" s="29"/>
      <c r="E226" s="42">
        <v>2</v>
      </c>
      <c r="F226" s="269">
        <v>5359</v>
      </c>
      <c r="G226" s="269">
        <v>1072</v>
      </c>
      <c r="H226" s="42"/>
      <c r="I226" s="42">
        <v>1</v>
      </c>
      <c r="J226" s="269">
        <v>2400</v>
      </c>
      <c r="K226" s="29" t="s">
        <v>7089</v>
      </c>
      <c r="L226" s="29" t="s">
        <v>7089</v>
      </c>
      <c r="M226" s="172"/>
      <c r="N226" s="172"/>
      <c r="O226" s="172"/>
      <c r="P226" s="172"/>
      <c r="Q226" s="172"/>
      <c r="R226" s="172"/>
      <c r="S226" s="172"/>
      <c r="T226" s="172"/>
      <c r="U226" s="42">
        <v>100</v>
      </c>
      <c r="V226" s="29" t="s">
        <v>313</v>
      </c>
      <c r="W226" s="29" t="s">
        <v>104</v>
      </c>
      <c r="X226" s="7" t="s">
        <v>6918</v>
      </c>
      <c r="Y226" s="276">
        <v>40</v>
      </c>
      <c r="Z226" s="29" t="s">
        <v>120</v>
      </c>
      <c r="AA226" s="170" t="s">
        <v>7090</v>
      </c>
      <c r="AB226" s="42">
        <v>2</v>
      </c>
      <c r="AC226" s="185"/>
      <c r="AG226" s="185"/>
      <c r="AI226" s="185"/>
      <c r="AJ226" s="185"/>
      <c r="AK226" s="185"/>
      <c r="AL226" s="185"/>
      <c r="AM226" s="185"/>
    </row>
    <row r="227" spans="1:39" x14ac:dyDescent="0.35">
      <c r="A227" s="165">
        <v>225</v>
      </c>
      <c r="B227" s="55" t="s">
        <v>7093</v>
      </c>
      <c r="C227" s="269">
        <v>40</v>
      </c>
      <c r="D227" s="29"/>
      <c r="E227" s="42">
        <v>2</v>
      </c>
      <c r="F227" s="269">
        <v>5359</v>
      </c>
      <c r="G227" s="269">
        <v>1072</v>
      </c>
      <c r="H227" s="42"/>
      <c r="I227" s="42">
        <v>1</v>
      </c>
      <c r="J227" s="269">
        <v>2400</v>
      </c>
      <c r="K227" s="29" t="s">
        <v>7093</v>
      </c>
      <c r="L227" s="29" t="s">
        <v>7093</v>
      </c>
      <c r="M227" s="172"/>
      <c r="N227" s="172"/>
      <c r="O227" s="172"/>
      <c r="P227" s="172"/>
      <c r="Q227" s="172"/>
      <c r="R227" s="172"/>
      <c r="S227" s="172"/>
      <c r="T227" s="172"/>
      <c r="U227" s="42">
        <v>100</v>
      </c>
      <c r="V227" s="29" t="s">
        <v>313</v>
      </c>
      <c r="W227" s="29" t="s">
        <v>104</v>
      </c>
      <c r="X227" s="7" t="s">
        <v>6918</v>
      </c>
      <c r="Y227" s="276">
        <v>40</v>
      </c>
      <c r="Z227" s="29" t="s">
        <v>120</v>
      </c>
      <c r="AA227" s="173" t="s">
        <v>7094</v>
      </c>
      <c r="AB227" s="42">
        <v>2</v>
      </c>
      <c r="AC227" s="185"/>
      <c r="AG227" s="185"/>
      <c r="AI227" s="185"/>
      <c r="AJ227" s="185"/>
      <c r="AK227" s="185"/>
      <c r="AL227" s="185"/>
      <c r="AM227" s="185"/>
    </row>
    <row r="228" spans="1:39" x14ac:dyDescent="0.35">
      <c r="A228" s="165">
        <v>226</v>
      </c>
      <c r="B228" s="55" t="s">
        <v>6919</v>
      </c>
      <c r="C228" s="269">
        <v>32</v>
      </c>
      <c r="D228" s="29"/>
      <c r="E228" s="42">
        <v>2</v>
      </c>
      <c r="F228" s="269">
        <v>4058</v>
      </c>
      <c r="G228" s="269">
        <v>812</v>
      </c>
      <c r="H228" s="42"/>
      <c r="I228" s="42">
        <v>1</v>
      </c>
      <c r="J228" s="269">
        <v>1905</v>
      </c>
      <c r="K228" s="29" t="s">
        <v>6919</v>
      </c>
      <c r="L228" s="29" t="s">
        <v>6919</v>
      </c>
      <c r="M228" s="172"/>
      <c r="N228" s="172"/>
      <c r="O228" s="172"/>
      <c r="P228" s="172"/>
      <c r="Q228" s="172"/>
      <c r="R228" s="172"/>
      <c r="S228" s="172"/>
      <c r="T228" s="172"/>
      <c r="U228" s="42">
        <v>100</v>
      </c>
      <c r="V228" s="29" t="s">
        <v>313</v>
      </c>
      <c r="W228" s="29" t="s">
        <v>104</v>
      </c>
      <c r="X228" s="7" t="s">
        <v>6918</v>
      </c>
      <c r="Y228" s="276">
        <v>32</v>
      </c>
      <c r="Z228" s="29" t="s">
        <v>120</v>
      </c>
      <c r="AA228" s="170" t="s">
        <v>6787</v>
      </c>
      <c r="AB228" s="42">
        <v>2</v>
      </c>
      <c r="AC228" s="185"/>
      <c r="AG228" s="185"/>
      <c r="AI228" s="185"/>
      <c r="AJ228" s="185"/>
      <c r="AK228" s="185"/>
      <c r="AL228" s="185"/>
      <c r="AM228" s="185"/>
    </row>
    <row r="229" spans="1:39" x14ac:dyDescent="0.35">
      <c r="A229" s="165">
        <v>227</v>
      </c>
      <c r="B229" s="55" t="s">
        <v>7100</v>
      </c>
      <c r="C229" s="269">
        <v>32</v>
      </c>
      <c r="D229" s="29"/>
      <c r="E229" s="42">
        <v>2</v>
      </c>
      <c r="F229" s="269">
        <v>4058</v>
      </c>
      <c r="G229" s="269">
        <v>812</v>
      </c>
      <c r="H229" s="42"/>
      <c r="I229" s="42">
        <v>1</v>
      </c>
      <c r="J229" s="269">
        <v>1905</v>
      </c>
      <c r="K229" s="29" t="s">
        <v>7100</v>
      </c>
      <c r="L229" s="29" t="s">
        <v>7100</v>
      </c>
      <c r="M229" s="172"/>
      <c r="N229" s="172"/>
      <c r="O229" s="172"/>
      <c r="P229" s="172"/>
      <c r="Q229" s="172"/>
      <c r="R229" s="172"/>
      <c r="S229" s="172"/>
      <c r="T229" s="172"/>
      <c r="U229" s="42">
        <v>100</v>
      </c>
      <c r="V229" s="29" t="s">
        <v>313</v>
      </c>
      <c r="W229" s="29" t="s">
        <v>104</v>
      </c>
      <c r="X229" s="7" t="s">
        <v>6918</v>
      </c>
      <c r="Y229" s="276">
        <v>32</v>
      </c>
      <c r="Z229" s="29" t="s">
        <v>120</v>
      </c>
      <c r="AA229" s="173" t="s">
        <v>7101</v>
      </c>
      <c r="AB229" s="42">
        <v>2</v>
      </c>
      <c r="AC229" s="185"/>
      <c r="AG229" s="185"/>
      <c r="AI229" s="185"/>
      <c r="AJ229" s="185"/>
      <c r="AK229" s="185"/>
      <c r="AL229" s="185"/>
      <c r="AM229" s="185"/>
    </row>
    <row r="230" spans="1:39" x14ac:dyDescent="0.35">
      <c r="A230" s="165">
        <v>228</v>
      </c>
      <c r="B230" s="55" t="s">
        <v>6920</v>
      </c>
      <c r="C230" s="269">
        <v>30</v>
      </c>
      <c r="D230" s="29"/>
      <c r="E230" s="42">
        <v>2</v>
      </c>
      <c r="F230" s="269">
        <v>4652</v>
      </c>
      <c r="G230" s="269">
        <v>930</v>
      </c>
      <c r="H230" s="42"/>
      <c r="I230" s="42">
        <v>2</v>
      </c>
      <c r="J230" s="269">
        <v>2646</v>
      </c>
      <c r="K230" s="29" t="s">
        <v>6920</v>
      </c>
      <c r="L230" s="29" t="s">
        <v>6920</v>
      </c>
      <c r="M230" s="172"/>
      <c r="N230" s="172"/>
      <c r="O230" s="172"/>
      <c r="P230" s="172"/>
      <c r="Q230" s="172"/>
      <c r="R230" s="172"/>
      <c r="S230" s="172"/>
      <c r="T230" s="172"/>
      <c r="U230" s="42">
        <v>100</v>
      </c>
      <c r="V230" s="29" t="s">
        <v>313</v>
      </c>
      <c r="W230" s="29" t="s">
        <v>103</v>
      </c>
      <c r="X230" s="7" t="s">
        <v>314</v>
      </c>
      <c r="Y230" s="276">
        <v>30</v>
      </c>
      <c r="Z230" s="29" t="s">
        <v>2028</v>
      </c>
      <c r="AA230" s="173" t="s">
        <v>6807</v>
      </c>
      <c r="AB230" s="42">
        <v>2</v>
      </c>
      <c r="AC230" s="185"/>
      <c r="AG230" s="185"/>
      <c r="AI230" s="185"/>
      <c r="AJ230" s="185"/>
      <c r="AK230" s="185"/>
      <c r="AL230" s="185"/>
      <c r="AM230" s="185"/>
    </row>
    <row r="231" spans="1:39" x14ac:dyDescent="0.35">
      <c r="A231" s="165">
        <v>229</v>
      </c>
      <c r="B231" s="55" t="s">
        <v>6921</v>
      </c>
      <c r="C231" s="269">
        <v>38</v>
      </c>
      <c r="D231" s="29"/>
      <c r="E231" s="42">
        <v>2</v>
      </c>
      <c r="F231" s="269">
        <v>6145</v>
      </c>
      <c r="G231" s="269">
        <v>1229</v>
      </c>
      <c r="H231" s="42"/>
      <c r="I231" s="42">
        <v>2</v>
      </c>
      <c r="J231" s="269">
        <v>3334</v>
      </c>
      <c r="K231" s="29" t="s">
        <v>6921</v>
      </c>
      <c r="L231" s="29" t="s">
        <v>6921</v>
      </c>
      <c r="M231" s="172"/>
      <c r="N231" s="172"/>
      <c r="O231" s="172"/>
      <c r="P231" s="172"/>
      <c r="Q231" s="172"/>
      <c r="R231" s="172"/>
      <c r="S231" s="172"/>
      <c r="T231" s="172"/>
      <c r="U231" s="42">
        <v>100</v>
      </c>
      <c r="V231" s="29" t="s">
        <v>313</v>
      </c>
      <c r="W231" s="29" t="s">
        <v>103</v>
      </c>
      <c r="X231" s="7" t="s">
        <v>314</v>
      </c>
      <c r="Y231" s="276">
        <v>38</v>
      </c>
      <c r="Z231" s="29" t="s">
        <v>2028</v>
      </c>
      <c r="AA231" s="173" t="s">
        <v>6809</v>
      </c>
      <c r="AB231" s="42">
        <v>2</v>
      </c>
      <c r="AC231" s="185"/>
      <c r="AG231" s="185"/>
      <c r="AI231" s="185"/>
      <c r="AJ231" s="185"/>
      <c r="AK231" s="185"/>
      <c r="AL231" s="185"/>
      <c r="AM231" s="185"/>
    </row>
    <row r="232" spans="1:39" x14ac:dyDescent="0.35">
      <c r="A232" s="165">
        <v>230</v>
      </c>
      <c r="B232" s="55" t="s">
        <v>6922</v>
      </c>
      <c r="C232" s="269">
        <v>48</v>
      </c>
      <c r="D232" s="29"/>
      <c r="E232" s="42">
        <v>2</v>
      </c>
      <c r="F232" s="269">
        <v>7327</v>
      </c>
      <c r="G232" s="269">
        <v>1465</v>
      </c>
      <c r="H232" s="42"/>
      <c r="I232" s="42">
        <v>2</v>
      </c>
      <c r="J232" s="269">
        <v>4200</v>
      </c>
      <c r="K232" s="29" t="s">
        <v>6922</v>
      </c>
      <c r="L232" s="29" t="s">
        <v>6922</v>
      </c>
      <c r="M232" s="172"/>
      <c r="N232" s="172"/>
      <c r="O232" s="172"/>
      <c r="P232" s="172"/>
      <c r="Q232" s="172"/>
      <c r="R232" s="172"/>
      <c r="S232" s="172"/>
      <c r="T232" s="172"/>
      <c r="U232" s="42">
        <v>100</v>
      </c>
      <c r="V232" s="29" t="s">
        <v>313</v>
      </c>
      <c r="W232" s="29" t="s">
        <v>103</v>
      </c>
      <c r="X232" s="7" t="s">
        <v>314</v>
      </c>
      <c r="Y232" s="276">
        <v>48</v>
      </c>
      <c r="Z232" s="29" t="s">
        <v>2028</v>
      </c>
      <c r="AA232" s="173" t="s">
        <v>6805</v>
      </c>
      <c r="AB232" s="42">
        <v>2</v>
      </c>
      <c r="AC232" s="185"/>
      <c r="AG232" s="185"/>
      <c r="AI232" s="185"/>
      <c r="AJ232" s="185"/>
      <c r="AK232" s="185"/>
      <c r="AL232" s="185"/>
      <c r="AM232" s="185"/>
    </row>
    <row r="233" spans="1:39" x14ac:dyDescent="0.35">
      <c r="A233" s="165">
        <v>231</v>
      </c>
      <c r="B233" s="55" t="s">
        <v>6923</v>
      </c>
      <c r="C233" s="269">
        <v>30</v>
      </c>
      <c r="D233" s="29"/>
      <c r="E233" s="42">
        <v>2</v>
      </c>
      <c r="F233" s="269">
        <v>4652</v>
      </c>
      <c r="G233" s="269">
        <v>930</v>
      </c>
      <c r="H233" s="42"/>
      <c r="I233" s="42">
        <v>2</v>
      </c>
      <c r="J233" s="269">
        <v>2646</v>
      </c>
      <c r="K233" s="29" t="s">
        <v>6923</v>
      </c>
      <c r="L233" s="29" t="s">
        <v>6923</v>
      </c>
      <c r="M233" s="172"/>
      <c r="N233" s="172"/>
      <c r="O233" s="172"/>
      <c r="P233" s="172"/>
      <c r="Q233" s="172"/>
      <c r="R233" s="172"/>
      <c r="S233" s="172"/>
      <c r="T233" s="172"/>
      <c r="U233" s="42">
        <v>100</v>
      </c>
      <c r="V233" s="29" t="s">
        <v>313</v>
      </c>
      <c r="W233" s="29" t="s">
        <v>103</v>
      </c>
      <c r="X233" s="7" t="s">
        <v>314</v>
      </c>
      <c r="Y233" s="276">
        <v>30</v>
      </c>
      <c r="Z233" s="29" t="s">
        <v>2028</v>
      </c>
      <c r="AA233" s="173" t="s">
        <v>6819</v>
      </c>
      <c r="AB233" s="42">
        <v>2</v>
      </c>
      <c r="AC233" s="185"/>
      <c r="AG233" s="185"/>
      <c r="AI233" s="185"/>
      <c r="AJ233" s="185"/>
      <c r="AK233" s="185"/>
      <c r="AL233" s="185"/>
      <c r="AM233" s="185"/>
    </row>
    <row r="234" spans="1:39" x14ac:dyDescent="0.35">
      <c r="A234" s="165">
        <v>232</v>
      </c>
      <c r="B234" s="55" t="s">
        <v>6924</v>
      </c>
      <c r="C234" s="269">
        <v>40</v>
      </c>
      <c r="D234" s="29"/>
      <c r="E234" s="42">
        <v>2</v>
      </c>
      <c r="F234" s="269">
        <v>4571</v>
      </c>
      <c r="G234" s="269">
        <v>914</v>
      </c>
      <c r="H234" s="42"/>
      <c r="I234" s="42">
        <v>1</v>
      </c>
      <c r="J234" s="269">
        <v>2400</v>
      </c>
      <c r="K234" s="29" t="s">
        <v>6924</v>
      </c>
      <c r="L234" s="29" t="s">
        <v>6924</v>
      </c>
      <c r="M234" s="172"/>
      <c r="N234" s="172"/>
      <c r="O234" s="172"/>
      <c r="P234" s="172"/>
      <c r="Q234" s="172"/>
      <c r="R234" s="172"/>
      <c r="S234" s="172"/>
      <c r="T234" s="172"/>
      <c r="U234" s="42">
        <v>100</v>
      </c>
      <c r="V234" s="29" t="s">
        <v>313</v>
      </c>
      <c r="W234" s="29" t="s">
        <v>104</v>
      </c>
      <c r="X234" s="7" t="s">
        <v>6918</v>
      </c>
      <c r="Y234" s="276">
        <v>40</v>
      </c>
      <c r="Z234" s="29" t="s">
        <v>120</v>
      </c>
      <c r="AA234" s="170" t="s">
        <v>6841</v>
      </c>
      <c r="AB234" s="42">
        <v>2</v>
      </c>
      <c r="AC234" s="185"/>
      <c r="AG234" s="185"/>
      <c r="AI234" s="185"/>
      <c r="AJ234" s="185"/>
      <c r="AK234" s="185"/>
      <c r="AL234" s="185"/>
      <c r="AM234" s="185"/>
    </row>
    <row r="235" spans="1:39" x14ac:dyDescent="0.35">
      <c r="A235" s="165">
        <v>233</v>
      </c>
      <c r="B235" s="55" t="s">
        <v>6925</v>
      </c>
      <c r="C235" s="269">
        <v>40</v>
      </c>
      <c r="D235" s="29"/>
      <c r="E235" s="42">
        <v>2</v>
      </c>
      <c r="F235" s="269">
        <v>4571</v>
      </c>
      <c r="G235" s="269">
        <v>914</v>
      </c>
      <c r="H235" s="42"/>
      <c r="I235" s="42">
        <v>1</v>
      </c>
      <c r="J235" s="269">
        <v>2400</v>
      </c>
      <c r="K235" s="29" t="s">
        <v>6925</v>
      </c>
      <c r="L235" s="29" t="s">
        <v>6925</v>
      </c>
      <c r="M235" s="172"/>
      <c r="N235" s="172"/>
      <c r="O235" s="172"/>
      <c r="P235" s="172"/>
      <c r="Q235" s="172"/>
      <c r="R235" s="172"/>
      <c r="S235" s="172"/>
      <c r="T235" s="172"/>
      <c r="U235" s="42">
        <v>100</v>
      </c>
      <c r="V235" s="29" t="s">
        <v>313</v>
      </c>
      <c r="W235" s="29" t="s">
        <v>104</v>
      </c>
      <c r="X235" s="7" t="s">
        <v>6918</v>
      </c>
      <c r="Y235" s="276">
        <v>40</v>
      </c>
      <c r="Z235" s="29" t="s">
        <v>120</v>
      </c>
      <c r="AA235" s="170" t="s">
        <v>6832</v>
      </c>
      <c r="AB235" s="42">
        <v>2</v>
      </c>
      <c r="AC235" s="185"/>
      <c r="AG235" s="185"/>
      <c r="AI235" s="185"/>
      <c r="AJ235" s="185"/>
      <c r="AK235" s="185"/>
      <c r="AL235" s="185"/>
      <c r="AM235" s="185"/>
    </row>
    <row r="236" spans="1:39" x14ac:dyDescent="0.35">
      <c r="A236" s="165">
        <v>234</v>
      </c>
      <c r="B236" s="55" t="s">
        <v>6926</v>
      </c>
      <c r="C236" s="269">
        <v>40</v>
      </c>
      <c r="D236" s="29"/>
      <c r="E236" s="42">
        <v>2</v>
      </c>
      <c r="F236" s="269">
        <v>4571</v>
      </c>
      <c r="G236" s="269">
        <v>914</v>
      </c>
      <c r="H236" s="42"/>
      <c r="I236" s="42">
        <v>1</v>
      </c>
      <c r="J236" s="269">
        <v>2400</v>
      </c>
      <c r="K236" s="29" t="s">
        <v>6926</v>
      </c>
      <c r="L236" s="29" t="s">
        <v>6926</v>
      </c>
      <c r="M236" s="172"/>
      <c r="N236" s="172"/>
      <c r="O236" s="172"/>
      <c r="P236" s="172"/>
      <c r="Q236" s="172"/>
      <c r="R236" s="172"/>
      <c r="S236" s="172"/>
      <c r="T236" s="172"/>
      <c r="U236" s="42">
        <v>100</v>
      </c>
      <c r="V236" s="29" t="s">
        <v>313</v>
      </c>
      <c r="W236" s="29" t="s">
        <v>104</v>
      </c>
      <c r="X236" s="7" t="s">
        <v>6918</v>
      </c>
      <c r="Y236" s="276">
        <v>40</v>
      </c>
      <c r="Z236" s="29" t="s">
        <v>120</v>
      </c>
      <c r="AA236" s="170" t="s">
        <v>6837</v>
      </c>
      <c r="AB236" s="42">
        <v>2</v>
      </c>
      <c r="AC236" s="185"/>
      <c r="AG236" s="185"/>
      <c r="AI236" s="185"/>
      <c r="AJ236" s="185"/>
      <c r="AK236" s="185"/>
      <c r="AL236" s="185"/>
      <c r="AM236" s="185"/>
    </row>
    <row r="237" spans="1:39" x14ac:dyDescent="0.35">
      <c r="A237" s="165">
        <v>235</v>
      </c>
      <c r="B237" s="55" t="s">
        <v>6927</v>
      </c>
      <c r="C237" s="269">
        <v>32</v>
      </c>
      <c r="D237" s="29"/>
      <c r="E237" s="42">
        <v>2</v>
      </c>
      <c r="F237" s="269">
        <v>3461</v>
      </c>
      <c r="G237" s="269">
        <v>692</v>
      </c>
      <c r="H237" s="42"/>
      <c r="I237" s="42">
        <v>1</v>
      </c>
      <c r="J237" s="269">
        <v>1905</v>
      </c>
      <c r="K237" s="29" t="s">
        <v>6927</v>
      </c>
      <c r="L237" s="29" t="s">
        <v>6927</v>
      </c>
      <c r="M237" s="172"/>
      <c r="N237" s="172"/>
      <c r="O237" s="172"/>
      <c r="P237" s="172"/>
      <c r="Q237" s="172"/>
      <c r="R237" s="172"/>
      <c r="S237" s="172"/>
      <c r="T237" s="172"/>
      <c r="U237" s="42">
        <v>100</v>
      </c>
      <c r="V237" s="29" t="s">
        <v>313</v>
      </c>
      <c r="W237" s="29" t="s">
        <v>104</v>
      </c>
      <c r="X237" s="7" t="s">
        <v>6918</v>
      </c>
      <c r="Y237" s="276">
        <v>32</v>
      </c>
      <c r="Z237" s="29" t="s">
        <v>120</v>
      </c>
      <c r="AA237" s="170" t="s">
        <v>6844</v>
      </c>
      <c r="AB237" s="42">
        <v>2</v>
      </c>
      <c r="AC237" s="185"/>
      <c r="AG237" s="185"/>
      <c r="AI237" s="185"/>
      <c r="AJ237" s="185"/>
      <c r="AK237" s="185"/>
      <c r="AL237" s="185"/>
      <c r="AM237" s="185"/>
    </row>
    <row r="238" spans="1:39" x14ac:dyDescent="0.35">
      <c r="A238" s="165">
        <v>236</v>
      </c>
      <c r="B238" s="55" t="s">
        <v>6928</v>
      </c>
      <c r="C238" s="269">
        <v>32</v>
      </c>
      <c r="D238" s="29"/>
      <c r="E238" s="42">
        <v>2</v>
      </c>
      <c r="F238" s="269">
        <v>3461</v>
      </c>
      <c r="G238" s="269">
        <v>692</v>
      </c>
      <c r="H238" s="42"/>
      <c r="I238" s="42">
        <v>1</v>
      </c>
      <c r="J238" s="269">
        <v>1905</v>
      </c>
      <c r="K238" s="29" t="s">
        <v>6928</v>
      </c>
      <c r="L238" s="29" t="s">
        <v>6928</v>
      </c>
      <c r="M238" s="172"/>
      <c r="N238" s="172"/>
      <c r="O238" s="172"/>
      <c r="P238" s="172"/>
      <c r="Q238" s="172"/>
      <c r="R238" s="172"/>
      <c r="S238" s="172"/>
      <c r="T238" s="172"/>
      <c r="U238" s="42">
        <v>100</v>
      </c>
      <c r="V238" s="29" t="s">
        <v>313</v>
      </c>
      <c r="W238" s="29" t="s">
        <v>104</v>
      </c>
      <c r="X238" s="7" t="s">
        <v>6918</v>
      </c>
      <c r="Y238" s="276">
        <v>32</v>
      </c>
      <c r="Z238" s="29" t="s">
        <v>120</v>
      </c>
      <c r="AA238" s="170" t="s">
        <v>6849</v>
      </c>
      <c r="AB238" s="42">
        <v>2</v>
      </c>
      <c r="AC238" s="185"/>
      <c r="AG238" s="185"/>
      <c r="AI238" s="185"/>
      <c r="AJ238" s="185"/>
      <c r="AK238" s="185"/>
      <c r="AL238" s="185"/>
      <c r="AM238" s="185"/>
    </row>
    <row r="239" spans="1:39" x14ac:dyDescent="0.35">
      <c r="A239" s="165">
        <v>237</v>
      </c>
      <c r="B239" s="55" t="s">
        <v>6929</v>
      </c>
      <c r="C239" s="269">
        <v>38</v>
      </c>
      <c r="D239" s="29"/>
      <c r="E239" s="42">
        <v>2</v>
      </c>
      <c r="F239" s="269">
        <v>6933</v>
      </c>
      <c r="G239" s="269">
        <v>1387</v>
      </c>
      <c r="H239" s="42"/>
      <c r="I239" s="42">
        <v>2</v>
      </c>
      <c r="J239" s="269">
        <v>3334</v>
      </c>
      <c r="K239" s="29" t="s">
        <v>6929</v>
      </c>
      <c r="L239" s="29" t="s">
        <v>6929</v>
      </c>
      <c r="M239" s="172"/>
      <c r="N239" s="172"/>
      <c r="O239" s="172"/>
      <c r="P239" s="172"/>
      <c r="Q239" s="172"/>
      <c r="R239" s="172"/>
      <c r="S239" s="172"/>
      <c r="T239" s="172"/>
      <c r="U239" s="42">
        <v>100</v>
      </c>
      <c r="V239" s="29" t="s">
        <v>313</v>
      </c>
      <c r="W239" s="29" t="s">
        <v>103</v>
      </c>
      <c r="X239" s="7" t="s">
        <v>314</v>
      </c>
      <c r="Y239" s="276">
        <v>38</v>
      </c>
      <c r="Z239" s="29" t="s">
        <v>2028</v>
      </c>
      <c r="AA239" s="170" t="s">
        <v>6901</v>
      </c>
      <c r="AB239" s="42">
        <v>2</v>
      </c>
      <c r="AC239" s="185"/>
      <c r="AG239" s="185"/>
      <c r="AI239" s="185"/>
      <c r="AJ239" s="185"/>
      <c r="AK239" s="185"/>
      <c r="AL239" s="185"/>
      <c r="AM239" s="185"/>
    </row>
    <row r="240" spans="1:39" x14ac:dyDescent="0.35">
      <c r="A240" s="165">
        <v>238</v>
      </c>
      <c r="B240" s="55" t="s">
        <v>6930</v>
      </c>
      <c r="C240" s="269">
        <v>38</v>
      </c>
      <c r="D240" s="29"/>
      <c r="E240" s="42">
        <v>2</v>
      </c>
      <c r="F240" s="269">
        <v>5548</v>
      </c>
      <c r="G240" s="269">
        <v>1110</v>
      </c>
      <c r="H240" s="42"/>
      <c r="I240" s="42">
        <v>2</v>
      </c>
      <c r="J240" s="269">
        <v>3334</v>
      </c>
      <c r="K240" s="29" t="s">
        <v>6930</v>
      </c>
      <c r="L240" s="29" t="s">
        <v>6930</v>
      </c>
      <c r="M240" s="172"/>
      <c r="N240" s="172"/>
      <c r="O240" s="172"/>
      <c r="P240" s="172"/>
      <c r="Q240" s="172"/>
      <c r="R240" s="172"/>
      <c r="S240" s="172"/>
      <c r="T240" s="172"/>
      <c r="U240" s="42">
        <v>100</v>
      </c>
      <c r="V240" s="29" t="s">
        <v>313</v>
      </c>
      <c r="W240" s="29" t="s">
        <v>103</v>
      </c>
      <c r="X240" s="7" t="s">
        <v>314</v>
      </c>
      <c r="Y240" s="276">
        <v>38</v>
      </c>
      <c r="Z240" s="29" t="s">
        <v>2028</v>
      </c>
      <c r="AA240" s="173" t="s">
        <v>6741</v>
      </c>
      <c r="AB240" s="42">
        <v>2</v>
      </c>
      <c r="AC240" s="185"/>
      <c r="AG240" s="185"/>
      <c r="AI240" s="185"/>
      <c r="AJ240" s="185"/>
      <c r="AK240" s="185"/>
      <c r="AL240" s="185"/>
      <c r="AM240" s="185"/>
    </row>
    <row r="241" spans="1:39" x14ac:dyDescent="0.35">
      <c r="A241" s="165">
        <v>239</v>
      </c>
      <c r="B241" s="55" t="s">
        <v>6931</v>
      </c>
      <c r="C241" s="269">
        <v>38</v>
      </c>
      <c r="D241" s="29"/>
      <c r="E241" s="42">
        <v>2</v>
      </c>
      <c r="F241" s="269">
        <v>6145</v>
      </c>
      <c r="G241" s="269">
        <v>1229</v>
      </c>
      <c r="H241" s="42"/>
      <c r="I241" s="42">
        <v>2</v>
      </c>
      <c r="J241" s="269">
        <v>3334</v>
      </c>
      <c r="K241" s="29" t="s">
        <v>6931</v>
      </c>
      <c r="L241" s="29" t="s">
        <v>6931</v>
      </c>
      <c r="M241" s="172"/>
      <c r="N241" s="172"/>
      <c r="O241" s="172"/>
      <c r="P241" s="172"/>
      <c r="Q241" s="172"/>
      <c r="R241" s="172"/>
      <c r="S241" s="172"/>
      <c r="T241" s="172"/>
      <c r="U241" s="42">
        <v>100</v>
      </c>
      <c r="V241" s="29" t="s">
        <v>313</v>
      </c>
      <c r="W241" s="29" t="s">
        <v>103</v>
      </c>
      <c r="X241" s="7" t="s">
        <v>314</v>
      </c>
      <c r="Y241" s="276">
        <v>38</v>
      </c>
      <c r="Z241" s="29" t="s">
        <v>2028</v>
      </c>
      <c r="AA241" s="170" t="s">
        <v>6863</v>
      </c>
      <c r="AB241" s="42">
        <v>2</v>
      </c>
      <c r="AC241" s="185"/>
      <c r="AG241" s="185"/>
      <c r="AI241" s="185"/>
      <c r="AJ241" s="185"/>
      <c r="AK241" s="185"/>
      <c r="AL241" s="185"/>
      <c r="AM241" s="185"/>
    </row>
    <row r="242" spans="1:39" x14ac:dyDescent="0.35">
      <c r="A242" s="165">
        <v>240</v>
      </c>
      <c r="B242" s="55" t="s">
        <v>7026</v>
      </c>
      <c r="C242" s="269">
        <v>38</v>
      </c>
      <c r="D242" s="29"/>
      <c r="E242" s="42">
        <v>2</v>
      </c>
      <c r="F242" s="269">
        <v>6145</v>
      </c>
      <c r="G242" s="269">
        <v>1229</v>
      </c>
      <c r="H242" s="42"/>
      <c r="I242" s="42">
        <v>2</v>
      </c>
      <c r="J242" s="269">
        <v>3334</v>
      </c>
      <c r="K242" s="29" t="s">
        <v>7026</v>
      </c>
      <c r="L242" s="29" t="s">
        <v>7026</v>
      </c>
      <c r="M242" s="172"/>
      <c r="N242" s="172"/>
      <c r="O242" s="172"/>
      <c r="P242" s="172"/>
      <c r="Q242" s="172"/>
      <c r="R242" s="172"/>
      <c r="S242" s="172"/>
      <c r="T242" s="172"/>
      <c r="U242" s="42">
        <v>100</v>
      </c>
      <c r="V242" s="29" t="s">
        <v>313</v>
      </c>
      <c r="W242" s="29" t="s">
        <v>103</v>
      </c>
      <c r="X242" s="7" t="s">
        <v>314</v>
      </c>
      <c r="Y242" s="276">
        <v>38</v>
      </c>
      <c r="Z242" s="29" t="s">
        <v>2028</v>
      </c>
      <c r="AA242" s="170" t="s">
        <v>7027</v>
      </c>
      <c r="AB242" s="42">
        <v>2</v>
      </c>
      <c r="AC242" s="185"/>
      <c r="AG242" s="185"/>
      <c r="AI242" s="185"/>
      <c r="AJ242" s="185"/>
      <c r="AK242" s="185"/>
      <c r="AL242" s="185"/>
      <c r="AM242" s="185"/>
    </row>
    <row r="243" spans="1:39" x14ac:dyDescent="0.35">
      <c r="A243" s="165">
        <v>241</v>
      </c>
      <c r="B243" s="55" t="s">
        <v>7028</v>
      </c>
      <c r="C243" s="269">
        <v>48</v>
      </c>
      <c r="D243" s="29"/>
      <c r="E243" s="42">
        <v>2</v>
      </c>
      <c r="F243" s="269">
        <v>7327</v>
      </c>
      <c r="G243" s="269">
        <v>1465</v>
      </c>
      <c r="H243" s="42"/>
      <c r="I243" s="42">
        <v>2</v>
      </c>
      <c r="J243" s="269">
        <v>4200</v>
      </c>
      <c r="K243" s="29" t="s">
        <v>7028</v>
      </c>
      <c r="L243" s="29" t="s">
        <v>7028</v>
      </c>
      <c r="M243" s="172"/>
      <c r="N243" s="172"/>
      <c r="O243" s="172"/>
      <c r="P243" s="172"/>
      <c r="Q243" s="172"/>
      <c r="R243" s="172"/>
      <c r="S243" s="172"/>
      <c r="T243" s="172"/>
      <c r="U243" s="42">
        <v>100</v>
      </c>
      <c r="V243" s="29" t="s">
        <v>313</v>
      </c>
      <c r="W243" s="29" t="s">
        <v>103</v>
      </c>
      <c r="X243" s="7" t="s">
        <v>314</v>
      </c>
      <c r="Y243" s="276">
        <v>48</v>
      </c>
      <c r="Z243" s="29" t="s">
        <v>2028</v>
      </c>
      <c r="AA243" s="170" t="s">
        <v>7027</v>
      </c>
      <c r="AB243" s="42">
        <v>2</v>
      </c>
      <c r="AC243" s="185"/>
      <c r="AG243" s="185"/>
      <c r="AI243" s="185"/>
      <c r="AJ243" s="185"/>
      <c r="AK243" s="185"/>
      <c r="AL243" s="185"/>
      <c r="AM243" s="185"/>
    </row>
    <row r="244" spans="1:39" x14ac:dyDescent="0.35">
      <c r="A244" s="165">
        <v>242</v>
      </c>
      <c r="B244" s="55" t="s">
        <v>6932</v>
      </c>
      <c r="C244" s="269">
        <v>30</v>
      </c>
      <c r="D244" s="29"/>
      <c r="E244" s="42">
        <v>2</v>
      </c>
      <c r="F244" s="269">
        <v>4652</v>
      </c>
      <c r="G244" s="269">
        <v>930</v>
      </c>
      <c r="H244" s="42"/>
      <c r="I244" s="42">
        <v>2</v>
      </c>
      <c r="J244" s="269">
        <v>2646</v>
      </c>
      <c r="K244" s="29" t="s">
        <v>6932</v>
      </c>
      <c r="L244" s="29" t="s">
        <v>6932</v>
      </c>
      <c r="M244" s="172"/>
      <c r="N244" s="172"/>
      <c r="O244" s="172"/>
      <c r="P244" s="172"/>
      <c r="Q244" s="172"/>
      <c r="R244" s="172"/>
      <c r="S244" s="172"/>
      <c r="T244" s="172"/>
      <c r="U244" s="42">
        <v>100</v>
      </c>
      <c r="V244" s="29" t="s">
        <v>313</v>
      </c>
      <c r="W244" s="29" t="s">
        <v>103</v>
      </c>
      <c r="X244" s="7" t="s">
        <v>314</v>
      </c>
      <c r="Y244" s="276">
        <v>30</v>
      </c>
      <c r="Z244" s="29" t="s">
        <v>2028</v>
      </c>
      <c r="AA244" s="173" t="s">
        <v>6744</v>
      </c>
      <c r="AB244" s="42">
        <v>2</v>
      </c>
      <c r="AC244" s="185"/>
      <c r="AG244" s="185"/>
      <c r="AI244" s="185"/>
      <c r="AJ244" s="185"/>
      <c r="AK244" s="185"/>
      <c r="AL244" s="185"/>
      <c r="AM244" s="185"/>
    </row>
    <row r="245" spans="1:39" x14ac:dyDescent="0.35">
      <c r="A245" s="165">
        <v>246</v>
      </c>
      <c r="B245" s="55" t="s">
        <v>7125</v>
      </c>
      <c r="C245" s="199">
        <v>12</v>
      </c>
      <c r="D245" s="29"/>
      <c r="E245" s="42">
        <v>1</v>
      </c>
      <c r="F245" s="284">
        <v>2100</v>
      </c>
      <c r="G245" s="269">
        <v>225</v>
      </c>
      <c r="H245" s="42"/>
      <c r="I245" s="42">
        <v>4</v>
      </c>
      <c r="J245" s="269">
        <v>300</v>
      </c>
      <c r="K245" s="29" t="s">
        <v>7125</v>
      </c>
      <c r="L245" s="29" t="s">
        <v>7125</v>
      </c>
      <c r="M245" s="172"/>
      <c r="N245" s="172"/>
      <c r="O245" s="172"/>
      <c r="P245" s="172"/>
      <c r="Q245" s="172"/>
      <c r="R245" s="172"/>
      <c r="S245" s="172"/>
      <c r="T245" s="172"/>
      <c r="U245" s="42">
        <v>100</v>
      </c>
      <c r="V245" s="29" t="s">
        <v>147</v>
      </c>
      <c r="W245" s="29" t="s">
        <v>3</v>
      </c>
      <c r="X245" s="7" t="s">
        <v>239</v>
      </c>
      <c r="Y245" s="276">
        <v>12</v>
      </c>
      <c r="Z245" s="29" t="s">
        <v>120</v>
      </c>
      <c r="AA245" s="170" t="s">
        <v>7123</v>
      </c>
      <c r="AB245" s="42">
        <v>1</v>
      </c>
      <c r="AC245" s="185"/>
      <c r="AG245" s="185"/>
      <c r="AI245" s="185"/>
      <c r="AJ245" s="185"/>
      <c r="AK245" s="185"/>
      <c r="AL245" s="185"/>
      <c r="AM245" s="185"/>
    </row>
    <row r="246" spans="1:39" x14ac:dyDescent="0.35">
      <c r="A246" s="165">
        <v>247</v>
      </c>
      <c r="B246" s="55" t="s">
        <v>7045</v>
      </c>
      <c r="C246" s="199">
        <v>15</v>
      </c>
      <c r="D246" s="29"/>
      <c r="E246" s="42">
        <v>1</v>
      </c>
      <c r="F246" s="284">
        <v>1300</v>
      </c>
      <c r="G246" s="269">
        <v>175</v>
      </c>
      <c r="H246" s="42"/>
      <c r="I246" s="42">
        <v>3</v>
      </c>
      <c r="J246" s="269">
        <v>378</v>
      </c>
      <c r="K246" s="29" t="s">
        <v>7045</v>
      </c>
      <c r="L246" s="29" t="s">
        <v>7045</v>
      </c>
      <c r="M246" s="172"/>
      <c r="N246" s="172"/>
      <c r="O246" s="172"/>
      <c r="P246" s="172"/>
      <c r="Q246" s="172"/>
      <c r="R246" s="172"/>
      <c r="S246" s="172"/>
      <c r="T246" s="172"/>
      <c r="U246" s="42">
        <v>150</v>
      </c>
      <c r="V246" s="29" t="s">
        <v>147</v>
      </c>
      <c r="W246" s="29" t="s">
        <v>3</v>
      </c>
      <c r="X246" s="7" t="s">
        <v>3234</v>
      </c>
      <c r="Y246" s="276">
        <v>15</v>
      </c>
      <c r="Z246" s="29" t="s">
        <v>120</v>
      </c>
      <c r="AA246" s="173" t="s">
        <v>7044</v>
      </c>
      <c r="AB246" s="42">
        <v>1</v>
      </c>
      <c r="AC246" s="185"/>
      <c r="AG246" s="185"/>
      <c r="AI246" s="185"/>
      <c r="AJ246" s="185"/>
      <c r="AK246" s="185"/>
      <c r="AL246" s="185"/>
      <c r="AM246" s="185"/>
    </row>
    <row r="247" spans="1:39" x14ac:dyDescent="0.35">
      <c r="A247" s="165">
        <v>248</v>
      </c>
      <c r="B247" s="55" t="s">
        <v>7050</v>
      </c>
      <c r="C247" s="199">
        <v>15</v>
      </c>
      <c r="D247" s="29"/>
      <c r="E247" s="42">
        <v>1</v>
      </c>
      <c r="F247" s="284">
        <v>1300</v>
      </c>
      <c r="G247" s="269">
        <v>175</v>
      </c>
      <c r="H247" s="42"/>
      <c r="I247" s="42">
        <v>3</v>
      </c>
      <c r="J247" s="269">
        <v>378</v>
      </c>
      <c r="K247" s="29" t="s">
        <v>7050</v>
      </c>
      <c r="L247" s="29" t="s">
        <v>7050</v>
      </c>
      <c r="M247" s="172"/>
      <c r="N247" s="172"/>
      <c r="O247" s="172"/>
      <c r="P247" s="172"/>
      <c r="Q247" s="172"/>
      <c r="R247" s="172"/>
      <c r="S247" s="172"/>
      <c r="T247" s="172"/>
      <c r="U247" s="42">
        <v>150</v>
      </c>
      <c r="V247" s="29" t="s">
        <v>147</v>
      </c>
      <c r="W247" s="29" t="s">
        <v>3</v>
      </c>
      <c r="X247" s="7" t="s">
        <v>3234</v>
      </c>
      <c r="Y247" s="276">
        <v>15</v>
      </c>
      <c r="Z247" s="29" t="s">
        <v>120</v>
      </c>
      <c r="AA247" s="173" t="s">
        <v>7473</v>
      </c>
      <c r="AB247" s="42">
        <v>1</v>
      </c>
      <c r="AC247" s="185"/>
      <c r="AG247" s="185"/>
      <c r="AI247" s="185"/>
      <c r="AJ247" s="185"/>
      <c r="AK247" s="185"/>
      <c r="AL247" s="185"/>
      <c r="AM247" s="185"/>
    </row>
    <row r="248" spans="1:39" x14ac:dyDescent="0.35">
      <c r="A248" s="165">
        <v>249</v>
      </c>
      <c r="B248" s="55" t="s">
        <v>7138</v>
      </c>
      <c r="C248" s="199">
        <v>15</v>
      </c>
      <c r="D248" s="29"/>
      <c r="E248" s="42">
        <v>1</v>
      </c>
      <c r="F248" s="284">
        <v>1300</v>
      </c>
      <c r="G248" s="269">
        <v>175</v>
      </c>
      <c r="H248" s="42"/>
      <c r="I248" s="21">
        <v>3</v>
      </c>
      <c r="J248" s="269">
        <v>378</v>
      </c>
      <c r="K248" s="29" t="s">
        <v>7138</v>
      </c>
      <c r="L248" s="29" t="s">
        <v>7138</v>
      </c>
      <c r="M248" s="172"/>
      <c r="N248" s="172"/>
      <c r="O248" s="172"/>
      <c r="P248" s="172"/>
      <c r="Q248" s="172"/>
      <c r="R248" s="172"/>
      <c r="S248" s="172"/>
      <c r="T248" s="172"/>
      <c r="U248" s="42">
        <v>150</v>
      </c>
      <c r="V248" s="29" t="s">
        <v>147</v>
      </c>
      <c r="W248" s="29" t="s">
        <v>3</v>
      </c>
      <c r="X248" s="7" t="s">
        <v>3234</v>
      </c>
      <c r="Y248" s="276">
        <v>15</v>
      </c>
      <c r="Z248" s="29" t="s">
        <v>120</v>
      </c>
      <c r="AA248" s="170" t="s">
        <v>7137</v>
      </c>
      <c r="AB248" s="42">
        <v>1</v>
      </c>
      <c r="AC248" s="185"/>
      <c r="AG248" s="185"/>
      <c r="AI248" s="185"/>
      <c r="AJ248" s="185"/>
      <c r="AK248" s="185"/>
      <c r="AL248" s="185"/>
      <c r="AM248" s="185"/>
    </row>
    <row r="249" spans="1:39" x14ac:dyDescent="0.35">
      <c r="A249" s="165">
        <v>250</v>
      </c>
      <c r="B249" s="55" t="s">
        <v>6934</v>
      </c>
      <c r="C249" s="269">
        <v>15</v>
      </c>
      <c r="D249" s="29"/>
      <c r="E249" s="42">
        <v>1</v>
      </c>
      <c r="F249" s="284">
        <v>1500</v>
      </c>
      <c r="G249" s="269">
        <v>175</v>
      </c>
      <c r="H249" s="42"/>
      <c r="I249" s="21">
        <v>3</v>
      </c>
      <c r="J249" s="269">
        <v>378</v>
      </c>
      <c r="K249" s="29" t="s">
        <v>6934</v>
      </c>
      <c r="L249" s="29" t="s">
        <v>6934</v>
      </c>
      <c r="M249" s="172"/>
      <c r="N249" s="172"/>
      <c r="O249" s="172"/>
      <c r="P249" s="172"/>
      <c r="Q249" s="172"/>
      <c r="R249" s="172"/>
      <c r="S249" s="172"/>
      <c r="T249" s="172"/>
      <c r="U249" s="42">
        <v>150</v>
      </c>
      <c r="V249" s="29" t="s">
        <v>147</v>
      </c>
      <c r="W249" s="29" t="s">
        <v>3</v>
      </c>
      <c r="X249" s="7" t="s">
        <v>3234</v>
      </c>
      <c r="Y249" s="276">
        <v>15</v>
      </c>
      <c r="Z249" s="29" t="s">
        <v>120</v>
      </c>
      <c r="AA249" s="170" t="s">
        <v>585</v>
      </c>
      <c r="AB249" s="42">
        <v>1</v>
      </c>
      <c r="AC249" s="185"/>
      <c r="AG249" s="185"/>
      <c r="AI249" s="185"/>
      <c r="AJ249" s="185"/>
      <c r="AK249" s="185"/>
      <c r="AL249" s="185"/>
      <c r="AM249" s="185"/>
    </row>
    <row r="250" spans="1:39" x14ac:dyDescent="0.35">
      <c r="A250" s="165">
        <v>251</v>
      </c>
      <c r="B250" s="55" t="s">
        <v>7057</v>
      </c>
      <c r="C250" s="269">
        <v>15</v>
      </c>
      <c r="D250" s="29"/>
      <c r="E250" s="42">
        <v>1</v>
      </c>
      <c r="F250" s="284">
        <v>1300</v>
      </c>
      <c r="G250" s="269">
        <v>175</v>
      </c>
      <c r="H250" s="42"/>
      <c r="I250" s="42">
        <v>3</v>
      </c>
      <c r="J250" s="269">
        <v>378</v>
      </c>
      <c r="K250" s="29" t="s">
        <v>7057</v>
      </c>
      <c r="L250" s="29" t="s">
        <v>8801</v>
      </c>
      <c r="M250" s="172"/>
      <c r="N250" s="172"/>
      <c r="O250" s="172"/>
      <c r="P250" s="172"/>
      <c r="Q250" s="172"/>
      <c r="R250" s="172"/>
      <c r="S250" s="172"/>
      <c r="T250" s="172"/>
      <c r="U250" s="42">
        <v>100</v>
      </c>
      <c r="V250" s="29" t="s">
        <v>147</v>
      </c>
      <c r="W250" s="29" t="s">
        <v>3</v>
      </c>
      <c r="X250" s="7" t="s">
        <v>3224</v>
      </c>
      <c r="Y250" s="276">
        <v>15</v>
      </c>
      <c r="Z250" s="29" t="s">
        <v>120</v>
      </c>
      <c r="AA250" s="170" t="s">
        <v>3428</v>
      </c>
      <c r="AB250" s="42">
        <v>1</v>
      </c>
      <c r="AC250" s="185"/>
      <c r="AG250" s="185"/>
      <c r="AI250" s="185"/>
      <c r="AJ250" s="185"/>
      <c r="AK250" s="185"/>
      <c r="AL250" s="185"/>
      <c r="AM250" s="185"/>
    </row>
    <row r="251" spans="1:39" x14ac:dyDescent="0.35">
      <c r="A251" s="165">
        <v>253</v>
      </c>
      <c r="B251" s="55" t="s">
        <v>7130</v>
      </c>
      <c r="C251" s="269">
        <v>15</v>
      </c>
      <c r="D251" s="29"/>
      <c r="E251" s="42">
        <v>1</v>
      </c>
      <c r="F251" s="284">
        <v>1300</v>
      </c>
      <c r="G251" s="269">
        <v>175</v>
      </c>
      <c r="H251" s="42"/>
      <c r="I251" s="42">
        <v>3</v>
      </c>
      <c r="J251" s="269">
        <v>378</v>
      </c>
      <c r="K251" s="29" t="s">
        <v>7130</v>
      </c>
      <c r="L251" s="29" t="s">
        <v>7130</v>
      </c>
      <c r="M251" s="172"/>
      <c r="N251" s="172"/>
      <c r="O251" s="172"/>
      <c r="P251" s="172"/>
      <c r="Q251" s="172"/>
      <c r="R251" s="172"/>
      <c r="S251" s="172"/>
      <c r="T251" s="172"/>
      <c r="U251" s="42">
        <v>100</v>
      </c>
      <c r="V251" s="29" t="s">
        <v>147</v>
      </c>
      <c r="W251" s="29" t="s">
        <v>3</v>
      </c>
      <c r="X251" s="7" t="s">
        <v>3235</v>
      </c>
      <c r="Y251" s="276">
        <v>15</v>
      </c>
      <c r="Z251" s="29" t="s">
        <v>120</v>
      </c>
      <c r="AA251" s="173" t="s">
        <v>7129</v>
      </c>
      <c r="AB251" s="42">
        <v>1</v>
      </c>
      <c r="AC251" s="185"/>
      <c r="AG251" s="185"/>
      <c r="AI251" s="185"/>
      <c r="AJ251" s="185"/>
      <c r="AK251" s="185"/>
      <c r="AL251" s="185"/>
      <c r="AM251" s="185"/>
    </row>
    <row r="252" spans="1:39" x14ac:dyDescent="0.35">
      <c r="A252" s="165">
        <v>254</v>
      </c>
      <c r="B252" s="55" t="s">
        <v>6935</v>
      </c>
      <c r="C252" s="269">
        <v>15</v>
      </c>
      <c r="D252" s="29"/>
      <c r="E252" s="42">
        <v>1</v>
      </c>
      <c r="F252" s="284">
        <v>1300</v>
      </c>
      <c r="G252" s="269">
        <v>175</v>
      </c>
      <c r="H252" s="42"/>
      <c r="I252" s="42">
        <v>3</v>
      </c>
      <c r="J252" s="269">
        <v>378</v>
      </c>
      <c r="K252" s="29" t="s">
        <v>6935</v>
      </c>
      <c r="L252" s="29" t="s">
        <v>6935</v>
      </c>
      <c r="M252" s="172"/>
      <c r="N252" s="172"/>
      <c r="O252" s="172"/>
      <c r="P252" s="172"/>
      <c r="Q252" s="172"/>
      <c r="R252" s="172"/>
      <c r="S252" s="172"/>
      <c r="T252" s="172"/>
      <c r="U252" s="42">
        <v>100</v>
      </c>
      <c r="V252" s="29" t="s">
        <v>147</v>
      </c>
      <c r="W252" s="29" t="s">
        <v>3</v>
      </c>
      <c r="X252" s="7" t="s">
        <v>3235</v>
      </c>
      <c r="Y252" s="276">
        <v>15</v>
      </c>
      <c r="Z252" s="29" t="s">
        <v>120</v>
      </c>
      <c r="AA252" s="170" t="s">
        <v>8575</v>
      </c>
      <c r="AB252" s="42">
        <v>1</v>
      </c>
      <c r="AC252" s="185"/>
      <c r="AG252" s="185"/>
      <c r="AI252" s="185"/>
      <c r="AJ252" s="185"/>
      <c r="AK252" s="185"/>
      <c r="AL252" s="185"/>
      <c r="AM252" s="185"/>
    </row>
    <row r="253" spans="1:39" x14ac:dyDescent="0.35">
      <c r="A253" s="165">
        <v>255</v>
      </c>
      <c r="B253" s="55" t="s">
        <v>7210</v>
      </c>
      <c r="C253" s="269">
        <v>15</v>
      </c>
      <c r="D253" s="29"/>
      <c r="E253" s="42">
        <v>1</v>
      </c>
      <c r="F253" s="284">
        <v>1300</v>
      </c>
      <c r="G253" s="269">
        <v>175</v>
      </c>
      <c r="H253" s="42"/>
      <c r="I253" s="42">
        <v>3</v>
      </c>
      <c r="J253" s="269">
        <v>378</v>
      </c>
      <c r="K253" s="29" t="s">
        <v>7210</v>
      </c>
      <c r="L253" s="29" t="s">
        <v>7210</v>
      </c>
      <c r="M253" s="172"/>
      <c r="N253" s="172"/>
      <c r="O253" s="172"/>
      <c r="P253" s="172"/>
      <c r="Q253" s="172"/>
      <c r="R253" s="172"/>
      <c r="S253" s="172"/>
      <c r="T253" s="172"/>
      <c r="U253" s="42">
        <v>100</v>
      </c>
      <c r="V253" s="29" t="s">
        <v>147</v>
      </c>
      <c r="W253" s="29" t="s">
        <v>3</v>
      </c>
      <c r="X253" s="7" t="s">
        <v>3235</v>
      </c>
      <c r="Y253" s="276">
        <v>15</v>
      </c>
      <c r="Z253" s="29" t="s">
        <v>120</v>
      </c>
      <c r="AA253" s="93" t="s">
        <v>7212</v>
      </c>
      <c r="AB253" s="42">
        <v>1</v>
      </c>
      <c r="AC253" s="185"/>
      <c r="AG253" s="185"/>
      <c r="AI253" s="185"/>
      <c r="AJ253" s="185"/>
      <c r="AK253" s="185"/>
      <c r="AL253" s="185"/>
      <c r="AM253" s="185"/>
    </row>
    <row r="254" spans="1:39" x14ac:dyDescent="0.35">
      <c r="A254" s="165">
        <v>261</v>
      </c>
      <c r="B254" s="55" t="s">
        <v>6936</v>
      </c>
      <c r="C254" s="167">
        <v>15</v>
      </c>
      <c r="D254" s="29"/>
      <c r="E254" s="42">
        <v>1</v>
      </c>
      <c r="F254" s="171">
        <v>2400</v>
      </c>
      <c r="G254" s="269">
        <v>275</v>
      </c>
      <c r="H254" s="42"/>
      <c r="I254" s="42">
        <v>2</v>
      </c>
      <c r="J254" s="167">
        <v>700</v>
      </c>
      <c r="K254" s="29" t="s">
        <v>6936</v>
      </c>
      <c r="L254" s="29" t="s">
        <v>6936</v>
      </c>
      <c r="M254" s="172"/>
      <c r="N254" s="172"/>
      <c r="O254" s="172"/>
      <c r="P254" s="172"/>
      <c r="Q254" s="172"/>
      <c r="R254" s="172"/>
      <c r="S254" s="172"/>
      <c r="T254" s="172"/>
      <c r="U254" s="42">
        <v>100</v>
      </c>
      <c r="V254" s="29" t="s">
        <v>147</v>
      </c>
      <c r="W254" s="29" t="s">
        <v>3</v>
      </c>
      <c r="X254" s="7" t="s">
        <v>6911</v>
      </c>
      <c r="Y254" s="276">
        <v>30</v>
      </c>
      <c r="Z254" s="29" t="s">
        <v>120</v>
      </c>
      <c r="AA254" s="170" t="s">
        <v>439</v>
      </c>
      <c r="AB254" s="42">
        <v>1</v>
      </c>
      <c r="AC254" s="185"/>
      <c r="AG254" s="185"/>
      <c r="AI254" s="185"/>
      <c r="AJ254" s="185"/>
      <c r="AK254" s="185"/>
      <c r="AL254" s="185"/>
      <c r="AM254" s="185"/>
    </row>
    <row r="255" spans="1:39" x14ac:dyDescent="0.35">
      <c r="A255" s="165">
        <v>262</v>
      </c>
      <c r="B255" s="55" t="s">
        <v>7196</v>
      </c>
      <c r="C255" s="167">
        <v>15</v>
      </c>
      <c r="D255" s="29"/>
      <c r="E255" s="42">
        <v>1</v>
      </c>
      <c r="F255" s="171">
        <v>2400</v>
      </c>
      <c r="G255" s="269">
        <v>275</v>
      </c>
      <c r="H255" s="42"/>
      <c r="I255" s="42">
        <v>2</v>
      </c>
      <c r="J255" s="167">
        <v>700</v>
      </c>
      <c r="K255" s="29" t="s">
        <v>7196</v>
      </c>
      <c r="L255" s="29" t="s">
        <v>7196</v>
      </c>
      <c r="M255" s="172"/>
      <c r="N255" s="172"/>
      <c r="O255" s="172"/>
      <c r="P255" s="172"/>
      <c r="Q255" s="172"/>
      <c r="R255" s="172"/>
      <c r="S255" s="172"/>
      <c r="T255" s="172"/>
      <c r="U255" s="42">
        <v>100</v>
      </c>
      <c r="V255" s="29" t="s">
        <v>147</v>
      </c>
      <c r="W255" s="29" t="s">
        <v>3</v>
      </c>
      <c r="X255" s="7" t="s">
        <v>6911</v>
      </c>
      <c r="Y255" s="276">
        <v>30</v>
      </c>
      <c r="Z255" s="29" t="s">
        <v>120</v>
      </c>
      <c r="AA255" s="170" t="s">
        <v>7195</v>
      </c>
      <c r="AB255" s="42">
        <v>1</v>
      </c>
      <c r="AC255" s="185"/>
      <c r="AG255" s="185"/>
      <c r="AI255" s="185"/>
      <c r="AJ255" s="185"/>
      <c r="AK255" s="185"/>
      <c r="AL255" s="185"/>
      <c r="AM255" s="185"/>
    </row>
    <row r="256" spans="1:39" x14ac:dyDescent="0.35">
      <c r="A256" s="165">
        <v>263</v>
      </c>
      <c r="B256" s="55" t="s">
        <v>7215</v>
      </c>
      <c r="C256" s="167">
        <v>15</v>
      </c>
      <c r="D256" s="29"/>
      <c r="E256" s="42">
        <v>1</v>
      </c>
      <c r="F256" s="171">
        <v>2400</v>
      </c>
      <c r="G256" s="269">
        <v>275</v>
      </c>
      <c r="H256" s="42"/>
      <c r="I256" s="42">
        <v>2</v>
      </c>
      <c r="J256" s="167">
        <v>700</v>
      </c>
      <c r="K256" s="29" t="s">
        <v>7215</v>
      </c>
      <c r="L256" s="29" t="s">
        <v>7215</v>
      </c>
      <c r="M256" s="172"/>
      <c r="N256" s="172"/>
      <c r="O256" s="172"/>
      <c r="P256" s="172"/>
      <c r="Q256" s="172"/>
      <c r="R256" s="172"/>
      <c r="S256" s="172"/>
      <c r="T256" s="172"/>
      <c r="U256" s="42">
        <v>100</v>
      </c>
      <c r="V256" s="29" t="s">
        <v>147</v>
      </c>
      <c r="W256" s="29" t="s">
        <v>3</v>
      </c>
      <c r="X256" s="7" t="s">
        <v>3234</v>
      </c>
      <c r="Y256" s="276">
        <v>30</v>
      </c>
      <c r="Z256" s="29" t="s">
        <v>120</v>
      </c>
      <c r="AA256" s="170" t="s">
        <v>7217</v>
      </c>
      <c r="AB256" s="42">
        <v>1</v>
      </c>
      <c r="AC256" s="185"/>
      <c r="AG256" s="185"/>
      <c r="AI256" s="185"/>
      <c r="AJ256" s="185"/>
      <c r="AK256" s="185"/>
      <c r="AL256" s="185"/>
      <c r="AM256" s="185"/>
    </row>
    <row r="257" spans="1:39" x14ac:dyDescent="0.35">
      <c r="A257" s="165">
        <v>265</v>
      </c>
      <c r="B257" s="55" t="s">
        <v>6937</v>
      </c>
      <c r="C257" s="284">
        <v>15</v>
      </c>
      <c r="D257" s="29"/>
      <c r="E257" s="42">
        <v>1</v>
      </c>
      <c r="F257" s="269">
        <v>1700</v>
      </c>
      <c r="G257" s="269">
        <v>300</v>
      </c>
      <c r="H257" s="42"/>
      <c r="I257" s="42">
        <v>2</v>
      </c>
      <c r="J257" s="174">
        <v>1400</v>
      </c>
      <c r="K257" s="29" t="s">
        <v>6937</v>
      </c>
      <c r="L257" s="29" t="s">
        <v>6937</v>
      </c>
      <c r="M257" s="172"/>
      <c r="N257" s="172"/>
      <c r="O257" s="172"/>
      <c r="P257" s="172"/>
      <c r="Q257" s="172"/>
      <c r="R257" s="172"/>
      <c r="S257" s="172"/>
      <c r="T257" s="172"/>
      <c r="U257" s="42">
        <v>150</v>
      </c>
      <c r="V257" s="29" t="s">
        <v>147</v>
      </c>
      <c r="W257" s="29" t="s">
        <v>104</v>
      </c>
      <c r="X257" s="7" t="s">
        <v>3233</v>
      </c>
      <c r="Y257" s="275">
        <v>30</v>
      </c>
      <c r="Z257" s="29" t="s">
        <v>120</v>
      </c>
      <c r="AA257" s="173" t="s">
        <v>632</v>
      </c>
      <c r="AB257" s="42">
        <v>1</v>
      </c>
      <c r="AC257" s="185"/>
      <c r="AG257" s="185"/>
      <c r="AI257" s="185"/>
      <c r="AJ257" s="185"/>
      <c r="AK257" s="185"/>
      <c r="AL257" s="185"/>
      <c r="AM257" s="185"/>
    </row>
    <row r="258" spans="1:39" x14ac:dyDescent="0.35">
      <c r="A258" s="165">
        <v>266</v>
      </c>
      <c r="B258" s="55" t="s">
        <v>7055</v>
      </c>
      <c r="C258" s="284">
        <v>15</v>
      </c>
      <c r="D258" s="29"/>
      <c r="E258" s="42">
        <v>1</v>
      </c>
      <c r="F258" s="269">
        <v>1700</v>
      </c>
      <c r="G258" s="269">
        <v>300</v>
      </c>
      <c r="H258" s="42"/>
      <c r="I258" s="42">
        <v>2</v>
      </c>
      <c r="J258" s="174">
        <v>1400</v>
      </c>
      <c r="K258" s="29" t="s">
        <v>7055</v>
      </c>
      <c r="L258" s="29" t="s">
        <v>7055</v>
      </c>
      <c r="M258" s="172"/>
      <c r="N258" s="172"/>
      <c r="O258" s="172"/>
      <c r="P258" s="172"/>
      <c r="Q258" s="172"/>
      <c r="R258" s="172"/>
      <c r="S258" s="172"/>
      <c r="T258" s="172"/>
      <c r="U258" s="42">
        <v>150</v>
      </c>
      <c r="V258" s="29" t="s">
        <v>147</v>
      </c>
      <c r="W258" s="29" t="s">
        <v>104</v>
      </c>
      <c r="X258" s="7" t="s">
        <v>3233</v>
      </c>
      <c r="Y258" s="275">
        <v>30</v>
      </c>
      <c r="Z258" s="29" t="s">
        <v>120</v>
      </c>
      <c r="AA258" s="173" t="s">
        <v>7054</v>
      </c>
      <c r="AB258" s="42">
        <v>1</v>
      </c>
      <c r="AC258" s="185"/>
      <c r="AG258" s="185"/>
      <c r="AI258" s="185"/>
      <c r="AJ258" s="185"/>
      <c r="AK258" s="185"/>
      <c r="AL258" s="185"/>
      <c r="AM258" s="185"/>
    </row>
    <row r="259" spans="1:39" x14ac:dyDescent="0.35">
      <c r="A259" s="165">
        <v>267</v>
      </c>
      <c r="B259" s="55" t="s">
        <v>7126</v>
      </c>
      <c r="C259" s="284">
        <v>15</v>
      </c>
      <c r="D259" s="29"/>
      <c r="E259" s="42">
        <v>1</v>
      </c>
      <c r="F259" s="269">
        <v>1700</v>
      </c>
      <c r="G259" s="269">
        <v>300</v>
      </c>
      <c r="H259" s="42"/>
      <c r="I259" s="42">
        <v>2</v>
      </c>
      <c r="J259" s="174">
        <v>1400</v>
      </c>
      <c r="K259" s="29" t="s">
        <v>7126</v>
      </c>
      <c r="L259" s="29" t="s">
        <v>7126</v>
      </c>
      <c r="M259" s="172"/>
      <c r="N259" s="172"/>
      <c r="O259" s="172"/>
      <c r="P259" s="172"/>
      <c r="Q259" s="172"/>
      <c r="R259" s="172"/>
      <c r="S259" s="172"/>
      <c r="T259" s="172"/>
      <c r="U259" s="42">
        <v>150</v>
      </c>
      <c r="V259" s="29" t="s">
        <v>147</v>
      </c>
      <c r="W259" s="29" t="s">
        <v>104</v>
      </c>
      <c r="X259" s="7" t="s">
        <v>3233</v>
      </c>
      <c r="Y259" s="275">
        <v>30</v>
      </c>
      <c r="Z259" s="29" t="s">
        <v>120</v>
      </c>
      <c r="AA259" s="170" t="s">
        <v>7123</v>
      </c>
      <c r="AB259" s="42">
        <v>1</v>
      </c>
      <c r="AC259" s="185"/>
      <c r="AG259" s="185"/>
      <c r="AI259" s="185"/>
      <c r="AJ259" s="185"/>
      <c r="AK259" s="185"/>
      <c r="AL259" s="185"/>
      <c r="AM259" s="185"/>
    </row>
    <row r="260" spans="1:39" x14ac:dyDescent="0.35">
      <c r="A260" s="165">
        <v>268</v>
      </c>
      <c r="B260" s="55" t="s">
        <v>7396</v>
      </c>
      <c r="C260" s="284">
        <v>15</v>
      </c>
      <c r="D260" s="29"/>
      <c r="E260" s="42">
        <v>1</v>
      </c>
      <c r="F260" s="269">
        <v>1700</v>
      </c>
      <c r="G260" s="269">
        <v>300</v>
      </c>
      <c r="H260" s="42"/>
      <c r="I260" s="42">
        <v>2</v>
      </c>
      <c r="J260" s="174">
        <v>1400</v>
      </c>
      <c r="K260" s="29" t="s">
        <v>7396</v>
      </c>
      <c r="L260" s="29" t="s">
        <v>7396</v>
      </c>
      <c r="M260" s="172"/>
      <c r="N260" s="172"/>
      <c r="O260" s="172"/>
      <c r="P260" s="172"/>
      <c r="Q260" s="172"/>
      <c r="R260" s="172"/>
      <c r="S260" s="172"/>
      <c r="T260" s="172"/>
      <c r="U260" s="42">
        <v>150</v>
      </c>
      <c r="V260" s="29" t="s">
        <v>147</v>
      </c>
      <c r="W260" s="29" t="s">
        <v>104</v>
      </c>
      <c r="X260" s="7" t="s">
        <v>3233</v>
      </c>
      <c r="Y260" s="275">
        <v>30</v>
      </c>
      <c r="Z260" s="29" t="s">
        <v>120</v>
      </c>
      <c r="AA260" s="173" t="s">
        <v>7229</v>
      </c>
      <c r="AB260" s="42">
        <v>1</v>
      </c>
      <c r="AC260" s="185"/>
      <c r="AG260" s="185"/>
      <c r="AI260" s="185"/>
      <c r="AJ260" s="185"/>
      <c r="AK260" s="185"/>
      <c r="AL260" s="185"/>
      <c r="AM260" s="185"/>
    </row>
    <row r="261" spans="1:39" x14ac:dyDescent="0.35">
      <c r="A261" s="165">
        <v>269</v>
      </c>
      <c r="B261" s="55" t="s">
        <v>7143</v>
      </c>
      <c r="C261" s="269">
        <v>10</v>
      </c>
      <c r="D261" s="29"/>
      <c r="E261" s="42">
        <v>1</v>
      </c>
      <c r="F261" s="269">
        <v>1300</v>
      </c>
      <c r="G261" s="269">
        <v>150</v>
      </c>
      <c r="H261" s="42"/>
      <c r="I261" s="42">
        <v>2</v>
      </c>
      <c r="J261" s="269">
        <v>1400</v>
      </c>
      <c r="K261" s="29" t="s">
        <v>7143</v>
      </c>
      <c r="L261" s="29" t="s">
        <v>7143</v>
      </c>
      <c r="M261" s="172"/>
      <c r="N261" s="172"/>
      <c r="O261" s="172"/>
      <c r="P261" s="172"/>
      <c r="Q261" s="172"/>
      <c r="R261" s="172"/>
      <c r="S261" s="172"/>
      <c r="T261" s="172"/>
      <c r="U261" s="42">
        <v>150</v>
      </c>
      <c r="V261" s="29" t="s">
        <v>147</v>
      </c>
      <c r="W261" s="29" t="s">
        <v>104</v>
      </c>
      <c r="X261" s="7" t="s">
        <v>290</v>
      </c>
      <c r="Y261" s="276">
        <v>16</v>
      </c>
      <c r="Z261" s="29" t="s">
        <v>120</v>
      </c>
      <c r="AA261" s="170" t="s">
        <v>7141</v>
      </c>
      <c r="AB261" s="42">
        <v>1</v>
      </c>
      <c r="AC261" s="185"/>
      <c r="AG261" s="185"/>
      <c r="AI261" s="185"/>
      <c r="AJ261" s="185"/>
      <c r="AK261" s="185"/>
      <c r="AL261" s="185"/>
      <c r="AM261" s="185"/>
    </row>
    <row r="262" spans="1:39" x14ac:dyDescent="0.35">
      <c r="A262" s="165">
        <v>270</v>
      </c>
      <c r="B262" s="55" t="s">
        <v>8802</v>
      </c>
      <c r="C262" s="172">
        <v>20</v>
      </c>
      <c r="D262" s="29"/>
      <c r="E262" s="42">
        <v>1</v>
      </c>
      <c r="F262" s="269">
        <v>2200</v>
      </c>
      <c r="G262" s="269">
        <v>400</v>
      </c>
      <c r="H262" s="42"/>
      <c r="I262" s="42">
        <v>3</v>
      </c>
      <c r="J262" s="269">
        <v>600</v>
      </c>
      <c r="K262" s="29" t="s">
        <v>8802</v>
      </c>
      <c r="L262" s="29" t="s">
        <v>8802</v>
      </c>
      <c r="M262" s="172"/>
      <c r="N262" s="172"/>
      <c r="O262" s="172"/>
      <c r="P262" s="172"/>
      <c r="Q262" s="172"/>
      <c r="R262" s="172"/>
      <c r="S262" s="172"/>
      <c r="T262" s="172"/>
      <c r="U262" s="42">
        <v>150</v>
      </c>
      <c r="V262" s="168" t="s">
        <v>3635</v>
      </c>
      <c r="W262" s="29" t="s">
        <v>104</v>
      </c>
      <c r="X262" s="178" t="s">
        <v>8812</v>
      </c>
      <c r="Y262" s="276">
        <v>16</v>
      </c>
      <c r="Z262" s="29" t="s">
        <v>120</v>
      </c>
      <c r="AA262" s="327" t="s">
        <v>7194</v>
      </c>
      <c r="AB262" s="42">
        <v>1</v>
      </c>
      <c r="AC262" s="185"/>
      <c r="AG262" s="185"/>
      <c r="AI262" s="185"/>
      <c r="AJ262" s="185"/>
      <c r="AK262" s="185"/>
      <c r="AL262" s="185"/>
      <c r="AM262" s="185"/>
    </row>
    <row r="263" spans="1:39" x14ac:dyDescent="0.35">
      <c r="A263" s="165">
        <v>271</v>
      </c>
      <c r="B263" s="55" t="s">
        <v>8113</v>
      </c>
      <c r="C263" s="284">
        <v>15</v>
      </c>
      <c r="D263" s="29"/>
      <c r="E263" s="42">
        <v>1</v>
      </c>
      <c r="F263" s="269">
        <v>1700</v>
      </c>
      <c r="G263" s="269">
        <v>300</v>
      </c>
      <c r="H263" s="42"/>
      <c r="I263" s="42">
        <v>2</v>
      </c>
      <c r="J263" s="174">
        <v>1400</v>
      </c>
      <c r="K263" s="29" t="s">
        <v>8113</v>
      </c>
      <c r="L263" s="29" t="s">
        <v>8113</v>
      </c>
      <c r="M263" s="172"/>
      <c r="N263" s="172"/>
      <c r="O263" s="172"/>
      <c r="P263" s="172"/>
      <c r="Q263" s="172"/>
      <c r="R263" s="172"/>
      <c r="S263" s="172"/>
      <c r="T263" s="172"/>
      <c r="U263" s="42">
        <v>150</v>
      </c>
      <c r="V263" s="29" t="s">
        <v>147</v>
      </c>
      <c r="W263" s="29" t="s">
        <v>104</v>
      </c>
      <c r="X263" s="7" t="s">
        <v>3233</v>
      </c>
      <c r="Y263" s="275">
        <v>30</v>
      </c>
      <c r="Z263" s="29" t="s">
        <v>120</v>
      </c>
      <c r="AA263" s="173" t="s">
        <v>8112</v>
      </c>
      <c r="AB263" s="42">
        <v>1</v>
      </c>
      <c r="AC263" s="185"/>
      <c r="AG263" s="185"/>
      <c r="AI263" s="185"/>
      <c r="AJ263" s="185"/>
      <c r="AK263" s="185"/>
      <c r="AL263" s="185"/>
      <c r="AM263" s="185"/>
    </row>
    <row r="264" spans="1:39" x14ac:dyDescent="0.35">
      <c r="A264" s="165">
        <v>272</v>
      </c>
      <c r="B264" s="55" t="s">
        <v>7046</v>
      </c>
      <c r="C264" s="284">
        <v>15</v>
      </c>
      <c r="D264" s="29"/>
      <c r="E264" s="42">
        <v>1</v>
      </c>
      <c r="F264" s="269">
        <v>1700</v>
      </c>
      <c r="G264" s="269">
        <v>300</v>
      </c>
      <c r="H264" s="42"/>
      <c r="I264" s="42">
        <v>2</v>
      </c>
      <c r="J264" s="174">
        <v>1400</v>
      </c>
      <c r="K264" s="29" t="s">
        <v>7046</v>
      </c>
      <c r="L264" s="29" t="s">
        <v>7046</v>
      </c>
      <c r="M264" s="172"/>
      <c r="N264" s="172"/>
      <c r="O264" s="172"/>
      <c r="P264" s="172"/>
      <c r="Q264" s="172"/>
      <c r="R264" s="172"/>
      <c r="S264" s="172"/>
      <c r="T264" s="172"/>
      <c r="U264" s="42">
        <v>150</v>
      </c>
      <c r="V264" s="29" t="s">
        <v>147</v>
      </c>
      <c r="W264" s="29" t="s">
        <v>104</v>
      </c>
      <c r="X264" s="7" t="s">
        <v>3233</v>
      </c>
      <c r="Y264" s="275">
        <v>30</v>
      </c>
      <c r="Z264" s="29" t="s">
        <v>120</v>
      </c>
      <c r="AA264" s="173" t="s">
        <v>7044</v>
      </c>
      <c r="AB264" s="42">
        <v>1</v>
      </c>
      <c r="AC264" s="185"/>
      <c r="AG264" s="185"/>
      <c r="AI264" s="185"/>
      <c r="AJ264" s="185"/>
      <c r="AK264" s="185"/>
      <c r="AL264" s="185"/>
      <c r="AM264" s="185"/>
    </row>
    <row r="265" spans="1:39" x14ac:dyDescent="0.35">
      <c r="A265" s="165">
        <v>273</v>
      </c>
      <c r="B265" s="55" t="s">
        <v>7048</v>
      </c>
      <c r="C265" s="284">
        <v>15</v>
      </c>
      <c r="D265" s="29"/>
      <c r="E265" s="42">
        <v>1</v>
      </c>
      <c r="F265" s="269">
        <v>1700</v>
      </c>
      <c r="G265" s="269">
        <v>300</v>
      </c>
      <c r="H265" s="42"/>
      <c r="I265" s="42">
        <v>2</v>
      </c>
      <c r="J265" s="174">
        <v>1400</v>
      </c>
      <c r="K265" s="29" t="s">
        <v>7048</v>
      </c>
      <c r="L265" s="29" t="s">
        <v>7048</v>
      </c>
      <c r="M265" s="172"/>
      <c r="N265" s="172"/>
      <c r="O265" s="172"/>
      <c r="P265" s="172"/>
      <c r="Q265" s="172"/>
      <c r="R265" s="172"/>
      <c r="S265" s="172"/>
      <c r="T265" s="172"/>
      <c r="U265" s="42">
        <v>150</v>
      </c>
      <c r="V265" s="29" t="s">
        <v>147</v>
      </c>
      <c r="W265" s="29" t="s">
        <v>104</v>
      </c>
      <c r="X265" s="7" t="s">
        <v>3233</v>
      </c>
      <c r="Y265" s="275">
        <v>30</v>
      </c>
      <c r="Z265" s="29" t="s">
        <v>120</v>
      </c>
      <c r="AA265" s="173" t="s">
        <v>7047</v>
      </c>
      <c r="AB265" s="42">
        <v>1</v>
      </c>
      <c r="AC265" s="185"/>
      <c r="AG265" s="185"/>
      <c r="AI265" s="185"/>
      <c r="AJ265" s="185"/>
      <c r="AK265" s="185"/>
      <c r="AL265" s="185"/>
      <c r="AM265" s="185"/>
    </row>
    <row r="266" spans="1:39" x14ac:dyDescent="0.35">
      <c r="A266" s="165">
        <v>274</v>
      </c>
      <c r="B266" s="55" t="s">
        <v>7051</v>
      </c>
      <c r="C266" s="284">
        <v>15</v>
      </c>
      <c r="D266" s="29"/>
      <c r="E266" s="42">
        <v>1</v>
      </c>
      <c r="F266" s="269">
        <v>1700</v>
      </c>
      <c r="G266" s="269">
        <v>300</v>
      </c>
      <c r="H266" s="42"/>
      <c r="I266" s="42">
        <v>2</v>
      </c>
      <c r="J266" s="174">
        <v>1400</v>
      </c>
      <c r="K266" s="29" t="s">
        <v>7051</v>
      </c>
      <c r="L266" s="29" t="s">
        <v>7051</v>
      </c>
      <c r="M266" s="172"/>
      <c r="N266" s="172"/>
      <c r="O266" s="172"/>
      <c r="P266" s="172"/>
      <c r="Q266" s="172"/>
      <c r="R266" s="172"/>
      <c r="S266" s="172"/>
      <c r="T266" s="172"/>
      <c r="U266" s="42">
        <v>150</v>
      </c>
      <c r="V266" s="29" t="s">
        <v>147</v>
      </c>
      <c r="W266" s="29" t="s">
        <v>104</v>
      </c>
      <c r="X266" s="7" t="s">
        <v>3233</v>
      </c>
      <c r="Y266" s="275">
        <v>30</v>
      </c>
      <c r="Z266" s="29" t="s">
        <v>120</v>
      </c>
      <c r="AA266" s="173" t="s">
        <v>7473</v>
      </c>
      <c r="AB266" s="42">
        <v>1</v>
      </c>
      <c r="AC266" s="185"/>
      <c r="AG266" s="185"/>
      <c r="AI266" s="185"/>
      <c r="AJ266" s="185"/>
      <c r="AK266" s="185"/>
      <c r="AL266" s="185"/>
      <c r="AM266" s="185"/>
    </row>
    <row r="267" spans="1:39" x14ac:dyDescent="0.35">
      <c r="A267" s="165">
        <v>275</v>
      </c>
      <c r="B267" s="55" t="s">
        <v>7139</v>
      </c>
      <c r="C267" s="284">
        <v>15</v>
      </c>
      <c r="D267" s="29"/>
      <c r="E267" s="42">
        <v>1</v>
      </c>
      <c r="F267" s="269">
        <v>1700</v>
      </c>
      <c r="G267" s="269">
        <v>300</v>
      </c>
      <c r="H267" s="42"/>
      <c r="I267" s="42">
        <v>2</v>
      </c>
      <c r="J267" s="174">
        <v>1400</v>
      </c>
      <c r="K267" s="29" t="s">
        <v>7139</v>
      </c>
      <c r="L267" s="29" t="s">
        <v>7139</v>
      </c>
      <c r="M267" s="172"/>
      <c r="N267" s="172"/>
      <c r="O267" s="172"/>
      <c r="P267" s="172"/>
      <c r="Q267" s="172"/>
      <c r="R267" s="172"/>
      <c r="S267" s="172"/>
      <c r="T267" s="172"/>
      <c r="U267" s="42">
        <v>150</v>
      </c>
      <c r="V267" s="29" t="s">
        <v>147</v>
      </c>
      <c r="W267" s="29" t="s">
        <v>104</v>
      </c>
      <c r="X267" s="7" t="s">
        <v>3233</v>
      </c>
      <c r="Y267" s="275">
        <v>30</v>
      </c>
      <c r="Z267" s="29" t="s">
        <v>120</v>
      </c>
      <c r="AA267" s="170" t="s">
        <v>7141</v>
      </c>
      <c r="AB267" s="42">
        <v>1</v>
      </c>
      <c r="AC267" s="185"/>
      <c r="AG267" s="185"/>
      <c r="AI267" s="185"/>
      <c r="AJ267" s="185"/>
      <c r="AK267" s="185"/>
      <c r="AL267" s="185"/>
      <c r="AM267" s="185"/>
    </row>
    <row r="268" spans="1:39" x14ac:dyDescent="0.35">
      <c r="A268" s="165">
        <v>277</v>
      </c>
      <c r="B268" s="55" t="s">
        <v>7060</v>
      </c>
      <c r="C268" s="284">
        <v>15</v>
      </c>
      <c r="D268" s="29"/>
      <c r="E268" s="42">
        <v>1</v>
      </c>
      <c r="F268" s="269">
        <v>1700</v>
      </c>
      <c r="G268" s="269">
        <v>300</v>
      </c>
      <c r="H268" s="42"/>
      <c r="I268" s="42">
        <v>2</v>
      </c>
      <c r="J268" s="174">
        <v>1400</v>
      </c>
      <c r="K268" s="29" t="s">
        <v>7060</v>
      </c>
      <c r="L268" s="29" t="s">
        <v>7060</v>
      </c>
      <c r="M268" s="172"/>
      <c r="N268" s="172"/>
      <c r="O268" s="172"/>
      <c r="P268" s="172"/>
      <c r="Q268" s="172"/>
      <c r="R268" s="172"/>
      <c r="S268" s="172"/>
      <c r="T268" s="172"/>
      <c r="U268" s="42">
        <v>150</v>
      </c>
      <c r="V268" s="29" t="s">
        <v>147</v>
      </c>
      <c r="W268" s="29" t="s">
        <v>104</v>
      </c>
      <c r="X268" s="7" t="s">
        <v>3233</v>
      </c>
      <c r="Y268" s="275">
        <v>30</v>
      </c>
      <c r="Z268" s="29" t="s">
        <v>120</v>
      </c>
      <c r="AA268" s="170" t="s">
        <v>7059</v>
      </c>
      <c r="AB268" s="42">
        <v>1</v>
      </c>
      <c r="AC268" s="185"/>
      <c r="AG268" s="185"/>
      <c r="AI268" s="185"/>
      <c r="AJ268" s="185"/>
      <c r="AK268" s="185"/>
      <c r="AL268" s="185"/>
      <c r="AM268" s="185"/>
    </row>
    <row r="269" spans="1:39" x14ac:dyDescent="0.35">
      <c r="A269" s="165">
        <v>279</v>
      </c>
      <c r="B269" s="55" t="s">
        <v>7064</v>
      </c>
      <c r="C269" s="284">
        <v>15</v>
      </c>
      <c r="D269" s="29"/>
      <c r="E269" s="42">
        <v>1</v>
      </c>
      <c r="F269" s="269">
        <v>1700</v>
      </c>
      <c r="G269" s="269">
        <v>300</v>
      </c>
      <c r="H269" s="42"/>
      <c r="I269" s="42">
        <v>2</v>
      </c>
      <c r="J269" s="174">
        <v>1400</v>
      </c>
      <c r="K269" s="29" t="s">
        <v>7064</v>
      </c>
      <c r="L269" s="29" t="s">
        <v>7064</v>
      </c>
      <c r="M269" s="172"/>
      <c r="N269" s="172"/>
      <c r="O269" s="172"/>
      <c r="P269" s="172"/>
      <c r="Q269" s="172"/>
      <c r="R269" s="172"/>
      <c r="S269" s="172"/>
      <c r="T269" s="172"/>
      <c r="U269" s="42">
        <v>150</v>
      </c>
      <c r="V269" s="29" t="s">
        <v>147</v>
      </c>
      <c r="W269" s="29" t="s">
        <v>104</v>
      </c>
      <c r="X269" s="7" t="s">
        <v>3233</v>
      </c>
      <c r="Y269" s="275">
        <v>30</v>
      </c>
      <c r="Z269" s="29" t="s">
        <v>120</v>
      </c>
      <c r="AA269" s="173" t="s">
        <v>7063</v>
      </c>
      <c r="AB269" s="42">
        <v>1</v>
      </c>
      <c r="AC269" s="185"/>
      <c r="AG269" s="185"/>
      <c r="AI269" s="185"/>
      <c r="AJ269" s="185"/>
      <c r="AK269" s="185"/>
      <c r="AL269" s="185"/>
      <c r="AM269" s="185"/>
    </row>
    <row r="270" spans="1:39" x14ac:dyDescent="0.35">
      <c r="A270" s="165">
        <v>280</v>
      </c>
      <c r="B270" s="55" t="s">
        <v>7131</v>
      </c>
      <c r="C270" s="284">
        <v>15</v>
      </c>
      <c r="D270" s="29"/>
      <c r="E270" s="42">
        <v>1</v>
      </c>
      <c r="F270" s="269">
        <v>1700</v>
      </c>
      <c r="G270" s="269">
        <v>300</v>
      </c>
      <c r="H270" s="42"/>
      <c r="I270" s="42">
        <v>2</v>
      </c>
      <c r="J270" s="174">
        <v>1400</v>
      </c>
      <c r="K270" s="29" t="s">
        <v>7131</v>
      </c>
      <c r="L270" s="29" t="s">
        <v>7131</v>
      </c>
      <c r="M270" s="172"/>
      <c r="N270" s="172"/>
      <c r="O270" s="172"/>
      <c r="P270" s="172"/>
      <c r="Q270" s="172"/>
      <c r="R270" s="172"/>
      <c r="S270" s="172"/>
      <c r="T270" s="172"/>
      <c r="U270" s="42">
        <v>150</v>
      </c>
      <c r="V270" s="29" t="s">
        <v>147</v>
      </c>
      <c r="W270" s="29" t="s">
        <v>104</v>
      </c>
      <c r="X270" s="7" t="s">
        <v>3233</v>
      </c>
      <c r="Y270" s="275">
        <v>30</v>
      </c>
      <c r="Z270" s="29" t="s">
        <v>120</v>
      </c>
      <c r="AA270" s="173" t="s">
        <v>7129</v>
      </c>
      <c r="AB270" s="42">
        <v>1</v>
      </c>
      <c r="AC270" s="185"/>
      <c r="AG270" s="185"/>
      <c r="AI270" s="185"/>
      <c r="AJ270" s="185"/>
      <c r="AK270" s="185"/>
      <c r="AL270" s="185"/>
      <c r="AM270" s="185"/>
    </row>
    <row r="271" spans="1:39" x14ac:dyDescent="0.35">
      <c r="A271" s="165">
        <v>281</v>
      </c>
      <c r="B271" s="55" t="s">
        <v>7136</v>
      </c>
      <c r="C271" s="284">
        <v>15</v>
      </c>
      <c r="D271" s="29"/>
      <c r="E271" s="42">
        <v>1</v>
      </c>
      <c r="F271" s="269">
        <v>1700</v>
      </c>
      <c r="G271" s="269">
        <v>300</v>
      </c>
      <c r="H271" s="42"/>
      <c r="I271" s="42">
        <v>2</v>
      </c>
      <c r="J271" s="174">
        <v>1400</v>
      </c>
      <c r="K271" s="29" t="s">
        <v>7136</v>
      </c>
      <c r="L271" s="29" t="s">
        <v>7136</v>
      </c>
      <c r="M271" s="172"/>
      <c r="N271" s="172"/>
      <c r="O271" s="172"/>
      <c r="P271" s="172"/>
      <c r="Q271" s="172"/>
      <c r="R271" s="172"/>
      <c r="S271" s="172"/>
      <c r="T271" s="172"/>
      <c r="U271" s="42">
        <v>150</v>
      </c>
      <c r="V271" s="29" t="s">
        <v>147</v>
      </c>
      <c r="W271" s="29" t="s">
        <v>104</v>
      </c>
      <c r="X271" s="7" t="s">
        <v>3233</v>
      </c>
      <c r="Y271" s="275">
        <v>30</v>
      </c>
      <c r="Z271" s="29" t="s">
        <v>120</v>
      </c>
      <c r="AA271" s="173" t="s">
        <v>7135</v>
      </c>
      <c r="AB271" s="42">
        <v>1</v>
      </c>
      <c r="AC271" s="185"/>
      <c r="AG271" s="185"/>
      <c r="AI271" s="185"/>
      <c r="AJ271" s="185"/>
      <c r="AK271" s="185"/>
      <c r="AL271" s="185"/>
      <c r="AM271" s="185"/>
    </row>
    <row r="272" spans="1:39" x14ac:dyDescent="0.35">
      <c r="A272" s="165">
        <v>283</v>
      </c>
      <c r="B272" s="55" t="s">
        <v>8780</v>
      </c>
      <c r="C272" s="172">
        <v>20</v>
      </c>
      <c r="D272" s="29"/>
      <c r="E272" s="42">
        <v>1</v>
      </c>
      <c r="F272" s="269">
        <v>2200</v>
      </c>
      <c r="G272" s="269">
        <v>400</v>
      </c>
      <c r="H272" s="42"/>
      <c r="I272" s="42">
        <v>3</v>
      </c>
      <c r="J272" s="269">
        <v>952</v>
      </c>
      <c r="K272" s="29" t="s">
        <v>8780</v>
      </c>
      <c r="L272" s="29" t="s">
        <v>8780</v>
      </c>
      <c r="M272" s="172"/>
      <c r="N272" s="172"/>
      <c r="O272" s="172"/>
      <c r="P272" s="172"/>
      <c r="Q272" s="172"/>
      <c r="R272" s="172"/>
      <c r="S272" s="172"/>
      <c r="T272" s="172"/>
      <c r="U272" s="42">
        <v>150</v>
      </c>
      <c r="V272" s="168" t="s">
        <v>3635</v>
      </c>
      <c r="W272" s="29" t="s">
        <v>104</v>
      </c>
      <c r="X272" s="178" t="s">
        <v>8812</v>
      </c>
      <c r="Y272" s="276">
        <v>25</v>
      </c>
      <c r="Z272" s="29" t="s">
        <v>120</v>
      </c>
      <c r="AA272" s="324" t="s">
        <v>7416</v>
      </c>
      <c r="AB272" s="42">
        <v>1</v>
      </c>
      <c r="AC272" s="185"/>
      <c r="AG272" s="185"/>
      <c r="AI272" s="185"/>
      <c r="AJ272" s="185"/>
      <c r="AK272" s="185"/>
      <c r="AL272" s="185"/>
      <c r="AM272" s="185"/>
    </row>
    <row r="273" spans="1:39" x14ac:dyDescent="0.35">
      <c r="A273" s="165">
        <v>284</v>
      </c>
      <c r="B273" s="55" t="s">
        <v>7062</v>
      </c>
      <c r="C273" s="172">
        <v>20</v>
      </c>
      <c r="D273" s="29"/>
      <c r="E273" s="42">
        <v>1</v>
      </c>
      <c r="F273" s="269">
        <v>2200</v>
      </c>
      <c r="G273" s="269">
        <v>400</v>
      </c>
      <c r="H273" s="42"/>
      <c r="I273" s="42">
        <v>3</v>
      </c>
      <c r="J273" s="269">
        <v>952</v>
      </c>
      <c r="K273" s="29" t="s">
        <v>7062</v>
      </c>
      <c r="L273" s="29" t="s">
        <v>7062</v>
      </c>
      <c r="M273" s="172"/>
      <c r="N273" s="172"/>
      <c r="O273" s="172"/>
      <c r="P273" s="172"/>
      <c r="Q273" s="172"/>
      <c r="R273" s="172"/>
      <c r="S273" s="172"/>
      <c r="T273" s="172"/>
      <c r="U273" s="42">
        <v>150</v>
      </c>
      <c r="V273" s="29" t="s">
        <v>147</v>
      </c>
      <c r="W273" s="29" t="s">
        <v>104</v>
      </c>
      <c r="X273" s="7" t="s">
        <v>3225</v>
      </c>
      <c r="Y273" s="276">
        <v>25</v>
      </c>
      <c r="Z273" s="29" t="s">
        <v>120</v>
      </c>
      <c r="AA273" s="170" t="s">
        <v>7061</v>
      </c>
      <c r="AB273" s="42">
        <v>1</v>
      </c>
      <c r="AC273" s="185"/>
      <c r="AG273" s="185"/>
      <c r="AI273" s="185"/>
      <c r="AJ273" s="185"/>
      <c r="AK273" s="185"/>
      <c r="AL273" s="185"/>
      <c r="AM273" s="185"/>
    </row>
    <row r="274" spans="1:39" x14ac:dyDescent="0.35">
      <c r="A274" s="165">
        <v>285</v>
      </c>
      <c r="B274" s="55" t="s">
        <v>7072</v>
      </c>
      <c r="C274" s="172">
        <v>20</v>
      </c>
      <c r="D274" s="29"/>
      <c r="E274" s="42">
        <v>1</v>
      </c>
      <c r="F274" s="269">
        <v>2200</v>
      </c>
      <c r="G274" s="269">
        <v>400</v>
      </c>
      <c r="H274" s="42"/>
      <c r="I274" s="42">
        <v>3</v>
      </c>
      <c r="J274" s="269">
        <v>952</v>
      </c>
      <c r="K274" s="29" t="s">
        <v>7072</v>
      </c>
      <c r="L274" s="29" t="s">
        <v>7072</v>
      </c>
      <c r="M274" s="172"/>
      <c r="N274" s="172"/>
      <c r="O274" s="172"/>
      <c r="P274" s="172"/>
      <c r="Q274" s="172"/>
      <c r="R274" s="172"/>
      <c r="S274" s="172"/>
      <c r="T274" s="172"/>
      <c r="U274" s="42">
        <v>150</v>
      </c>
      <c r="V274" s="29" t="s">
        <v>147</v>
      </c>
      <c r="W274" s="29" t="s">
        <v>104</v>
      </c>
      <c r="X274" s="7" t="s">
        <v>3225</v>
      </c>
      <c r="Y274" s="276">
        <v>25</v>
      </c>
      <c r="Z274" s="29" t="s">
        <v>120</v>
      </c>
      <c r="AA274" s="170" t="s">
        <v>7071</v>
      </c>
      <c r="AB274" s="42">
        <v>1</v>
      </c>
      <c r="AC274" s="185"/>
      <c r="AG274" s="185"/>
      <c r="AI274" s="185"/>
      <c r="AJ274" s="185"/>
      <c r="AK274" s="185"/>
      <c r="AL274" s="185"/>
      <c r="AM274" s="185"/>
    </row>
    <row r="275" spans="1:39" x14ac:dyDescent="0.35">
      <c r="A275" s="165">
        <v>286</v>
      </c>
      <c r="B275" s="55" t="s">
        <v>7067</v>
      </c>
      <c r="C275" s="172">
        <v>20</v>
      </c>
      <c r="D275" s="29"/>
      <c r="E275" s="42">
        <v>1</v>
      </c>
      <c r="F275" s="269">
        <v>2200</v>
      </c>
      <c r="G275" s="269">
        <v>400</v>
      </c>
      <c r="H275" s="42"/>
      <c r="I275" s="42">
        <v>3</v>
      </c>
      <c r="J275" s="269">
        <v>952</v>
      </c>
      <c r="K275" s="29" t="s">
        <v>7067</v>
      </c>
      <c r="L275" s="29" t="s">
        <v>7067</v>
      </c>
      <c r="M275" s="172"/>
      <c r="N275" s="172"/>
      <c r="O275" s="172"/>
      <c r="P275" s="172"/>
      <c r="Q275" s="172"/>
      <c r="R275" s="172"/>
      <c r="S275" s="172"/>
      <c r="T275" s="172"/>
      <c r="U275" s="42">
        <v>150</v>
      </c>
      <c r="V275" s="29" t="s">
        <v>147</v>
      </c>
      <c r="W275" s="29" t="s">
        <v>104</v>
      </c>
      <c r="X275" s="7" t="s">
        <v>3225</v>
      </c>
      <c r="Y275" s="276">
        <v>25</v>
      </c>
      <c r="Z275" s="29" t="s">
        <v>120</v>
      </c>
      <c r="AA275" s="173" t="s">
        <v>7066</v>
      </c>
      <c r="AB275" s="42">
        <v>1</v>
      </c>
      <c r="AC275" s="185"/>
      <c r="AG275" s="185"/>
      <c r="AI275" s="185"/>
      <c r="AJ275" s="185"/>
      <c r="AK275" s="185"/>
      <c r="AL275" s="185"/>
      <c r="AM275" s="185"/>
    </row>
    <row r="276" spans="1:39" x14ac:dyDescent="0.35">
      <c r="A276" s="165">
        <v>287</v>
      </c>
      <c r="B276" s="55" t="s">
        <v>7074</v>
      </c>
      <c r="C276" s="172">
        <v>20</v>
      </c>
      <c r="D276" s="29"/>
      <c r="E276" s="42">
        <v>1</v>
      </c>
      <c r="F276" s="269">
        <v>2200</v>
      </c>
      <c r="G276" s="269">
        <v>400</v>
      </c>
      <c r="H276" s="42"/>
      <c r="I276" s="21">
        <v>3</v>
      </c>
      <c r="J276" s="269">
        <v>952</v>
      </c>
      <c r="K276" s="29" t="s">
        <v>7074</v>
      </c>
      <c r="L276" s="29" t="s">
        <v>7074</v>
      </c>
      <c r="M276" s="172"/>
      <c r="N276" s="172"/>
      <c r="O276" s="172"/>
      <c r="P276" s="172"/>
      <c r="Q276" s="172"/>
      <c r="R276" s="172"/>
      <c r="S276" s="172"/>
      <c r="T276" s="172"/>
      <c r="U276" s="42">
        <v>150</v>
      </c>
      <c r="V276" s="29" t="s">
        <v>147</v>
      </c>
      <c r="W276" s="29" t="s">
        <v>104</v>
      </c>
      <c r="X276" s="7" t="s">
        <v>3225</v>
      </c>
      <c r="Y276" s="276">
        <v>25</v>
      </c>
      <c r="Z276" s="29" t="s">
        <v>120</v>
      </c>
      <c r="AA276" s="170" t="s">
        <v>7073</v>
      </c>
      <c r="AB276" s="42">
        <v>1</v>
      </c>
      <c r="AC276" s="185"/>
      <c r="AG276" s="185"/>
      <c r="AI276" s="185"/>
      <c r="AJ276" s="185"/>
      <c r="AK276" s="185"/>
      <c r="AL276" s="185"/>
      <c r="AM276" s="185"/>
    </row>
    <row r="277" spans="1:39" x14ac:dyDescent="0.35">
      <c r="A277" s="165">
        <v>289</v>
      </c>
      <c r="B277" s="55" t="s">
        <v>7134</v>
      </c>
      <c r="C277" s="172">
        <v>20</v>
      </c>
      <c r="D277" s="29"/>
      <c r="E277" s="42">
        <v>1</v>
      </c>
      <c r="F277" s="269">
        <v>2200</v>
      </c>
      <c r="G277" s="269">
        <v>400</v>
      </c>
      <c r="H277" s="42"/>
      <c r="I277" s="42">
        <v>3</v>
      </c>
      <c r="J277" s="269">
        <v>952</v>
      </c>
      <c r="K277" s="29" t="s">
        <v>7134</v>
      </c>
      <c r="L277" s="29" t="s">
        <v>7134</v>
      </c>
      <c r="M277" s="172"/>
      <c r="N277" s="172"/>
      <c r="O277" s="172"/>
      <c r="P277" s="172"/>
      <c r="Q277" s="172"/>
      <c r="R277" s="172"/>
      <c r="S277" s="172"/>
      <c r="T277" s="172"/>
      <c r="U277" s="42">
        <v>150</v>
      </c>
      <c r="V277" s="29" t="s">
        <v>147</v>
      </c>
      <c r="W277" s="29" t="s">
        <v>104</v>
      </c>
      <c r="X277" s="7" t="s">
        <v>3225</v>
      </c>
      <c r="Y277" s="276">
        <v>25</v>
      </c>
      <c r="Z277" s="29" t="s">
        <v>120</v>
      </c>
      <c r="AA277" s="173" t="s">
        <v>7133</v>
      </c>
      <c r="AB277" s="42">
        <v>1</v>
      </c>
      <c r="AC277" s="185"/>
      <c r="AG277" s="185"/>
      <c r="AI277" s="185"/>
      <c r="AJ277" s="185"/>
      <c r="AK277" s="185"/>
      <c r="AL277" s="185"/>
      <c r="AM277" s="185"/>
    </row>
    <row r="278" spans="1:39" x14ac:dyDescent="0.35">
      <c r="A278" s="165">
        <v>290</v>
      </c>
      <c r="B278" s="55" t="s">
        <v>6938</v>
      </c>
      <c r="C278" s="172">
        <v>20</v>
      </c>
      <c r="D278" s="29"/>
      <c r="E278" s="42">
        <v>1</v>
      </c>
      <c r="F278" s="269">
        <v>2200</v>
      </c>
      <c r="G278" s="269">
        <v>400</v>
      </c>
      <c r="H278" s="42"/>
      <c r="I278" s="42">
        <v>3</v>
      </c>
      <c r="J278" s="269">
        <v>952</v>
      </c>
      <c r="K278" s="29" t="s">
        <v>6938</v>
      </c>
      <c r="L278" s="29" t="s">
        <v>6938</v>
      </c>
      <c r="M278" s="172"/>
      <c r="N278" s="172"/>
      <c r="O278" s="172"/>
      <c r="P278" s="172"/>
      <c r="Q278" s="172"/>
      <c r="R278" s="172"/>
      <c r="S278" s="172"/>
      <c r="T278" s="172"/>
      <c r="U278" s="42">
        <v>150</v>
      </c>
      <c r="V278" s="29" t="s">
        <v>147</v>
      </c>
      <c r="W278" s="29" t="s">
        <v>104</v>
      </c>
      <c r="X278" s="7" t="s">
        <v>3225</v>
      </c>
      <c r="Y278" s="276">
        <v>25</v>
      </c>
      <c r="Z278" s="29" t="s">
        <v>120</v>
      </c>
      <c r="AA278" s="170" t="s">
        <v>6856</v>
      </c>
      <c r="AB278" s="42">
        <v>1</v>
      </c>
      <c r="AC278" s="185"/>
      <c r="AG278" s="185"/>
      <c r="AI278" s="185"/>
      <c r="AJ278" s="185"/>
      <c r="AK278" s="185"/>
      <c r="AL278" s="185"/>
      <c r="AM278" s="185"/>
    </row>
    <row r="279" spans="1:39" x14ac:dyDescent="0.35">
      <c r="A279" s="165">
        <v>292</v>
      </c>
      <c r="B279" s="55" t="s">
        <v>7188</v>
      </c>
      <c r="C279" s="269">
        <v>25</v>
      </c>
      <c r="D279" s="29"/>
      <c r="E279" s="42">
        <v>1</v>
      </c>
      <c r="F279" s="269">
        <v>2600</v>
      </c>
      <c r="G279" s="269">
        <v>400</v>
      </c>
      <c r="H279" s="42"/>
      <c r="I279" s="42">
        <v>3</v>
      </c>
      <c r="J279" s="269">
        <v>952</v>
      </c>
      <c r="K279" s="29" t="s">
        <v>7188</v>
      </c>
      <c r="L279" s="29" t="s">
        <v>7188</v>
      </c>
      <c r="M279" s="172"/>
      <c r="N279" s="172"/>
      <c r="O279" s="172"/>
      <c r="P279" s="172"/>
      <c r="Q279" s="172"/>
      <c r="R279" s="172"/>
      <c r="S279" s="172"/>
      <c r="T279" s="172"/>
      <c r="U279" s="42">
        <v>150</v>
      </c>
      <c r="V279" s="29" t="s">
        <v>147</v>
      </c>
      <c r="W279" s="29" t="s">
        <v>104</v>
      </c>
      <c r="X279" s="7" t="s">
        <v>6939</v>
      </c>
      <c r="Y279" s="276">
        <v>25</v>
      </c>
      <c r="Z279" s="29" t="s">
        <v>120</v>
      </c>
      <c r="AA279" s="170" t="s">
        <v>7183</v>
      </c>
      <c r="AB279" s="42">
        <v>1</v>
      </c>
      <c r="AC279" s="185"/>
      <c r="AG279" s="185"/>
      <c r="AI279" s="185"/>
      <c r="AJ279" s="185"/>
      <c r="AK279" s="185"/>
      <c r="AL279" s="185"/>
      <c r="AM279" s="185"/>
    </row>
    <row r="280" spans="1:39" x14ac:dyDescent="0.35">
      <c r="A280" s="165">
        <v>294</v>
      </c>
      <c r="B280" s="55" t="s">
        <v>7192</v>
      </c>
      <c r="C280" s="172">
        <v>20</v>
      </c>
      <c r="D280" s="29"/>
      <c r="E280" s="42">
        <v>1</v>
      </c>
      <c r="F280" s="269">
        <v>2200</v>
      </c>
      <c r="G280" s="269">
        <v>400</v>
      </c>
      <c r="H280" s="8"/>
      <c r="I280" s="42">
        <v>3</v>
      </c>
      <c r="J280" s="269">
        <v>952</v>
      </c>
      <c r="K280" s="29" t="s">
        <v>7192</v>
      </c>
      <c r="L280" s="29" t="s">
        <v>7192</v>
      </c>
      <c r="M280" s="172"/>
      <c r="N280" s="172"/>
      <c r="O280" s="172"/>
      <c r="P280" s="172"/>
      <c r="Q280" s="172"/>
      <c r="R280" s="172"/>
      <c r="S280" s="172"/>
      <c r="T280" s="172"/>
      <c r="U280" s="42">
        <v>150</v>
      </c>
      <c r="V280" s="29" t="s">
        <v>147</v>
      </c>
      <c r="W280" s="29" t="s">
        <v>104</v>
      </c>
      <c r="X280" s="7" t="s">
        <v>3225</v>
      </c>
      <c r="Y280" s="276">
        <v>25</v>
      </c>
      <c r="Z280" s="29" t="s">
        <v>120</v>
      </c>
      <c r="AA280" s="170" t="s">
        <v>7191</v>
      </c>
      <c r="AB280" s="42">
        <v>1</v>
      </c>
      <c r="AC280" s="185"/>
      <c r="AG280" s="185"/>
      <c r="AI280" s="185"/>
      <c r="AJ280" s="185"/>
      <c r="AK280" s="185"/>
      <c r="AL280" s="185"/>
      <c r="AM280" s="185"/>
    </row>
    <row r="281" spans="1:39" x14ac:dyDescent="0.35">
      <c r="A281" s="165">
        <v>295</v>
      </c>
      <c r="B281" s="55" t="s">
        <v>6940</v>
      </c>
      <c r="C281" s="172">
        <v>20</v>
      </c>
      <c r="D281" s="29"/>
      <c r="E281" s="42">
        <v>1</v>
      </c>
      <c r="F281" s="269">
        <v>2200</v>
      </c>
      <c r="G281" s="269">
        <v>400</v>
      </c>
      <c r="H281" s="172"/>
      <c r="I281" s="42">
        <v>3</v>
      </c>
      <c r="J281" s="269">
        <v>952</v>
      </c>
      <c r="K281" s="29" t="s">
        <v>6940</v>
      </c>
      <c r="L281" s="29" t="s">
        <v>6940</v>
      </c>
      <c r="M281" s="172"/>
      <c r="N281" s="172"/>
      <c r="O281" s="172"/>
      <c r="P281" s="172"/>
      <c r="Q281" s="172"/>
      <c r="R281" s="172"/>
      <c r="S281" s="172"/>
      <c r="T281" s="172"/>
      <c r="U281" s="42">
        <v>150</v>
      </c>
      <c r="V281" s="29" t="s">
        <v>147</v>
      </c>
      <c r="W281" s="29" t="s">
        <v>104</v>
      </c>
      <c r="X281" s="7" t="s">
        <v>3225</v>
      </c>
      <c r="Y281" s="276">
        <v>25</v>
      </c>
      <c r="Z281" s="29" t="s">
        <v>120</v>
      </c>
      <c r="AA281" s="170" t="s">
        <v>446</v>
      </c>
      <c r="AB281" s="42">
        <v>1</v>
      </c>
      <c r="AC281" s="185"/>
      <c r="AG281" s="185"/>
      <c r="AI281" s="185"/>
      <c r="AJ281" s="185"/>
      <c r="AK281" s="185"/>
      <c r="AL281" s="185"/>
      <c r="AM281" s="185"/>
    </row>
    <row r="282" spans="1:39" x14ac:dyDescent="0.35">
      <c r="A282" s="165">
        <v>296</v>
      </c>
      <c r="B282" s="55" t="s">
        <v>7197</v>
      </c>
      <c r="C282" s="172">
        <v>20</v>
      </c>
      <c r="D282" s="29"/>
      <c r="E282" s="42">
        <v>1</v>
      </c>
      <c r="F282" s="269">
        <v>2200</v>
      </c>
      <c r="G282" s="269">
        <v>400</v>
      </c>
      <c r="H282" s="42"/>
      <c r="I282" s="42">
        <v>3</v>
      </c>
      <c r="J282" s="269">
        <v>952</v>
      </c>
      <c r="K282" s="29" t="s">
        <v>7197</v>
      </c>
      <c r="L282" s="29" t="s">
        <v>7197</v>
      </c>
      <c r="M282" s="172"/>
      <c r="N282" s="172"/>
      <c r="O282" s="172"/>
      <c r="P282" s="172"/>
      <c r="Q282" s="172"/>
      <c r="R282" s="172"/>
      <c r="S282" s="172"/>
      <c r="T282" s="172"/>
      <c r="U282" s="42">
        <v>150</v>
      </c>
      <c r="V282" s="29" t="s">
        <v>147</v>
      </c>
      <c r="W282" s="29" t="s">
        <v>104</v>
      </c>
      <c r="X282" s="7" t="s">
        <v>3225</v>
      </c>
      <c r="Y282" s="276">
        <v>25</v>
      </c>
      <c r="Z282" s="29" t="s">
        <v>120</v>
      </c>
      <c r="AA282" s="170" t="s">
        <v>7195</v>
      </c>
      <c r="AB282" s="42">
        <v>1</v>
      </c>
      <c r="AC282" s="185"/>
      <c r="AG282" s="185"/>
      <c r="AI282" s="185"/>
      <c r="AJ282" s="185"/>
      <c r="AK282" s="185"/>
      <c r="AL282" s="185"/>
      <c r="AM282" s="185"/>
    </row>
    <row r="283" spans="1:39" x14ac:dyDescent="0.35">
      <c r="A283" s="165">
        <v>297</v>
      </c>
      <c r="B283" s="55" t="s">
        <v>7203</v>
      </c>
      <c r="C283" s="172">
        <v>20</v>
      </c>
      <c r="D283" s="29"/>
      <c r="E283" s="42">
        <v>1</v>
      </c>
      <c r="F283" s="269">
        <v>2200</v>
      </c>
      <c r="G283" s="269">
        <v>400</v>
      </c>
      <c r="H283" s="42"/>
      <c r="I283" s="42">
        <v>3</v>
      </c>
      <c r="J283" s="47">
        <v>952</v>
      </c>
      <c r="K283" s="29" t="s">
        <v>7203</v>
      </c>
      <c r="L283" s="29" t="s">
        <v>7203</v>
      </c>
      <c r="M283" s="172"/>
      <c r="N283" s="172"/>
      <c r="O283" s="172"/>
      <c r="P283" s="172"/>
      <c r="Q283" s="172"/>
      <c r="R283" s="172"/>
      <c r="S283" s="172"/>
      <c r="T283" s="172"/>
      <c r="U283" s="42">
        <v>150</v>
      </c>
      <c r="V283" s="29" t="s">
        <v>147</v>
      </c>
      <c r="W283" s="29" t="s">
        <v>104</v>
      </c>
      <c r="X283" s="7" t="s">
        <v>3225</v>
      </c>
      <c r="Y283" s="276">
        <v>25</v>
      </c>
      <c r="Z283" s="29" t="s">
        <v>120</v>
      </c>
      <c r="AA283" s="170" t="s">
        <v>7202</v>
      </c>
      <c r="AB283" s="42">
        <v>1</v>
      </c>
    </row>
    <row r="284" spans="1:39" x14ac:dyDescent="0.35">
      <c r="A284" s="165">
        <v>298</v>
      </c>
      <c r="B284" s="55" t="s">
        <v>7084</v>
      </c>
      <c r="C284" s="269">
        <v>25</v>
      </c>
      <c r="D284" s="29"/>
      <c r="E284" s="42">
        <v>1</v>
      </c>
      <c r="F284" s="269">
        <v>2600</v>
      </c>
      <c r="G284" s="269">
        <v>400</v>
      </c>
      <c r="H284" s="42"/>
      <c r="I284" s="42">
        <v>3</v>
      </c>
      <c r="J284" s="47">
        <v>1200</v>
      </c>
      <c r="K284" s="29" t="s">
        <v>7084</v>
      </c>
      <c r="L284" s="29" t="s">
        <v>7084</v>
      </c>
      <c r="M284" s="172"/>
      <c r="N284" s="172"/>
      <c r="O284" s="172"/>
      <c r="P284" s="172"/>
      <c r="Q284" s="172"/>
      <c r="R284" s="172"/>
      <c r="S284" s="172"/>
      <c r="T284" s="172"/>
      <c r="U284" s="42">
        <v>150</v>
      </c>
      <c r="V284" s="29" t="s">
        <v>147</v>
      </c>
      <c r="W284" s="29" t="s">
        <v>104</v>
      </c>
      <c r="X284" s="7" t="s">
        <v>8187</v>
      </c>
      <c r="Y284" s="276">
        <v>32</v>
      </c>
      <c r="Z284" s="29" t="s">
        <v>120</v>
      </c>
      <c r="AA284" s="170" t="s">
        <v>7083</v>
      </c>
      <c r="AB284" s="42">
        <v>1</v>
      </c>
    </row>
    <row r="285" spans="1:39" x14ac:dyDescent="0.35">
      <c r="A285" s="165">
        <v>299</v>
      </c>
      <c r="B285" s="55" t="s">
        <v>8803</v>
      </c>
      <c r="C285" s="269">
        <v>25</v>
      </c>
      <c r="D285" s="29"/>
      <c r="E285" s="42">
        <v>1</v>
      </c>
      <c r="F285" s="269">
        <v>2600</v>
      </c>
      <c r="G285" s="269">
        <v>400</v>
      </c>
      <c r="H285" s="42"/>
      <c r="I285" s="42">
        <v>3</v>
      </c>
      <c r="J285" s="47">
        <v>1200</v>
      </c>
      <c r="K285" s="29" t="s">
        <v>8803</v>
      </c>
      <c r="L285" s="29" t="s">
        <v>8803</v>
      </c>
      <c r="M285" s="172"/>
      <c r="N285" s="172"/>
      <c r="O285" s="172"/>
      <c r="P285" s="172"/>
      <c r="Q285" s="172"/>
      <c r="R285" s="172"/>
      <c r="S285" s="172"/>
      <c r="T285" s="172"/>
      <c r="U285" s="42">
        <v>150</v>
      </c>
      <c r="V285" s="168" t="s">
        <v>3635</v>
      </c>
      <c r="W285" s="29" t="s">
        <v>104</v>
      </c>
      <c r="X285" s="178" t="s">
        <v>8812</v>
      </c>
      <c r="Y285" s="276">
        <v>32</v>
      </c>
      <c r="Z285" s="29" t="s">
        <v>120</v>
      </c>
      <c r="AA285" s="324" t="s">
        <v>7076</v>
      </c>
      <c r="AB285" s="42">
        <v>1</v>
      </c>
    </row>
    <row r="286" spans="1:39" x14ac:dyDescent="0.35">
      <c r="A286" s="165">
        <v>301</v>
      </c>
      <c r="B286" s="55" t="s">
        <v>7189</v>
      </c>
      <c r="C286" s="269">
        <v>25</v>
      </c>
      <c r="D286" s="29"/>
      <c r="E286" s="42">
        <v>1</v>
      </c>
      <c r="F286" s="269">
        <v>2600</v>
      </c>
      <c r="G286" s="269">
        <v>400</v>
      </c>
      <c r="H286" s="42"/>
      <c r="I286" s="42">
        <v>3</v>
      </c>
      <c r="J286" s="47">
        <v>1200</v>
      </c>
      <c r="K286" s="29" t="s">
        <v>7189</v>
      </c>
      <c r="L286" s="29" t="s">
        <v>7189</v>
      </c>
      <c r="M286" s="172"/>
      <c r="N286" s="172"/>
      <c r="O286" s="172"/>
      <c r="P286" s="172"/>
      <c r="Q286" s="172"/>
      <c r="R286" s="172"/>
      <c r="S286" s="172"/>
      <c r="T286" s="172"/>
      <c r="U286" s="42">
        <v>150</v>
      </c>
      <c r="V286" s="29" t="s">
        <v>147</v>
      </c>
      <c r="W286" s="29" t="s">
        <v>104</v>
      </c>
      <c r="X286" s="7" t="s">
        <v>6939</v>
      </c>
      <c r="Y286" s="276">
        <v>32</v>
      </c>
      <c r="Z286" s="29" t="s">
        <v>120</v>
      </c>
      <c r="AA286" s="29" t="s">
        <v>7183</v>
      </c>
      <c r="AB286" s="42">
        <v>1</v>
      </c>
    </row>
    <row r="287" spans="1:39" x14ac:dyDescent="0.35">
      <c r="A287" s="165">
        <v>302</v>
      </c>
      <c r="B287" s="55" t="s">
        <v>8804</v>
      </c>
      <c r="C287" s="269">
        <v>25</v>
      </c>
      <c r="D287" s="29"/>
      <c r="E287" s="42">
        <v>1</v>
      </c>
      <c r="F287" s="285">
        <v>2600</v>
      </c>
      <c r="G287" s="269">
        <v>400</v>
      </c>
      <c r="H287" s="42"/>
      <c r="I287" s="42">
        <v>3</v>
      </c>
      <c r="J287" s="285">
        <v>1200</v>
      </c>
      <c r="K287" s="29" t="s">
        <v>8804</v>
      </c>
      <c r="L287" s="29" t="s">
        <v>8804</v>
      </c>
      <c r="M287" s="172"/>
      <c r="N287" s="172"/>
      <c r="O287" s="172"/>
      <c r="P287" s="172"/>
      <c r="Q287" s="172"/>
      <c r="R287" s="172"/>
      <c r="S287" s="172"/>
      <c r="T287" s="172"/>
      <c r="U287" s="42">
        <v>150</v>
      </c>
      <c r="V287" s="168" t="s">
        <v>3635</v>
      </c>
      <c r="W287" s="29" t="s">
        <v>104</v>
      </c>
      <c r="X287" s="178" t="s">
        <v>8812</v>
      </c>
      <c r="Y287" s="276">
        <v>32</v>
      </c>
      <c r="Z287" s="7" t="s">
        <v>120</v>
      </c>
      <c r="AA287" s="323" t="s">
        <v>7185</v>
      </c>
      <c r="AB287" s="8">
        <v>1</v>
      </c>
    </row>
    <row r="288" spans="1:39" x14ac:dyDescent="0.35">
      <c r="A288" s="165">
        <v>302</v>
      </c>
      <c r="B288" s="55" t="s">
        <v>8805</v>
      </c>
      <c r="C288" s="269">
        <v>25</v>
      </c>
      <c r="D288" s="29"/>
      <c r="E288" s="42">
        <v>1</v>
      </c>
      <c r="F288" s="269">
        <v>2600</v>
      </c>
      <c r="G288" s="269">
        <v>400</v>
      </c>
      <c r="H288" s="42"/>
      <c r="I288" s="42">
        <v>3</v>
      </c>
      <c r="J288" s="269">
        <v>1200</v>
      </c>
      <c r="K288" s="29" t="s">
        <v>8805</v>
      </c>
      <c r="L288" s="29" t="s">
        <v>8805</v>
      </c>
      <c r="M288" s="172"/>
      <c r="N288" s="172"/>
      <c r="O288" s="172"/>
      <c r="P288" s="172"/>
      <c r="Q288" s="172"/>
      <c r="R288" s="172"/>
      <c r="S288" s="172"/>
      <c r="T288" s="172"/>
      <c r="U288" s="42">
        <v>150</v>
      </c>
      <c r="V288" s="173" t="s">
        <v>3635</v>
      </c>
      <c r="W288" s="29" t="s">
        <v>104</v>
      </c>
      <c r="X288" s="178" t="s">
        <v>8812</v>
      </c>
      <c r="Y288" s="276">
        <v>32</v>
      </c>
      <c r="Z288" s="29" t="s">
        <v>120</v>
      </c>
      <c r="AA288" s="326" t="s">
        <v>8103</v>
      </c>
      <c r="AB288" s="42">
        <v>1</v>
      </c>
      <c r="AC288" s="185"/>
      <c r="AG288" s="185"/>
      <c r="AI288" s="185"/>
      <c r="AJ288" s="185"/>
      <c r="AK288" s="185"/>
      <c r="AL288" s="185"/>
      <c r="AM288" s="185"/>
    </row>
    <row r="289" spans="1:29" x14ac:dyDescent="0.35">
      <c r="A289" s="165">
        <v>302</v>
      </c>
      <c r="B289" s="55" t="s">
        <v>8806</v>
      </c>
      <c r="C289" s="269">
        <v>25</v>
      </c>
      <c r="D289" s="29"/>
      <c r="E289" s="42">
        <v>1</v>
      </c>
      <c r="F289" s="285">
        <v>2600</v>
      </c>
      <c r="G289" s="269">
        <v>400</v>
      </c>
      <c r="H289" s="42"/>
      <c r="I289" s="42">
        <v>3</v>
      </c>
      <c r="J289" s="285">
        <v>1200</v>
      </c>
      <c r="K289" s="29" t="s">
        <v>8806</v>
      </c>
      <c r="L289" s="29" t="s">
        <v>8806</v>
      </c>
      <c r="M289" s="172"/>
      <c r="N289" s="172"/>
      <c r="O289" s="172"/>
      <c r="P289" s="172"/>
      <c r="Q289" s="172"/>
      <c r="R289" s="172"/>
      <c r="S289" s="172"/>
      <c r="T289" s="172"/>
      <c r="U289" s="42">
        <v>150</v>
      </c>
      <c r="V289" s="168" t="s">
        <v>3635</v>
      </c>
      <c r="W289" s="29" t="s">
        <v>104</v>
      </c>
      <c r="X289" s="178" t="s">
        <v>8812</v>
      </c>
      <c r="Y289" s="276">
        <v>32</v>
      </c>
      <c r="Z289" s="7" t="s">
        <v>120</v>
      </c>
      <c r="AA289" s="323" t="s">
        <v>7079</v>
      </c>
      <c r="AB289" s="8">
        <v>1</v>
      </c>
    </row>
    <row r="290" spans="1:29" x14ac:dyDescent="0.35">
      <c r="A290" s="165">
        <v>302</v>
      </c>
      <c r="B290" s="55" t="s">
        <v>8807</v>
      </c>
      <c r="C290" s="269">
        <v>25</v>
      </c>
      <c r="D290" s="29"/>
      <c r="E290" s="42">
        <v>1</v>
      </c>
      <c r="F290" s="285">
        <v>2600</v>
      </c>
      <c r="G290" s="269">
        <v>400</v>
      </c>
      <c r="H290" s="42"/>
      <c r="I290" s="42">
        <v>3</v>
      </c>
      <c r="J290" s="285">
        <v>1200</v>
      </c>
      <c r="K290" s="29" t="s">
        <v>8807</v>
      </c>
      <c r="L290" s="29" t="s">
        <v>8807</v>
      </c>
      <c r="M290" s="172"/>
      <c r="N290" s="172"/>
      <c r="O290" s="172"/>
      <c r="P290" s="172"/>
      <c r="Q290" s="172"/>
      <c r="R290" s="172"/>
      <c r="S290" s="172"/>
      <c r="T290" s="172"/>
      <c r="U290" s="42">
        <v>150</v>
      </c>
      <c r="V290" s="168" t="s">
        <v>3635</v>
      </c>
      <c r="W290" s="29" t="s">
        <v>104</v>
      </c>
      <c r="X290" s="178" t="s">
        <v>8812</v>
      </c>
      <c r="Y290" s="276">
        <v>32</v>
      </c>
      <c r="Z290" s="7" t="s">
        <v>120</v>
      </c>
      <c r="AA290" s="323" t="s">
        <v>7193</v>
      </c>
      <c r="AB290" s="8">
        <v>1</v>
      </c>
    </row>
    <row r="291" spans="1:29" x14ac:dyDescent="0.35">
      <c r="A291" s="165">
        <v>302</v>
      </c>
      <c r="B291" s="55" t="s">
        <v>8808</v>
      </c>
      <c r="C291" s="269">
        <v>25</v>
      </c>
      <c r="D291" s="29"/>
      <c r="E291" s="42">
        <v>1</v>
      </c>
      <c r="F291" s="285">
        <v>2600</v>
      </c>
      <c r="G291" s="269">
        <v>400</v>
      </c>
      <c r="H291" s="42"/>
      <c r="I291" s="42">
        <v>3</v>
      </c>
      <c r="J291" s="285">
        <v>1200</v>
      </c>
      <c r="K291" s="29" t="s">
        <v>8808</v>
      </c>
      <c r="L291" s="29" t="s">
        <v>8808</v>
      </c>
      <c r="M291" s="172"/>
      <c r="N291" s="172"/>
      <c r="O291" s="172"/>
      <c r="P291" s="172"/>
      <c r="Q291" s="172"/>
      <c r="R291" s="172"/>
      <c r="S291" s="172"/>
      <c r="T291" s="172"/>
      <c r="U291" s="42">
        <v>150</v>
      </c>
      <c r="V291" s="168" t="s">
        <v>3635</v>
      </c>
      <c r="W291" s="29" t="s">
        <v>104</v>
      </c>
      <c r="X291" s="178" t="s">
        <v>8812</v>
      </c>
      <c r="Y291" s="276">
        <v>32</v>
      </c>
      <c r="Z291" s="7" t="s">
        <v>120</v>
      </c>
      <c r="AA291" s="323" t="s">
        <v>7208</v>
      </c>
      <c r="AB291" s="8">
        <v>1</v>
      </c>
    </row>
    <row r="292" spans="1:29" x14ac:dyDescent="0.35">
      <c r="A292" s="165">
        <v>303</v>
      </c>
      <c r="B292" s="55" t="s">
        <v>6941</v>
      </c>
      <c r="C292" s="186">
        <v>8</v>
      </c>
      <c r="D292" s="185"/>
      <c r="E292" s="21">
        <v>1</v>
      </c>
      <c r="F292" s="285">
        <v>250</v>
      </c>
      <c r="G292" s="186">
        <v>50</v>
      </c>
      <c r="H292" s="21"/>
      <c r="I292" s="21">
        <v>3</v>
      </c>
      <c r="J292" s="285">
        <v>300</v>
      </c>
      <c r="K292" s="185" t="s">
        <v>6941</v>
      </c>
      <c r="L292" s="185" t="s">
        <v>6941</v>
      </c>
      <c r="M292" s="176"/>
      <c r="N292" s="176"/>
      <c r="O292" s="176"/>
      <c r="P292" s="176"/>
      <c r="Q292" s="176"/>
      <c r="R292" s="176"/>
      <c r="S292" s="176"/>
      <c r="T292" s="176"/>
      <c r="U292" s="21">
        <v>100</v>
      </c>
      <c r="V292" s="7" t="s">
        <v>6942</v>
      </c>
      <c r="W292" s="185" t="s">
        <v>3</v>
      </c>
      <c r="X292" s="7" t="s">
        <v>6943</v>
      </c>
      <c r="Y292" s="276">
        <v>8</v>
      </c>
      <c r="Z292" s="7" t="s">
        <v>120</v>
      </c>
      <c r="AA292" s="7"/>
      <c r="AB292" s="8">
        <v>1</v>
      </c>
    </row>
    <row r="301" spans="1:29" x14ac:dyDescent="0.35">
      <c r="A301" s="165">
        <v>21</v>
      </c>
      <c r="B301" s="17" t="s">
        <v>8154</v>
      </c>
      <c r="C301" s="167">
        <v>10</v>
      </c>
      <c r="D301" s="168"/>
      <c r="E301" s="169">
        <v>3</v>
      </c>
      <c r="F301" s="167">
        <v>2800</v>
      </c>
      <c r="G301" s="167">
        <v>400</v>
      </c>
      <c r="H301" s="169"/>
      <c r="I301" s="169">
        <v>2</v>
      </c>
      <c r="J301" s="167">
        <v>1600</v>
      </c>
      <c r="K301" s="178" t="s">
        <v>8154</v>
      </c>
      <c r="L301" s="178" t="s">
        <v>8155</v>
      </c>
      <c r="M301" s="169"/>
      <c r="N301" s="169"/>
      <c r="O301" s="169"/>
      <c r="P301" s="169"/>
      <c r="Q301" s="169"/>
      <c r="R301" s="169"/>
      <c r="S301" s="169"/>
      <c r="T301" s="169"/>
      <c r="U301" s="169">
        <v>150</v>
      </c>
      <c r="V301" s="168" t="s">
        <v>117</v>
      </c>
      <c r="W301" s="168" t="s">
        <v>3</v>
      </c>
      <c r="X301" s="178" t="s">
        <v>8151</v>
      </c>
      <c r="Y301" s="273">
        <v>10</v>
      </c>
      <c r="Z301" s="168" t="s">
        <v>163</v>
      </c>
      <c r="AA301" s="168"/>
      <c r="AB301" s="169">
        <v>3</v>
      </c>
      <c r="AC301" s="168"/>
    </row>
  </sheetData>
  <sortState ref="O179:O183">
    <sortCondition ref="O179"/>
  </sortState>
  <mergeCells count="1">
    <mergeCell ref="A1:B1"/>
  </mergeCells>
  <conditionalFormatting sqref="B46:X46 Z46 B40:X40 Z40 B41:Z41 B60:X60 Z60 B61:Z63 B44:X44 C33:Z33 Z25 C28:X32 Z28:Z32 C25:X25 B43:Z43 B42:X42 Z42 B23:Z24 A3:Z4 B126:G126 I126:Z126 B39:Z39 B153:B156 B5:Z21 B47:Z51 B53:Z55 B52:X52 D153:Z156 B160:B172 D160:Z172 B68:Z85 B99:Z115 B128:Z136 B138:Z142 B144:Z144 B146:Z150 B45:Z45 A5:A25 A27:A86 C27:C34 F27:G33 AB146:AB150 AB144 AB138:AB142 AB128:AB136 AB68:AB86 AB153:AB156 AB99:AB115 AB3:AB21 AB23:AB25 AB28:AB33 AB60:AB63 AB39:AB43 AB45:AB55 B262:U262 Y262:Z262 W262 B273:Z274 B272:U272 Y272:Z272 W272 B86:W86 Y86:Z86 B263:Z271 B286:E286 AB286 H286:Z286 G283:G286 B173:Z261 G275:Z282 B275:E282 I273:I284 F275:F286 AB160:AB282 A117:A287 AB117:AB126 B117:Z125 B90:Z95 AB90:AB95 A90:A115">
    <cfRule type="expression" dxfId="1008" priority="533">
      <formula>ISBLANK(A3)</formula>
    </cfRule>
  </conditionalFormatting>
  <conditionalFormatting sqref="Z27 C27:W27 AB27">
    <cfRule type="expression" dxfId="1007" priority="516">
      <formula>ISBLANK(C27)</formula>
    </cfRule>
  </conditionalFormatting>
  <conditionalFormatting sqref="X27">
    <cfRule type="expression" dxfId="1006" priority="509">
      <formula>ISBLANK(X27)</formula>
    </cfRule>
  </conditionalFormatting>
  <conditionalFormatting sqref="B35:B37">
    <cfRule type="duplicateValues" dxfId="1005" priority="508"/>
  </conditionalFormatting>
  <conditionalFormatting sqref="Z34 B35:Z36 C34:X34 B37:X37 Z37 AB34:AB37">
    <cfRule type="expression" dxfId="1004" priority="507">
      <formula>ISBLANK(B34)</formula>
    </cfRule>
  </conditionalFormatting>
  <conditionalFormatting sqref="B283:E285 B287:U287 H283:Z284 AB283:AB285 AB287 H285:U285 Y285:Z285 Y287:Z287 W285 W287">
    <cfRule type="expression" dxfId="1003" priority="495">
      <formula>ISBLANK(B283)</formula>
    </cfRule>
  </conditionalFormatting>
  <conditionalFormatting sqref="B301">
    <cfRule type="duplicateValues" dxfId="1002" priority="484"/>
  </conditionalFormatting>
  <conditionalFormatting sqref="A301:Z301 AB301">
    <cfRule type="expression" dxfId="1001" priority="483">
      <formula>ISBLANK(A301)</formula>
    </cfRule>
  </conditionalFormatting>
  <conditionalFormatting sqref="Y44:Z44 AB44">
    <cfRule type="expression" dxfId="1000" priority="466">
      <formula>ISBLANK(Y44)</formula>
    </cfRule>
  </conditionalFormatting>
  <conditionalFormatting sqref="K301">
    <cfRule type="expression" dxfId="999" priority="461">
      <formula>ISBLANK(K301)</formula>
    </cfRule>
  </conditionalFormatting>
  <conditionalFormatting sqref="B294:B300 B302:B1048576 B1:B21 B60:B63 B39:B53 B68:B86 B23:B24 B128:B136 B160:B282 B99:B115 B153:B156 B138:B142 B144 B146:B150 B90:B95 B117:B126">
    <cfRule type="duplicateValues" dxfId="998" priority="463205"/>
  </conditionalFormatting>
  <conditionalFormatting sqref="B64:Z67 AB64:AB67">
    <cfRule type="expression" dxfId="997" priority="456">
      <formula>ISBLANK(B64)</formula>
    </cfRule>
  </conditionalFormatting>
  <conditionalFormatting sqref="B64:B67">
    <cfRule type="duplicateValues" dxfId="996" priority="451"/>
  </conditionalFormatting>
  <conditionalFormatting sqref="B54:B55">
    <cfRule type="duplicateValues" dxfId="995" priority="464797"/>
  </conditionalFormatting>
  <conditionalFormatting sqref="B25 B27:B34">
    <cfRule type="expression" dxfId="994" priority="430">
      <formula>ISBLANK(B25)</formula>
    </cfRule>
  </conditionalFormatting>
  <conditionalFormatting sqref="B25 B27:B34">
    <cfRule type="duplicateValues" dxfId="993" priority="429"/>
  </conditionalFormatting>
  <conditionalFormatting sqref="Y25 Y27:Y33">
    <cfRule type="expression" dxfId="992" priority="428">
      <formula>ISBLANK(Y25)</formula>
    </cfRule>
  </conditionalFormatting>
  <conditionalFormatting sqref="Y37">
    <cfRule type="expression" dxfId="991" priority="427">
      <formula>ISBLANK(Y37)</formula>
    </cfRule>
  </conditionalFormatting>
  <conditionalFormatting sqref="Y42">
    <cfRule type="expression" dxfId="990" priority="426">
      <formula>ISBLANK(Y42)</formula>
    </cfRule>
  </conditionalFormatting>
  <conditionalFormatting sqref="Y46">
    <cfRule type="expression" dxfId="989" priority="425">
      <formula>ISBLANK(Y46)</formula>
    </cfRule>
  </conditionalFormatting>
  <conditionalFormatting sqref="H38:X38">
    <cfRule type="expression" dxfId="988" priority="423">
      <formula>ISBLANK(H38)</formula>
    </cfRule>
  </conditionalFormatting>
  <conditionalFormatting sqref="B38">
    <cfRule type="expression" dxfId="987" priority="420">
      <formula>ISBLANK(B38)</formula>
    </cfRule>
  </conditionalFormatting>
  <conditionalFormatting sqref="B38">
    <cfRule type="duplicateValues" dxfId="986" priority="419"/>
  </conditionalFormatting>
  <conditionalFormatting sqref="Z38 AB38">
    <cfRule type="expression" dxfId="985" priority="412">
      <formula>ISBLANK(Z38)</formula>
    </cfRule>
  </conditionalFormatting>
  <conditionalFormatting sqref="Y38">
    <cfRule type="expression" dxfId="984" priority="411">
      <formula>ISBLANK(Y38)</formula>
    </cfRule>
  </conditionalFormatting>
  <conditionalFormatting sqref="C38:G38">
    <cfRule type="expression" dxfId="983" priority="408">
      <formula>ISBLANK(C38)</formula>
    </cfRule>
  </conditionalFormatting>
  <conditionalFormatting sqref="B22:C22 E22:G22 AB22 I22:Z22">
    <cfRule type="expression" dxfId="982" priority="403">
      <formula>ISBLANK(B22)</formula>
    </cfRule>
  </conditionalFormatting>
  <conditionalFormatting sqref="B22">
    <cfRule type="duplicateValues" dxfId="981" priority="402"/>
  </conditionalFormatting>
  <conditionalFormatting sqref="D22">
    <cfRule type="expression" dxfId="980" priority="395">
      <formula>ISBLANK(D22)</formula>
    </cfRule>
  </conditionalFormatting>
  <conditionalFormatting sqref="B127:V127 X127:Z127 AB127">
    <cfRule type="expression" dxfId="979" priority="386">
      <formula>ISBLANK(B127)</formula>
    </cfRule>
  </conditionalFormatting>
  <conditionalFormatting sqref="B127">
    <cfRule type="duplicateValues" dxfId="978" priority="385"/>
  </conditionalFormatting>
  <conditionalFormatting sqref="W127">
    <cfRule type="expression" dxfId="977" priority="378">
      <formula>ISBLANK(W127)</formula>
    </cfRule>
  </conditionalFormatting>
  <conditionalFormatting sqref="H22">
    <cfRule type="expression" dxfId="976" priority="373">
      <formula>ISBLANK(H22)</formula>
    </cfRule>
  </conditionalFormatting>
  <conditionalFormatting sqref="B159:Z159 AB159">
    <cfRule type="expression" dxfId="975" priority="370">
      <formula>ISBLANK(B159)</formula>
    </cfRule>
  </conditionalFormatting>
  <conditionalFormatting sqref="B159">
    <cfRule type="duplicateValues" dxfId="974" priority="369"/>
  </conditionalFormatting>
  <conditionalFormatting sqref="B96:Z96 AB96">
    <cfRule type="expression" dxfId="973" priority="362">
      <formula>ISBLANK(B96)</formula>
    </cfRule>
  </conditionalFormatting>
  <conditionalFormatting sqref="B96">
    <cfRule type="duplicateValues" dxfId="972" priority="361"/>
  </conditionalFormatting>
  <conditionalFormatting sqref="B97:Z97 AB97">
    <cfRule type="expression" dxfId="971" priority="354">
      <formula>ISBLANK(B97)</formula>
    </cfRule>
  </conditionalFormatting>
  <conditionalFormatting sqref="B97">
    <cfRule type="duplicateValues" dxfId="970" priority="353"/>
  </conditionalFormatting>
  <conditionalFormatting sqref="B98:Z98 AB98">
    <cfRule type="expression" dxfId="969" priority="346">
      <formula>ISBLANK(B98)</formula>
    </cfRule>
  </conditionalFormatting>
  <conditionalFormatting sqref="B98">
    <cfRule type="duplicateValues" dxfId="968" priority="345"/>
  </conditionalFormatting>
  <conditionalFormatting sqref="B152 D152:Z152 AB152">
    <cfRule type="expression" dxfId="967" priority="338">
      <formula>ISBLANK(B152)</formula>
    </cfRule>
  </conditionalFormatting>
  <conditionalFormatting sqref="B152">
    <cfRule type="duplicateValues" dxfId="966" priority="337"/>
  </conditionalFormatting>
  <conditionalFormatting sqref="B151:Z151 AB151">
    <cfRule type="expression" dxfId="965" priority="330">
      <formula>ISBLANK(B151)</formula>
    </cfRule>
  </conditionalFormatting>
  <conditionalFormatting sqref="B151">
    <cfRule type="duplicateValues" dxfId="964" priority="329"/>
  </conditionalFormatting>
  <conditionalFormatting sqref="B157 D157:Z157 AB157">
    <cfRule type="expression" dxfId="963" priority="322">
      <formula>ISBLANK(B157)</formula>
    </cfRule>
  </conditionalFormatting>
  <conditionalFormatting sqref="B157">
    <cfRule type="duplicateValues" dxfId="962" priority="321"/>
  </conditionalFormatting>
  <conditionalFormatting sqref="B158:H158 J158:Z158 AB158">
    <cfRule type="expression" dxfId="961" priority="314">
      <formula>ISBLANK(B158)</formula>
    </cfRule>
  </conditionalFormatting>
  <conditionalFormatting sqref="B158">
    <cfRule type="duplicateValues" dxfId="960" priority="313"/>
  </conditionalFormatting>
  <conditionalFormatting sqref="C152:C157">
    <cfRule type="expression" dxfId="959" priority="292">
      <formula>ISBLANK(C152)</formula>
    </cfRule>
  </conditionalFormatting>
  <conditionalFormatting sqref="C160:C172">
    <cfRule type="expression" dxfId="958" priority="291">
      <formula>ISBLANK(C160)</formula>
    </cfRule>
  </conditionalFormatting>
  <conditionalFormatting sqref="I158">
    <cfRule type="expression" dxfId="957" priority="287">
      <formula>ISBLANK(I158)</formula>
    </cfRule>
  </conditionalFormatting>
  <conditionalFormatting sqref="B137:W137 Y137:Z137 AB137">
    <cfRule type="expression" dxfId="956" priority="278">
      <formula>ISBLANK(B137)</formula>
    </cfRule>
  </conditionalFormatting>
  <conditionalFormatting sqref="B137">
    <cfRule type="duplicateValues" dxfId="955" priority="277"/>
  </conditionalFormatting>
  <conditionalFormatting sqref="X137">
    <cfRule type="expression" dxfId="954" priority="268">
      <formula>ISBLANK(X137)</formula>
    </cfRule>
  </conditionalFormatting>
  <conditionalFormatting sqref="B143:Z143 AB143">
    <cfRule type="expression" dxfId="953" priority="237">
      <formula>ISBLANK(B143)</formula>
    </cfRule>
  </conditionalFormatting>
  <conditionalFormatting sqref="B143">
    <cfRule type="duplicateValues" dxfId="952" priority="236"/>
  </conditionalFormatting>
  <conditionalFormatting sqref="B145:Z145 AB145">
    <cfRule type="expression" dxfId="951" priority="227">
      <formula>ISBLANK(B145)</formula>
    </cfRule>
  </conditionalFormatting>
  <conditionalFormatting sqref="B145">
    <cfRule type="duplicateValues" dxfId="950" priority="226"/>
  </conditionalFormatting>
  <conditionalFormatting sqref="B57:Z59 B56:X56 AB56:AB59">
    <cfRule type="expression" dxfId="949" priority="217">
      <formula>ISBLANK(B56)</formula>
    </cfRule>
  </conditionalFormatting>
  <conditionalFormatting sqref="B56:B57">
    <cfRule type="duplicateValues" dxfId="948" priority="216"/>
  </conditionalFormatting>
  <conditionalFormatting sqref="B58:B59">
    <cfRule type="duplicateValues" dxfId="947" priority="215"/>
  </conditionalFormatting>
  <conditionalFormatting sqref="Z26 C26:X26 A26 AB26">
    <cfRule type="expression" dxfId="946" priority="200">
      <formula>ISBLANK(A26)</formula>
    </cfRule>
  </conditionalFormatting>
  <conditionalFormatting sqref="B26">
    <cfRule type="expression" dxfId="945" priority="199">
      <formula>ISBLANK(B26)</formula>
    </cfRule>
  </conditionalFormatting>
  <conditionalFormatting sqref="B26">
    <cfRule type="duplicateValues" dxfId="944" priority="198"/>
  </conditionalFormatting>
  <conditionalFormatting sqref="Y26">
    <cfRule type="expression" dxfId="943" priority="197">
      <formula>ISBLANK(Y26)</formula>
    </cfRule>
  </conditionalFormatting>
  <conditionalFormatting sqref="A87:K87 AB87 M87:W87 Y87:Z87">
    <cfRule type="expression" dxfId="942" priority="186">
      <formula>ISBLANK(A87)</formula>
    </cfRule>
  </conditionalFormatting>
  <conditionalFormatting sqref="B87">
    <cfRule type="duplicateValues" dxfId="941" priority="185"/>
  </conditionalFormatting>
  <conditionalFormatting sqref="A88:K88 AB88 M88:W88 Y88:Z88">
    <cfRule type="expression" dxfId="940" priority="176">
      <formula>ISBLANK(A88)</formula>
    </cfRule>
  </conditionalFormatting>
  <conditionalFormatting sqref="B88">
    <cfRule type="duplicateValues" dxfId="939" priority="175"/>
  </conditionalFormatting>
  <conditionalFormatting sqref="A89:K89 AB89 M89:W89 Y89:Z89">
    <cfRule type="expression" dxfId="938" priority="166">
      <formula>ISBLANK(A89)</formula>
    </cfRule>
  </conditionalFormatting>
  <conditionalFormatting sqref="B89">
    <cfRule type="duplicateValues" dxfId="937" priority="165"/>
  </conditionalFormatting>
  <conditionalFormatting sqref="L87:L89">
    <cfRule type="expression" dxfId="936" priority="155">
      <formula>ISBLANK(L87)</formula>
    </cfRule>
  </conditionalFormatting>
  <conditionalFormatting sqref="AG87:AG89">
    <cfRule type="expression" dxfId="935" priority="154">
      <formula>ISBLANK(AG87)</formula>
    </cfRule>
  </conditionalFormatting>
  <conditionalFormatting sqref="X89">
    <cfRule type="expression" dxfId="934" priority="151">
      <formula>ISBLANK(X89)</formula>
    </cfRule>
  </conditionalFormatting>
  <conditionalFormatting sqref="X88">
    <cfRule type="expression" dxfId="933" priority="152">
      <formula>ISBLANK(X88)</formula>
    </cfRule>
  </conditionalFormatting>
  <conditionalFormatting sqref="A288:W288 AB288 Y288:Z288">
    <cfRule type="expression" dxfId="932" priority="150">
      <formula>ISBLANK(A288)</formula>
    </cfRule>
  </conditionalFormatting>
  <conditionalFormatting sqref="B288">
    <cfRule type="duplicateValues" dxfId="931" priority="149"/>
  </conditionalFormatting>
  <conditionalFormatting sqref="V262">
    <cfRule type="expression" dxfId="930" priority="147">
      <formula>ISBLANK(V262)</formula>
    </cfRule>
  </conditionalFormatting>
  <conditionalFormatting sqref="V272">
    <cfRule type="expression" dxfId="929" priority="135">
      <formula>ISBLANK(V272)</formula>
    </cfRule>
  </conditionalFormatting>
  <conditionalFormatting sqref="V285">
    <cfRule type="expression" dxfId="928" priority="130">
      <formula>ISBLANK(V285)</formula>
    </cfRule>
  </conditionalFormatting>
  <conditionalFormatting sqref="V287">
    <cfRule type="expression" dxfId="927" priority="125">
      <formula>ISBLANK(V287)</formula>
    </cfRule>
  </conditionalFormatting>
  <conditionalFormatting sqref="A289">
    <cfRule type="expression" dxfId="926" priority="94">
      <formula>ISBLANK(A289)</formula>
    </cfRule>
  </conditionalFormatting>
  <conditionalFormatting sqref="B289:U289 AB289 Y289:Z289 W289">
    <cfRule type="expression" dxfId="925" priority="93">
      <formula>ISBLANK(B289)</formula>
    </cfRule>
  </conditionalFormatting>
  <conditionalFormatting sqref="V289">
    <cfRule type="expression" dxfId="924" priority="80">
      <formula>ISBLANK(V289)</formula>
    </cfRule>
  </conditionalFormatting>
  <conditionalFormatting sqref="A290">
    <cfRule type="expression" dxfId="923" priority="69">
      <formula>ISBLANK(A290)</formula>
    </cfRule>
  </conditionalFormatting>
  <conditionalFormatting sqref="B290:U290 AB290 Y290:Z290 W290">
    <cfRule type="expression" dxfId="922" priority="68">
      <formula>ISBLANK(B290)</formula>
    </cfRule>
  </conditionalFormatting>
  <conditionalFormatting sqref="B290">
    <cfRule type="duplicateValues" dxfId="921" priority="67"/>
  </conditionalFormatting>
  <conditionalFormatting sqref="V290">
    <cfRule type="expression" dxfId="920" priority="65">
      <formula>ISBLANK(V290)</formula>
    </cfRule>
  </conditionalFormatting>
  <conditionalFormatting sqref="A291">
    <cfRule type="expression" dxfId="919" priority="54">
      <formula>ISBLANK(A291)</formula>
    </cfRule>
  </conditionalFormatting>
  <conditionalFormatting sqref="B291:U291 AB291 Y291:Z291 W291">
    <cfRule type="expression" dxfId="918" priority="53">
      <formula>ISBLANK(B291)</formula>
    </cfRule>
  </conditionalFormatting>
  <conditionalFormatting sqref="B291">
    <cfRule type="duplicateValues" dxfId="917" priority="52"/>
  </conditionalFormatting>
  <conditionalFormatting sqref="X291">
    <cfRule type="expression" dxfId="916" priority="51">
      <formula>ISBLANK(X291)</formula>
    </cfRule>
  </conditionalFormatting>
  <conditionalFormatting sqref="V291">
    <cfRule type="expression" dxfId="915" priority="50">
      <formula>ISBLANK(V291)</formula>
    </cfRule>
  </conditionalFormatting>
  <conditionalFormatting sqref="A292">
    <cfRule type="expression" dxfId="914" priority="39">
      <formula>ISBLANK(A292)</formula>
    </cfRule>
  </conditionalFormatting>
  <conditionalFormatting sqref="B292:U292 AB292 Y292:Z292 W292">
    <cfRule type="expression" dxfId="913" priority="38">
      <formula>ISBLANK(B292)</formula>
    </cfRule>
  </conditionalFormatting>
  <conditionalFormatting sqref="X292">
    <cfRule type="expression" dxfId="912" priority="36">
      <formula>ISBLANK(X292)</formula>
    </cfRule>
  </conditionalFormatting>
  <conditionalFormatting sqref="V292">
    <cfRule type="expression" dxfId="911" priority="35">
      <formula>ISBLANK(V292)</formula>
    </cfRule>
  </conditionalFormatting>
  <conditionalFormatting sqref="B289">
    <cfRule type="duplicateValues" dxfId="910" priority="516239"/>
  </conditionalFormatting>
  <conditionalFormatting sqref="B292">
    <cfRule type="duplicateValues" dxfId="909" priority="520747"/>
  </conditionalFormatting>
  <conditionalFormatting sqref="X290">
    <cfRule type="expression" dxfId="908" priority="19">
      <formula>ISBLANK(X290)</formula>
    </cfRule>
  </conditionalFormatting>
  <conditionalFormatting sqref="X289">
    <cfRule type="expression" dxfId="907" priority="18">
      <formula>ISBLANK(X289)</formula>
    </cfRule>
  </conditionalFormatting>
  <conditionalFormatting sqref="X288">
    <cfRule type="expression" dxfId="906" priority="15">
      <formula>ISBLANK(X288)</formula>
    </cfRule>
  </conditionalFormatting>
  <conditionalFormatting sqref="X287">
    <cfRule type="expression" dxfId="905" priority="14">
      <formula>ISBLANK(X287)</formula>
    </cfRule>
  </conditionalFormatting>
  <conditionalFormatting sqref="X285">
    <cfRule type="expression" dxfId="904" priority="13">
      <formula>ISBLANK(X285)</formula>
    </cfRule>
  </conditionalFormatting>
  <conditionalFormatting sqref="X272">
    <cfRule type="expression" dxfId="903" priority="12">
      <formula>ISBLANK(X272)</formula>
    </cfRule>
  </conditionalFormatting>
  <conditionalFormatting sqref="X262">
    <cfRule type="expression" dxfId="902" priority="11">
      <formula>ISBLANK(X262)</formula>
    </cfRule>
  </conditionalFormatting>
  <conditionalFormatting sqref="X87">
    <cfRule type="expression" dxfId="901" priority="10">
      <formula>ISBLANK(X87)</formula>
    </cfRule>
  </conditionalFormatting>
  <conditionalFormatting sqref="X86">
    <cfRule type="expression" dxfId="900" priority="9">
      <formula>ISBLANK(X86)</formula>
    </cfRule>
  </conditionalFormatting>
  <conditionalFormatting sqref="B283:B287">
    <cfRule type="duplicateValues" dxfId="899" priority="536804"/>
  </conditionalFormatting>
  <conditionalFormatting sqref="AB116 A116:Z116">
    <cfRule type="expression" dxfId="720" priority="8">
      <formula>ISBLANK(A116)</formula>
    </cfRule>
  </conditionalFormatting>
  <conditionalFormatting sqref="B116">
    <cfRule type="duplicateValues" dxfId="719" priority="7"/>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720" id="{D806FA45-436A-4F6E-A0F8-91B675FFCCCA}">
            <xm:f>'structure-original'!C51 &lt; C68</xm:f>
            <x14:dxf>
              <fill>
                <patternFill>
                  <bgColor rgb="FF00B050"/>
                </patternFill>
              </fill>
            </x14:dxf>
          </x14:cfRule>
          <x14:cfRule type="expression" priority="721" id="{07FB12CE-C495-4F51-B8AE-0EFE79DDBC92}">
            <xm:f>'structure-original'!C51 &gt; C68</xm:f>
            <x14:dxf>
              <fill>
                <patternFill>
                  <bgColor rgb="FFFF0000"/>
                </patternFill>
              </fill>
            </x14:dxf>
          </x14:cfRule>
          <xm:sqref>J257:J260 C68:E69 H68:W69 H81:W86 C81:E89 H87:K89 M87:W89</xm:sqref>
        </x14:conditionalFormatting>
        <x14:conditionalFormatting xmlns:xm="http://schemas.microsoft.com/office/excel/2006/main">
          <x14:cfRule type="expression" priority="716" id="{CD7BBE62-3230-4528-AECE-F1BF6353EE65}">
            <xm:f>'structure-original'!F3 &lt; F3</xm:f>
            <x14:dxf>
              <fill>
                <patternFill>
                  <bgColor rgb="FFFF0000"/>
                </patternFill>
              </fill>
            </x14:dxf>
          </x14:cfRule>
          <x14:cfRule type="expression" priority="717"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102590" id="{D806FA45-436A-4F6E-A0F8-91B675FFCCCA}">
            <xm:f>'structure-original'!#REF! &lt; AB32</xm:f>
            <x14:dxf>
              <fill>
                <patternFill>
                  <bgColor rgb="FF00B050"/>
                </patternFill>
              </fill>
            </x14:dxf>
          </x14:cfRule>
          <x14:cfRule type="expression" priority="102591"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648" id="{C5D70D84-64E7-4D19-9475-677DDFCA0B96}">
            <xm:f>Z179&gt;'weapons-original'!Y153</xm:f>
            <x14:dxf>
              <fill>
                <patternFill>
                  <bgColor rgb="FF00B050"/>
                </patternFill>
              </fill>
            </x14:dxf>
          </x14:cfRule>
          <x14:cfRule type="expression" priority="649" id="{6E831055-B9C8-41BA-AC3C-2F4DE7111B57}">
            <xm:f>Z179&lt;'weapons-original'!Y153</xm:f>
            <x14:dxf>
              <fill>
                <patternFill>
                  <bgColor rgb="FFFF0000"/>
                </patternFill>
              </fill>
            </x14:dxf>
          </x14:cfRule>
          <xm:sqref>Z182 Z179</xm:sqref>
        </x14:conditionalFormatting>
        <x14:conditionalFormatting xmlns:xm="http://schemas.microsoft.com/office/excel/2006/main">
          <x14:cfRule type="expression" priority="646" id="{86B84A6A-D936-41A9-85E2-A6CCAA4265CD}">
            <xm:f>Z177&gt;'weapons-original'!Y150</xm:f>
            <x14:dxf>
              <fill>
                <patternFill>
                  <bgColor rgb="FF00B050"/>
                </patternFill>
              </fill>
            </x14:dxf>
          </x14:cfRule>
          <x14:cfRule type="expression" priority="647" id="{80CB67B3-88FA-4307-9231-94D29F38CCC3}">
            <xm:f>Z177&lt;'weapons-original'!Y150</xm:f>
            <x14:dxf>
              <fill>
                <patternFill>
                  <bgColor rgb="FFFF0000"/>
                </patternFill>
              </fill>
            </x14:dxf>
          </x14:cfRule>
          <xm:sqref>Z180:Z181 Z177:Z178</xm:sqref>
        </x14:conditionalFormatting>
        <x14:conditionalFormatting xmlns:xm="http://schemas.microsoft.com/office/excel/2006/main">
          <x14:cfRule type="expression" priority="233656" id="{D806FA45-436A-4F6E-A0F8-91B675FFCCCA}">
            <xm:f>'structure-original'!Y54 &lt; Z70</xm:f>
            <x14:dxf>
              <fill>
                <patternFill>
                  <bgColor rgb="FF00B050"/>
                </patternFill>
              </fill>
            </x14:dxf>
          </x14:cfRule>
          <x14:cfRule type="expression" priority="233657" id="{07FB12CE-C495-4F51-B8AE-0EFE79DDBC92}">
            <xm:f>'structure-original'!Y54 &gt; Z70</xm:f>
            <x14:dxf>
              <fill>
                <patternFill>
                  <bgColor rgb="FFFF0000"/>
                </patternFill>
              </fill>
            </x14:dxf>
          </x14:cfRule>
          <xm:sqref>Z70:Z80 AB70:AB80</xm:sqref>
        </x14:conditionalFormatting>
        <x14:conditionalFormatting xmlns:xm="http://schemas.microsoft.com/office/excel/2006/main">
          <x14:cfRule type="expression" priority="233698" id="{CD7BBE62-3230-4528-AECE-F1BF6353EE65}">
            <xm:f>'structure-original'!F128 &lt; F159</xm:f>
            <x14:dxf>
              <fill>
                <patternFill>
                  <bgColor rgb="FFFF0000"/>
                </patternFill>
              </fill>
            </x14:dxf>
          </x14:cfRule>
          <x14:cfRule type="expression" priority="233699"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8027" id="{CD7BBE62-3230-4528-AECE-F1BF6353EE65}">
            <xm:f>'structure-original'!F17 &lt; F18</xm:f>
            <x14:dxf>
              <fill>
                <patternFill>
                  <bgColor rgb="FFFF0000"/>
                </patternFill>
              </fill>
            </x14:dxf>
          </x14:cfRule>
          <x14:cfRule type="expression" priority="298028"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9038" id="{D806FA45-436A-4F6E-A0F8-91B675FFCCCA}">
            <xm:f>'structure-original'!S4 &lt; M4</xm:f>
            <x14:dxf>
              <fill>
                <patternFill>
                  <bgColor rgb="FF00B050"/>
                </patternFill>
              </fill>
            </x14:dxf>
          </x14:cfRule>
          <x14:cfRule type="expression" priority="299039"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037" id="{D806FA45-436A-4F6E-A0F8-91B675FFCCCA}">
            <xm:f>'structure-original'!O6 &lt; Q6</xm:f>
            <x14:dxf>
              <fill>
                <patternFill>
                  <bgColor rgb="FF00B050"/>
                </patternFill>
              </fill>
            </x14:dxf>
          </x14:cfRule>
          <x14:cfRule type="expression" priority="300038"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035" id="{D806FA45-436A-4F6E-A0F8-91B675FFCCCA}">
            <xm:f>'structure-original'!T7 &lt; P7</xm:f>
            <x14:dxf>
              <fill>
                <patternFill>
                  <bgColor rgb="FF00B050"/>
                </patternFill>
              </fill>
            </x14:dxf>
          </x14:cfRule>
          <x14:cfRule type="expression" priority="302036"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215" id="{D806FA45-436A-4F6E-A0F8-91B675FFCCCA}">
            <xm:f>'structure-original'!C17 &lt; C18</xm:f>
            <x14:dxf>
              <fill>
                <patternFill>
                  <bgColor rgb="FF00B050"/>
                </patternFill>
              </fill>
            </x14:dxf>
          </x14:cfRule>
          <x14:cfRule type="expression" priority="457216"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7291" id="{D806FA45-436A-4F6E-A0F8-91B675FFCCCA}">
            <xm:f>'structure-original'!C3 &lt; C3</xm:f>
            <x14:dxf>
              <fill>
                <patternFill>
                  <bgColor rgb="FF00B050"/>
                </patternFill>
              </fill>
            </x14:dxf>
          </x14:cfRule>
          <x14:cfRule type="expression" priority="457292"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902" id="{CD7BBE62-3230-4528-AECE-F1BF6353EE65}">
            <xm:f>'structure-original'!F21 &lt; F27</xm:f>
            <x14:dxf>
              <fill>
                <patternFill>
                  <bgColor rgb="FFFF0000"/>
                </patternFill>
              </fill>
            </x14:dxf>
          </x14:cfRule>
          <x14:cfRule type="expression" priority="457903"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8111" id="{D806FA45-436A-4F6E-A0F8-91B675FFCCCA}">
            <xm:f>'structure-original'!C21 &lt; C27</xm:f>
            <x14:dxf>
              <fill>
                <patternFill>
                  <bgColor rgb="FF00B050"/>
                </patternFill>
              </fill>
            </x14:dxf>
          </x14:cfRule>
          <x14:cfRule type="expression" priority="458112"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458125" id="{D806FA45-436A-4F6E-A0F8-91B675FFCCCA}">
            <xm:f>'structure-original'!Y21 &lt; Z27</xm:f>
            <x14:dxf>
              <fill>
                <patternFill>
                  <bgColor rgb="FF00B050"/>
                </patternFill>
              </fill>
            </x14:dxf>
          </x14:cfRule>
          <x14:cfRule type="expression" priority="458126"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505" id="{07E31A9A-CA53-4A05-87EF-573AC2AB1D71}">
            <xm:f>'structure-original'!#REF! &lt; AB35</xm:f>
            <x14:dxf>
              <fill>
                <patternFill>
                  <bgColor rgb="FF00B050"/>
                </patternFill>
              </fill>
            </x14:dxf>
          </x14:cfRule>
          <x14:cfRule type="expression" priority="506" id="{CEFB1FF8-1306-4E9A-A0EA-EAA054BB7E00}">
            <xm:f>'structure-original'!#REF! &gt; AB35</xm:f>
            <x14:dxf>
              <fill>
                <patternFill>
                  <bgColor rgb="FFFF0000"/>
                </patternFill>
              </fill>
            </x14:dxf>
          </x14:cfRule>
          <xm:sqref>AB35:AB36</xm:sqref>
        </x14:conditionalFormatting>
        <x14:conditionalFormatting xmlns:xm="http://schemas.microsoft.com/office/excel/2006/main">
          <x14:cfRule type="expression" priority="458449" id="{D806FA45-436A-4F6E-A0F8-91B675FFCCCA}">
            <xm:f>'structure-original'!C43 &lt; C289</xm:f>
            <x14:dxf>
              <fill>
                <patternFill>
                  <bgColor rgb="FF00B050"/>
                </patternFill>
              </fill>
            </x14:dxf>
          </x14:cfRule>
          <x14:cfRule type="expression" priority="458450" id="{07FB12CE-C495-4F51-B8AE-0EFE79DDBC92}">
            <xm:f>'structure-original'!C43 &gt; C289</xm:f>
            <x14:dxf>
              <fill>
                <patternFill>
                  <bgColor rgb="FFFF0000"/>
                </patternFill>
              </fill>
            </x14:dxf>
          </x14:cfRule>
          <xm:sqref>C289:E292 W289:W292 H289:U292</xm:sqref>
        </x14:conditionalFormatting>
        <x14:conditionalFormatting xmlns:xm="http://schemas.microsoft.com/office/excel/2006/main">
          <x14:cfRule type="expression" priority="458461" id="{D806FA45-436A-4F6E-A0F8-91B675FFCCCA}">
            <xm:f>'structure-original'!Y39 &lt; Z287</xm:f>
            <x14:dxf>
              <fill>
                <patternFill>
                  <bgColor rgb="FF00B050"/>
                </patternFill>
              </fill>
            </x14:dxf>
          </x14:cfRule>
          <x14:cfRule type="expression" priority="458462" id="{07FB12CE-C495-4F51-B8AE-0EFE79DDBC92}">
            <xm:f>'structure-original'!Y39 &gt; Z287</xm:f>
            <x14:dxf>
              <fill>
                <patternFill>
                  <bgColor rgb="FFFF0000"/>
                </patternFill>
              </fill>
            </x14:dxf>
          </x14:cfRule>
          <xm:sqref>Z287 AB287</xm:sqref>
        </x14:conditionalFormatting>
        <x14:conditionalFormatting xmlns:xm="http://schemas.microsoft.com/office/excel/2006/main">
          <x14:cfRule type="expression" priority="493" id="{D78F4C43-76DF-4E14-8F0D-1B8F56877EC2}">
            <xm:f>'structure-original'!#REF! &lt; AB283</xm:f>
            <x14:dxf>
              <fill>
                <patternFill>
                  <bgColor rgb="FF00B050"/>
                </patternFill>
              </fill>
            </x14:dxf>
          </x14:cfRule>
          <x14:cfRule type="expression" priority="494" id="{A050783D-D0F5-47F2-96F2-0F302DCF319B}">
            <xm:f>'structure-original'!#REF! &gt; AB283</xm:f>
            <x14:dxf>
              <fill>
                <patternFill>
                  <bgColor rgb="FFFF0000"/>
                </patternFill>
              </fill>
            </x14:dxf>
          </x14:cfRule>
          <xm:sqref>AB283:AB286</xm:sqref>
        </x14:conditionalFormatting>
        <x14:conditionalFormatting xmlns:xm="http://schemas.microsoft.com/office/excel/2006/main">
          <x14:cfRule type="expression" priority="459992" id="{D806FA45-436A-4F6E-A0F8-91B675FFCCCA}">
            <xm:f>'structure-original'!C31 &lt; C279</xm:f>
            <x14:dxf>
              <fill>
                <patternFill>
                  <bgColor rgb="FF00B050"/>
                </patternFill>
              </fill>
            </x14:dxf>
          </x14:cfRule>
          <x14:cfRule type="expression" priority="459993" id="{07FB12CE-C495-4F51-B8AE-0EFE79DDBC92}">
            <xm:f>'structure-original'!C31 &gt; C279</xm:f>
            <x14:dxf>
              <fill>
                <patternFill>
                  <bgColor rgb="FFFF0000"/>
                </patternFill>
              </fill>
            </x14:dxf>
          </x14:cfRule>
          <xm:sqref>H287:U287 C287:E287 W287 I279</xm:sqref>
        </x14:conditionalFormatting>
        <x14:conditionalFormatting xmlns:xm="http://schemas.microsoft.com/office/excel/2006/main">
          <x14:cfRule type="expression" priority="461087" id="{CD7BBE62-3230-4528-AECE-F1BF6353EE65}">
            <xm:f>'structure-original'!F39 &lt; F287</xm:f>
            <x14:dxf>
              <fill>
                <patternFill>
                  <bgColor rgb="FFFF0000"/>
                </patternFill>
              </fill>
            </x14:dxf>
          </x14:cfRule>
          <x14:cfRule type="expression" priority="461088" id="{85A423B5-A071-45BD-8037-BDE5A49708C3}">
            <xm:f>'structure-original'!F39 &gt; F287</xm:f>
            <x14:dxf>
              <fill>
                <patternFill>
                  <bgColor rgb="FF00B050"/>
                </patternFill>
              </fill>
            </x14:dxf>
          </x14:cfRule>
          <xm:sqref>F287:G287</xm:sqref>
        </x14:conditionalFormatting>
        <x14:conditionalFormatting xmlns:xm="http://schemas.microsoft.com/office/excel/2006/main">
          <x14:cfRule type="expression" priority="462452" id="{CD7BBE62-3230-4528-AECE-F1BF6353EE65}">
            <xm:f>'structure-original'!F20 &lt; F301</xm:f>
            <x14:dxf>
              <fill>
                <patternFill>
                  <bgColor rgb="FFFF0000"/>
                </patternFill>
              </fill>
            </x14:dxf>
          </x14:cfRule>
          <x14:cfRule type="expression" priority="462453" id="{85A423B5-A071-45BD-8037-BDE5A49708C3}">
            <xm:f>'structure-original'!F20 &gt; F301</xm:f>
            <x14:dxf>
              <fill>
                <patternFill>
                  <bgColor rgb="FF00B050"/>
                </patternFill>
              </fill>
            </x14:dxf>
          </x14:cfRule>
          <xm:sqref>F301:G301</xm:sqref>
        </x14:conditionalFormatting>
        <x14:conditionalFormatting xmlns:xm="http://schemas.microsoft.com/office/excel/2006/main">
          <x14:cfRule type="expression" priority="462508" id="{D806FA45-436A-4F6E-A0F8-91B675FFCCCA}">
            <xm:f>'structure-original'!C20 &lt; C301</xm:f>
            <x14:dxf>
              <fill>
                <patternFill>
                  <bgColor rgb="FF00B050"/>
                </patternFill>
              </fill>
            </x14:dxf>
          </x14:cfRule>
          <x14:cfRule type="expression" priority="462509" id="{07FB12CE-C495-4F51-B8AE-0EFE79DDBC92}">
            <xm:f>'structure-original'!C20 &gt; C301</xm:f>
            <x14:dxf>
              <fill>
                <patternFill>
                  <bgColor rgb="FFFF0000"/>
                </patternFill>
              </fill>
            </x14:dxf>
          </x14:cfRule>
          <xm:sqref>C301:E301 H301:W301</xm:sqref>
        </x14:conditionalFormatting>
        <x14:conditionalFormatting xmlns:xm="http://schemas.microsoft.com/office/excel/2006/main">
          <x14:cfRule type="expression" priority="462520" id="{D806FA45-436A-4F6E-A0F8-91B675FFCCCA}">
            <xm:f>'structure-original'!Y20 &lt; Z301</xm:f>
            <x14:dxf>
              <fill>
                <patternFill>
                  <bgColor rgb="FF00B050"/>
                </patternFill>
              </fill>
            </x14:dxf>
          </x14:cfRule>
          <x14:cfRule type="expression" priority="462521" id="{07FB12CE-C495-4F51-B8AE-0EFE79DDBC92}">
            <xm:f>'structure-original'!Y20 &gt; Z301</xm:f>
            <x14:dxf>
              <fill>
                <patternFill>
                  <bgColor rgb="FFFF0000"/>
                </patternFill>
              </fill>
            </x14:dxf>
          </x14:cfRule>
          <xm:sqref>Z301 AB301</xm:sqref>
        </x14:conditionalFormatting>
        <x14:conditionalFormatting xmlns:xm="http://schemas.microsoft.com/office/excel/2006/main">
          <x14:cfRule type="expression" priority="463957" id="{D806FA45-436A-4F6E-A0F8-91B675FFCCCA}">
            <xm:f>'structure-original'!C21 &lt; C28</xm:f>
            <x14:dxf>
              <fill>
                <patternFill>
                  <bgColor rgb="FF00B050"/>
                </patternFill>
              </fill>
            </x14:dxf>
          </x14:cfRule>
          <x14:cfRule type="expression" priority="463958" id="{07FB12CE-C495-4F51-B8AE-0EFE79DDBC92}">
            <xm:f>'structure-original'!C21 &gt; C28</xm:f>
            <x14:dxf>
              <fill>
                <patternFill>
                  <bgColor rgb="FFFF0000"/>
                </patternFill>
              </fill>
            </x14:dxf>
          </x14:cfRule>
          <xm:sqref>V289:V292 C52:E53 C28:E31 H28:W31 C56:E57 H52:W53 H56:W57</xm:sqref>
        </x14:conditionalFormatting>
        <x14:conditionalFormatting xmlns:xm="http://schemas.microsoft.com/office/excel/2006/main">
          <x14:cfRule type="expression" priority="463997" id="{D806FA45-436A-4F6E-A0F8-91B675FFCCCA}">
            <xm:f>'structure-original'!AA48 &lt; AB61</xm:f>
            <x14:dxf>
              <fill>
                <patternFill>
                  <bgColor rgb="FF00B050"/>
                </patternFill>
              </fill>
            </x14:dxf>
          </x14:cfRule>
          <x14:cfRule type="expression" priority="463998"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464210" id="{CD7BBE62-3230-4528-AECE-F1BF6353EE65}">
            <xm:f>'structure-original'!F47 &lt; F60</xm:f>
            <x14:dxf>
              <fill>
                <patternFill>
                  <bgColor rgb="FFFF0000"/>
                </patternFill>
              </fill>
            </x14:dxf>
          </x14:cfRule>
          <x14:cfRule type="expression" priority="464211"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465002" id="{D806FA45-436A-4F6E-A0F8-91B675FFCCCA}">
            <xm:f>'structure-original'!Y15 &lt; Z19</xm:f>
            <x14:dxf>
              <fill>
                <patternFill>
                  <bgColor rgb="FF00B050"/>
                </patternFill>
              </fill>
            </x14:dxf>
          </x14:cfRule>
          <x14:cfRule type="expression" priority="465003" id="{07FB12CE-C495-4F51-B8AE-0EFE79DDBC92}">
            <xm:f>'structure-original'!Y15 &gt; Z19</xm:f>
            <x14:dxf>
              <fill>
                <patternFill>
                  <bgColor rgb="FFFF0000"/>
                </patternFill>
              </fill>
            </x14:dxf>
          </x14:cfRule>
          <xm:sqref>Z19:Z22 AB19:AB20</xm:sqref>
        </x14:conditionalFormatting>
        <x14:conditionalFormatting xmlns:xm="http://schemas.microsoft.com/office/excel/2006/main">
          <x14:cfRule type="expression" priority="465518" id="{CD7BBE62-3230-4528-AECE-F1BF6353EE65}">
            <xm:f>'structure-original'!F18 &lt; F23</xm:f>
            <x14:dxf>
              <fill>
                <patternFill>
                  <bgColor rgb="FFFF0000"/>
                </patternFill>
              </fill>
            </x14:dxf>
          </x14:cfRule>
          <x14:cfRule type="expression" priority="465519"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65524" id="{D806FA45-436A-4F6E-A0F8-91B675FFCCCA}">
            <xm:f>'structure-original'!C18 &lt; C23</xm:f>
            <x14:dxf>
              <fill>
                <patternFill>
                  <bgColor rgb="FF00B050"/>
                </patternFill>
              </fill>
            </x14:dxf>
          </x14:cfRule>
          <x14:cfRule type="expression" priority="465525" id="{07FB12CE-C495-4F51-B8AE-0EFE79DDBC92}">
            <xm:f>'structure-original'!C18 &gt; C23</xm:f>
            <x14:dxf>
              <fill>
                <patternFill>
                  <bgColor rgb="FFFF0000"/>
                </patternFill>
              </fill>
            </x14:dxf>
          </x14:cfRule>
          <xm:sqref>Z35:Z36 Z32 C32:E37 C27:C34 H32:W38 H23:W26 C23:E26</xm:sqref>
        </x14:conditionalFormatting>
        <x14:conditionalFormatting xmlns:xm="http://schemas.microsoft.com/office/excel/2006/main">
          <x14:cfRule type="expression" priority="465542" id="{D806FA45-436A-4F6E-A0F8-91B675FFCCCA}">
            <xm:f>'structure-original'!Y18 &lt; Z23</xm:f>
            <x14:dxf>
              <fill>
                <patternFill>
                  <bgColor rgb="FF00B050"/>
                </patternFill>
              </fill>
            </x14:dxf>
          </x14:cfRule>
          <x14:cfRule type="expression" priority="465543"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479199" id="{D806FA45-436A-4F6E-A0F8-91B675FFCCCA}">
            <xm:f>'structure-original'!R3 &lt; S3</xm:f>
            <x14:dxf>
              <fill>
                <patternFill>
                  <bgColor rgb="FF00B050"/>
                </patternFill>
              </fill>
            </x14:dxf>
          </x14:cfRule>
          <x14:cfRule type="expression" priority="479200" id="{07FB12CE-C495-4F51-B8AE-0EFE79DDBC92}">
            <xm:f>'structure-original'!R3 &gt; S3</xm:f>
            <x14:dxf>
              <fill>
                <patternFill>
                  <bgColor rgb="FFFF0000"/>
                </patternFill>
              </fill>
            </x14:dxf>
          </x14:cfRule>
          <xm:sqref>Z3:Z17 S9 AB3:AB17</xm:sqref>
        </x14:conditionalFormatting>
        <x14:conditionalFormatting xmlns:xm="http://schemas.microsoft.com/office/excel/2006/main">
          <x14:cfRule type="expression" priority="491845" id="{CD7BBE62-3230-4528-AECE-F1BF6353EE65}">
            <xm:f>'structure-original'!F240 &lt; F254</xm:f>
            <x14:dxf>
              <fill>
                <patternFill>
                  <bgColor rgb="FFFF0000"/>
                </patternFill>
              </fill>
            </x14:dxf>
          </x14:cfRule>
          <x14:cfRule type="expression" priority="491846" id="{85A423B5-A071-45BD-8037-BDE5A49708C3}">
            <xm:f>'structure-original'!F240 &gt; F254</xm:f>
            <x14:dxf>
              <fill>
                <patternFill>
                  <bgColor rgb="FF00B050"/>
                </patternFill>
              </fill>
            </x14:dxf>
          </x14:cfRule>
          <xm:sqref>F254:F256</xm:sqref>
        </x14:conditionalFormatting>
        <x14:conditionalFormatting xmlns:xm="http://schemas.microsoft.com/office/excel/2006/main">
          <x14:cfRule type="expression" priority="492595" id="{D806FA45-436A-4F6E-A0F8-91B675FFCCCA}">
            <xm:f>'structure-original'!H103 &lt; H280</xm:f>
            <x14:dxf>
              <fill>
                <patternFill>
                  <bgColor rgb="FF00B050"/>
                </patternFill>
              </fill>
            </x14:dxf>
          </x14:cfRule>
          <x14:cfRule type="expression" priority="492596" id="{07FB12CE-C495-4F51-B8AE-0EFE79DDBC92}">
            <xm:f>'structure-original'!H103 &gt; H280</xm:f>
            <x14:dxf>
              <fill>
                <patternFill>
                  <bgColor rgb="FFFF0000"/>
                </patternFill>
              </fill>
            </x14:dxf>
          </x14:cfRule>
          <xm:sqref>H280</xm:sqref>
        </x14:conditionalFormatting>
        <x14:conditionalFormatting xmlns:xm="http://schemas.microsoft.com/office/excel/2006/main">
          <x14:cfRule type="expression" priority="492883" id="{D806FA45-436A-4F6E-A0F8-91B675FFCCCA}">
            <xm:f>'structure-original'!V278 &lt; V287</xm:f>
            <x14:dxf>
              <fill>
                <patternFill>
                  <bgColor rgb="FF00B050"/>
                </patternFill>
              </fill>
            </x14:dxf>
          </x14:cfRule>
          <x14:cfRule type="expression" priority="492884" id="{07FB12CE-C495-4F51-B8AE-0EFE79DDBC92}">
            <xm:f>'structure-original'!V278 &gt; V287</xm:f>
            <x14:dxf>
              <fill>
                <patternFill>
                  <bgColor rgb="FFFF0000"/>
                </patternFill>
              </fill>
            </x14:dxf>
          </x14:cfRule>
          <xm:sqref>V287</xm:sqref>
        </x14:conditionalFormatting>
        <x14:conditionalFormatting xmlns:xm="http://schemas.microsoft.com/office/excel/2006/main">
          <x14:cfRule type="expression" priority="492895" id="{D806FA45-436A-4F6E-A0F8-91B675FFCCCA}">
            <xm:f>'structure-original'!Y51 &lt; Z68</xm:f>
            <x14:dxf>
              <fill>
                <patternFill>
                  <bgColor rgb="FF00B050"/>
                </patternFill>
              </fill>
            </x14:dxf>
          </x14:cfRule>
          <x14:cfRule type="expression" priority="492896" id="{07FB12CE-C495-4F51-B8AE-0EFE79DDBC92}">
            <xm:f>'structure-original'!Y51 &gt; Z68</xm:f>
            <x14:dxf>
              <fill>
                <patternFill>
                  <bgColor rgb="FFFF0000"/>
                </patternFill>
              </fill>
            </x14:dxf>
          </x14:cfRule>
          <xm:sqref>Z68:Z69 AB68:AB69 Z81:Z89 AB81:AB89</xm:sqref>
        </x14:conditionalFormatting>
        <x14:conditionalFormatting xmlns:xm="http://schemas.microsoft.com/office/excel/2006/main">
          <x14:cfRule type="expression" priority="492915" id="{CD7BBE62-3230-4528-AECE-F1BF6353EE65}">
            <xm:f>'structure-original'!F51 &lt; F68</xm:f>
            <x14:dxf>
              <fill>
                <patternFill>
                  <bgColor rgb="FFFF0000"/>
                </patternFill>
              </fill>
            </x14:dxf>
          </x14:cfRule>
          <x14:cfRule type="expression" priority="492916"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493145" id="{CD7BBE62-3230-4528-AECE-F1BF6353EE65}">
            <xm:f>'structure-original'!F128 &lt; F160</xm:f>
            <x14:dxf>
              <fill>
                <patternFill>
                  <bgColor rgb="FFFF0000"/>
                </patternFill>
              </fill>
            </x14:dxf>
          </x14:cfRule>
          <x14:cfRule type="expression" priority="493146"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151" id="{D806FA45-436A-4F6E-A0F8-91B675FFCCCA}">
            <xm:f>'structure-original'!Y128 &lt; Z160</xm:f>
            <x14:dxf>
              <fill>
                <patternFill>
                  <bgColor rgb="FF00B050"/>
                </patternFill>
              </fill>
            </x14:dxf>
          </x14:cfRule>
          <x14:cfRule type="expression" priority="493152" id="{07FB12CE-C495-4F51-B8AE-0EFE79DDBC92}">
            <xm:f>'structure-original'!Y128 &gt; Z160</xm:f>
            <x14:dxf>
              <fill>
                <patternFill>
                  <bgColor rgb="FFFF0000"/>
                </patternFill>
              </fill>
            </x14:dxf>
          </x14:cfRule>
          <xm:sqref>Z160:Z163 AB160:AB163</xm:sqref>
        </x14:conditionalFormatting>
        <x14:conditionalFormatting xmlns:xm="http://schemas.microsoft.com/office/excel/2006/main">
          <x14:cfRule type="expression" priority="493157" id="{D806FA45-436A-4F6E-A0F8-91B675FFCCCA}">
            <xm:f>'structure-original'!D128 &lt; D160</xm:f>
            <x14:dxf>
              <fill>
                <patternFill>
                  <bgColor rgb="FF00B050"/>
                </patternFill>
              </fill>
            </x14:dxf>
          </x14:cfRule>
          <x14:cfRule type="expression" priority="493158"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494810" id="{D806FA45-436A-4F6E-A0F8-91B675FFCCCA}">
            <xm:f>'structure-original'!Y94 &lt; Z117</xm:f>
            <x14:dxf>
              <fill>
                <patternFill>
                  <bgColor rgb="FF00B050"/>
                </patternFill>
              </fill>
            </x14:dxf>
          </x14:cfRule>
          <x14:cfRule type="expression" priority="494811" id="{07FB12CE-C495-4F51-B8AE-0EFE79DDBC92}">
            <xm:f>'structure-original'!Y94 &gt; Z117</xm:f>
            <x14:dxf>
              <fill>
                <patternFill>
                  <bgColor rgb="FFFF0000"/>
                </patternFill>
              </fill>
            </x14:dxf>
          </x14:cfRule>
          <xm:sqref>Z143 Z117:Z127 AB143 AB117:AB127</xm:sqref>
        </x14:conditionalFormatting>
        <x14:conditionalFormatting xmlns:xm="http://schemas.microsoft.com/office/excel/2006/main">
          <x14:cfRule type="expression" priority="495050" id="{CD7BBE62-3230-4528-AECE-F1BF6353EE65}">
            <xm:f>'structure-original'!F82 &lt; F105</xm:f>
            <x14:dxf>
              <fill>
                <patternFill>
                  <bgColor rgb="FFFF0000"/>
                </patternFill>
              </fill>
            </x14:dxf>
          </x14:cfRule>
          <x14:cfRule type="expression" priority="495051" id="{85A423B5-A071-45BD-8037-BDE5A49708C3}">
            <xm:f>'structure-original'!F82 &gt; F105</xm:f>
            <x14:dxf>
              <fill>
                <patternFill>
                  <bgColor rgb="FF00B050"/>
                </patternFill>
              </fill>
            </x14:dxf>
          </x14:cfRule>
          <xm:sqref>F143:G143 F117:G127 F105:F107</xm:sqref>
        </x14:conditionalFormatting>
        <x14:conditionalFormatting xmlns:xm="http://schemas.microsoft.com/office/excel/2006/main">
          <x14:cfRule type="expression" priority="496417" id="{D806FA45-436A-4F6E-A0F8-91B675FFCCCA}">
            <xm:f>'structure-original'!C77 &lt; C99</xm:f>
            <x14:dxf>
              <fill>
                <patternFill>
                  <bgColor rgb="FF00B050"/>
                </patternFill>
              </fill>
            </x14:dxf>
          </x14:cfRule>
          <x14:cfRule type="expression" priority="496418" id="{07FB12CE-C495-4F51-B8AE-0EFE79DDBC92}">
            <xm:f>'structure-original'!C77 &gt; C99</xm:f>
            <x14:dxf>
              <fill>
                <patternFill>
                  <bgColor rgb="FFFF0000"/>
                </patternFill>
              </fill>
            </x14:dxf>
          </x14:cfRule>
          <xm:sqref>C245:C248 C143 H99:W116 C99:E116</xm:sqref>
        </x14:conditionalFormatting>
        <x14:conditionalFormatting xmlns:xm="http://schemas.microsoft.com/office/excel/2006/main">
          <x14:cfRule type="expression" priority="496431" id="{D806FA45-436A-4F6E-A0F8-91B675FFCCCA}">
            <xm:f>'structure-original'!Y104 &lt; Z128</xm:f>
            <x14:dxf>
              <fill>
                <patternFill>
                  <bgColor rgb="FF00B050"/>
                </patternFill>
              </fill>
            </x14:dxf>
          </x14:cfRule>
          <x14:cfRule type="expression" priority="496432" id="{07FB12CE-C495-4F51-B8AE-0EFE79DDBC92}">
            <xm:f>'structure-original'!Y104 &gt; Z128</xm:f>
            <x14:dxf>
              <fill>
                <patternFill>
                  <bgColor rgb="FFFF0000"/>
                </patternFill>
              </fill>
            </x14:dxf>
          </x14:cfRule>
          <xm:sqref>Z128:Z137 AB128:AB137</xm:sqref>
        </x14:conditionalFormatting>
        <x14:conditionalFormatting xmlns:xm="http://schemas.microsoft.com/office/excel/2006/main">
          <x14:cfRule type="expression" priority="496449" id="{CD7BBE62-3230-4528-AECE-F1BF6353EE65}">
            <xm:f>'structure-original'!F104 &lt; F128</xm:f>
            <x14:dxf>
              <fill>
                <patternFill>
                  <bgColor rgb="FFFF0000"/>
                </patternFill>
              </fill>
            </x14:dxf>
          </x14:cfRule>
          <x14:cfRule type="expression" priority="496450" id="{85A423B5-A071-45BD-8037-BDE5A49708C3}">
            <xm:f>'structure-original'!F104 &gt; F128</xm:f>
            <x14:dxf>
              <fill>
                <patternFill>
                  <bgColor rgb="FF00B050"/>
                </patternFill>
              </fill>
            </x14:dxf>
          </x14:cfRule>
          <xm:sqref>F128:G137</xm:sqref>
        </x14:conditionalFormatting>
        <x14:conditionalFormatting xmlns:xm="http://schemas.microsoft.com/office/excel/2006/main">
          <x14:cfRule type="expression" priority="335" id="{CCC01FD2-63B9-491C-A84F-2905A270073F}">
            <xm:f>'structure-original'!Y122 &lt; Z151</xm:f>
            <x14:dxf>
              <fill>
                <patternFill>
                  <bgColor rgb="FF00B050"/>
                </patternFill>
              </fill>
            </x14:dxf>
          </x14:cfRule>
          <x14:cfRule type="expression" priority="336" id="{088FB735-3019-4C04-9644-E8C0CAEE0BD4}">
            <xm:f>'structure-original'!Y122 &gt; Z151</xm:f>
            <x14:dxf>
              <fill>
                <patternFill>
                  <bgColor rgb="FFFF0000"/>
                </patternFill>
              </fill>
            </x14:dxf>
          </x14:cfRule>
          <xm:sqref>Z151:Z158 AB151:AB158</xm:sqref>
        </x14:conditionalFormatting>
        <x14:conditionalFormatting xmlns:xm="http://schemas.microsoft.com/office/excel/2006/main">
          <x14:cfRule type="expression" priority="333" id="{2C627809-BA80-487A-9751-35BB53E6D4DF}">
            <xm:f>'structure-original'!F122 &lt; F151</xm:f>
            <x14:dxf>
              <fill>
                <patternFill>
                  <bgColor rgb="FFFF0000"/>
                </patternFill>
              </fill>
            </x14:dxf>
          </x14:cfRule>
          <x14:cfRule type="expression" priority="334"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497926" id="{D806FA45-436A-4F6E-A0F8-91B675FFCCCA}">
            <xm:f>'structure-original'!Y113 &lt; Z138</xm:f>
            <x14:dxf>
              <fill>
                <patternFill>
                  <bgColor rgb="FF00B050"/>
                </patternFill>
              </fill>
            </x14:dxf>
          </x14:cfRule>
          <x14:cfRule type="expression" priority="497927" id="{07FB12CE-C495-4F51-B8AE-0EFE79DDBC92}">
            <xm:f>'structure-original'!Y113 &gt; Z138</xm:f>
            <x14:dxf>
              <fill>
                <patternFill>
                  <bgColor rgb="FFFF0000"/>
                </patternFill>
              </fill>
            </x14:dxf>
          </x14:cfRule>
          <xm:sqref>Z138:Z142 AB138:AB142</xm:sqref>
        </x14:conditionalFormatting>
        <x14:conditionalFormatting xmlns:xm="http://schemas.microsoft.com/office/excel/2006/main">
          <x14:cfRule type="expression" priority="498559" id="{D806FA45-436A-4F6E-A0F8-91B675FFCCCA}">
            <xm:f>'structure-original'!Y118 &lt; Z144</xm:f>
            <x14:dxf>
              <fill>
                <patternFill>
                  <bgColor rgb="FF00B050"/>
                </patternFill>
              </fill>
            </x14:dxf>
          </x14:cfRule>
          <x14:cfRule type="expression" priority="498560" id="{07FB12CE-C495-4F51-B8AE-0EFE79DDBC92}">
            <xm:f>'structure-original'!Y118 &gt; Z144</xm:f>
            <x14:dxf>
              <fill>
                <patternFill>
                  <bgColor rgb="FFFF0000"/>
                </patternFill>
              </fill>
            </x14:dxf>
          </x14:cfRule>
          <xm:sqref>Z144:Z145 AB144:AB145</xm:sqref>
        </x14:conditionalFormatting>
        <x14:conditionalFormatting xmlns:xm="http://schemas.microsoft.com/office/excel/2006/main">
          <x14:cfRule type="expression" priority="500480" id="{D806FA45-436A-4F6E-A0F8-91B675FFCCCA}">
            <xm:f>'structure-original'!Y119 &lt; Z146</xm:f>
            <x14:dxf>
              <fill>
                <patternFill>
                  <bgColor rgb="FF00B050"/>
                </patternFill>
              </fill>
            </x14:dxf>
          </x14:cfRule>
          <x14:cfRule type="expression" priority="500481" id="{07FB12CE-C495-4F51-B8AE-0EFE79DDBC92}">
            <xm:f>'structure-original'!Y119 &gt; Z146</xm:f>
            <x14:dxf>
              <fill>
                <patternFill>
                  <bgColor rgb="FFFF0000"/>
                </patternFill>
              </fill>
            </x14:dxf>
          </x14:cfRule>
          <xm:sqref>Z146:Z150 AB146:AB150</xm:sqref>
        </x14:conditionalFormatting>
        <x14:conditionalFormatting xmlns:xm="http://schemas.microsoft.com/office/excel/2006/main">
          <x14:cfRule type="expression" priority="501673" id="{D806FA45-436A-4F6E-A0F8-91B675FFCCCA}">
            <xm:f>'structure-original'!Y29 &lt; Z39</xm:f>
            <x14:dxf>
              <fill>
                <patternFill>
                  <bgColor rgb="FF00B050"/>
                </patternFill>
              </fill>
            </x14:dxf>
          </x14:cfRule>
          <x14:cfRule type="expression" priority="501674"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01685" id="{CD7BBE62-3230-4528-AECE-F1BF6353EE65}">
            <xm:f>'structure-original'!F28 &lt; F38</xm:f>
            <x14:dxf>
              <fill>
                <patternFill>
                  <bgColor rgb="FFFF0000"/>
                </patternFill>
              </fill>
            </x14:dxf>
          </x14:cfRule>
          <x14:cfRule type="expression" priority="501686"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01974" id="{CD7BBE62-3230-4528-AECE-F1BF6353EE65}">
            <xm:f>'structure-original'!F21 &lt; F28</xm:f>
            <x14:dxf>
              <fill>
                <patternFill>
                  <bgColor rgb="FFFF0000"/>
                </patternFill>
              </fill>
            </x14:dxf>
          </x14:cfRule>
          <x14:cfRule type="expression" priority="501975"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02060" id="{D806FA45-436A-4F6E-A0F8-91B675FFCCCA}">
            <xm:f>'structure-original'!Y21 &lt; Z28</xm:f>
            <x14:dxf>
              <fill>
                <patternFill>
                  <bgColor rgb="FF00B050"/>
                </patternFill>
              </fill>
            </x14:dxf>
          </x14:cfRule>
          <x14:cfRule type="expression" priority="502061" id="{07FB12CE-C495-4F51-B8AE-0EFE79DDBC92}">
            <xm:f>'structure-original'!Y21 &gt; Z28</xm:f>
            <x14:dxf>
              <fill>
                <patternFill>
                  <bgColor rgb="FFFF0000"/>
                </patternFill>
              </fill>
            </x14:dxf>
          </x14:cfRule>
          <xm:sqref>Z53 Z28:Z31 Z57 AB52:AB53 AB56:AB57 AB28:AB31</xm:sqref>
        </x14:conditionalFormatting>
        <x14:conditionalFormatting xmlns:xm="http://schemas.microsoft.com/office/excel/2006/main">
          <x14:cfRule type="expression" priority="502819" id="{D806FA45-436A-4F6E-A0F8-91B675FFCCCA}">
            <xm:f>'structure-original'!Y17 &lt; Z18</xm:f>
            <x14:dxf>
              <fill>
                <patternFill>
                  <bgColor rgb="FF00B050"/>
                </patternFill>
              </fill>
            </x14:dxf>
          </x14:cfRule>
          <x14:cfRule type="expression" priority="502820" id="{07FB12CE-C495-4F51-B8AE-0EFE79DDBC92}">
            <xm:f>'structure-original'!Y17 &gt; Z18</xm:f>
            <x14:dxf>
              <fill>
                <patternFill>
                  <bgColor rgb="FFFF0000"/>
                </patternFill>
              </fill>
            </x14:dxf>
          </x14:cfRule>
          <xm:sqref>Z18 AB18</xm:sqref>
        </x14:conditionalFormatting>
        <x14:conditionalFormatting xmlns:xm="http://schemas.microsoft.com/office/excel/2006/main">
          <x14:cfRule type="expression" priority="502955" id="{CD7BBE62-3230-4528-AECE-F1BF6353EE65}">
            <xm:f>'structure-original'!F15 &lt; F19</xm:f>
            <x14:dxf>
              <fill>
                <patternFill>
                  <bgColor rgb="FFFF0000"/>
                </patternFill>
              </fill>
            </x14:dxf>
          </x14:cfRule>
          <x14:cfRule type="expression" priority="502956"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02965" id="{D806FA45-436A-4F6E-A0F8-91B675FFCCCA}">
            <xm:f>'structure-original'!C15 &lt; C19</xm:f>
            <x14:dxf>
              <fill>
                <patternFill>
                  <bgColor rgb="FF00B050"/>
                </patternFill>
              </fill>
            </x14:dxf>
          </x14:cfRule>
          <x14:cfRule type="expression" priority="502966" id="{07FB12CE-C495-4F51-B8AE-0EFE79DDBC92}">
            <xm:f>'structure-original'!C15 &gt; C19</xm:f>
            <x14:dxf>
              <fill>
                <patternFill>
                  <bgColor rgb="FFFF0000"/>
                </patternFill>
              </fill>
            </x14:dxf>
          </x14:cfRule>
          <xm:sqref>H19:W21 C19:E22 I22:W22 C25:C26</xm:sqref>
        </x14:conditionalFormatting>
        <x14:conditionalFormatting xmlns:xm="http://schemas.microsoft.com/office/excel/2006/main">
          <x14:cfRule type="expression" priority="505333" id="{CD7BBE62-3230-4528-AECE-F1BF6353EE65}">
            <xm:f>'structure-original'!F58 &lt; F79</xm:f>
            <x14:dxf>
              <fill>
                <patternFill>
                  <bgColor rgb="FFFF0000"/>
                </patternFill>
              </fill>
            </x14:dxf>
          </x14:cfRule>
          <x14:cfRule type="expression" priority="505334" id="{85A423B5-A071-45BD-8037-BDE5A49708C3}">
            <xm:f>'structure-original'!F58 &gt; F79</xm:f>
            <x14:dxf>
              <fill>
                <patternFill>
                  <bgColor rgb="FF00B050"/>
                </patternFill>
              </fill>
            </x14:dxf>
          </x14:cfRule>
          <xm:sqref>F79</xm:sqref>
        </x14:conditionalFormatting>
        <x14:conditionalFormatting xmlns:xm="http://schemas.microsoft.com/office/excel/2006/main">
          <x14:cfRule type="expression" priority="506141" id="{D806FA45-436A-4F6E-A0F8-91B675FFCCCA}">
            <xm:f>'structure-original'!Y128 &lt; Z159</xm:f>
            <x14:dxf>
              <fill>
                <patternFill>
                  <bgColor rgb="FF00B050"/>
                </patternFill>
              </fill>
            </x14:dxf>
          </x14:cfRule>
          <x14:cfRule type="expression" priority="506142" id="{07FB12CE-C495-4F51-B8AE-0EFE79DDBC92}">
            <xm:f>'structure-original'!Y128 &gt; Z159</xm:f>
            <x14:dxf>
              <fill>
                <patternFill>
                  <bgColor rgb="FFFF0000"/>
                </patternFill>
              </fill>
            </x14:dxf>
          </x14:cfRule>
          <xm:sqref>Z164:Z172 Z159 AB159 AB164:AB172</xm:sqref>
        </x14:conditionalFormatting>
        <x14:conditionalFormatting xmlns:xm="http://schemas.microsoft.com/office/excel/2006/main">
          <x14:cfRule type="expression" priority="506167" id="{D806FA45-436A-4F6E-A0F8-91B675FFCCCA}">
            <xm:f>'structure-original'!C128 &lt; C159</xm:f>
            <x14:dxf>
              <fill>
                <patternFill>
                  <bgColor rgb="FF00B050"/>
                </patternFill>
              </fill>
            </x14:dxf>
          </x14:cfRule>
          <x14:cfRule type="expression" priority="506168" id="{07FB12CE-C495-4F51-B8AE-0EFE79DDBC92}">
            <xm:f>'structure-original'!C128 &gt; C159</xm:f>
            <x14:dxf>
              <fill>
                <patternFill>
                  <bgColor rgb="FFFF0000"/>
                </patternFill>
              </fill>
            </x14:dxf>
          </x14:cfRule>
          <xm:sqref>H164:W172 C159:E159 H159:W159 D164:E172</xm:sqref>
        </x14:conditionalFormatting>
        <x14:conditionalFormatting xmlns:xm="http://schemas.microsoft.com/office/excel/2006/main">
          <x14:cfRule type="expression" priority="506421" id="{79E56C20-5201-46F1-A622-DE8D21C2981E}">
            <xm:f>'structure-original'!F119 &lt; F146</xm:f>
            <x14:dxf>
              <fill>
                <patternFill>
                  <bgColor rgb="FFFF0000"/>
                </patternFill>
              </fill>
            </x14:dxf>
          </x14:cfRule>
          <x14:cfRule type="expression" priority="506422"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6763" id="{D806FA45-436A-4F6E-A0F8-91B675FFCCCA}">
            <xm:f>'structure-original'!V152 &lt; V182</xm:f>
            <x14:dxf>
              <fill>
                <patternFill>
                  <bgColor rgb="FF00B050"/>
                </patternFill>
              </fill>
            </x14:dxf>
          </x14:cfRule>
          <x14:cfRule type="expression" priority="506764" id="{07FB12CE-C495-4F51-B8AE-0EFE79DDBC92}">
            <xm:f>'structure-original'!V152 &gt; V182</xm:f>
            <x14:dxf>
              <fill>
                <patternFill>
                  <bgColor rgb="FFFF0000"/>
                </patternFill>
              </fill>
            </x14:dxf>
          </x14:cfRule>
          <xm:sqref>V182:V183</xm:sqref>
        </x14:conditionalFormatting>
        <x14:conditionalFormatting xmlns:xm="http://schemas.microsoft.com/office/excel/2006/main">
          <x14:cfRule type="expression" priority="506991" id="{79E56C20-5201-46F1-A622-DE8D21C2981E}">
            <xm:f>'structure-original'!F118 &lt; F144</xm:f>
            <x14:dxf>
              <fill>
                <patternFill>
                  <bgColor rgb="FFFF0000"/>
                </patternFill>
              </fill>
            </x14:dxf>
          </x14:cfRule>
          <x14:cfRule type="expression" priority="506992"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07285" id="{D806FA45-436A-4F6E-A0F8-91B675FFCCCA}">
            <xm:f>'structure-original'!C122 &lt; C151</xm:f>
            <x14:dxf>
              <fill>
                <patternFill>
                  <bgColor rgb="FF00B050"/>
                </patternFill>
              </fill>
            </x14:dxf>
          </x14:cfRule>
          <x14:cfRule type="expression" priority="507286" id="{07FB12CE-C495-4F51-B8AE-0EFE79DDBC92}">
            <xm:f>'structure-original'!C122 &gt; C151</xm:f>
            <x14:dxf>
              <fill>
                <patternFill>
                  <bgColor rgb="FFFF0000"/>
                </patternFill>
              </fill>
            </x14:dxf>
          </x14:cfRule>
          <xm:sqref>V180 V175:V177 C151:E151 H151:W157 C158:E158 D152:E157 H158 J158:W158 C160:C172</xm:sqref>
        </x14:conditionalFormatting>
        <x14:conditionalFormatting xmlns:xm="http://schemas.microsoft.com/office/excel/2006/main">
          <x14:cfRule type="expression" priority="507555" id="{D806FA45-436A-4F6E-A0F8-91B675FFCCCA}">
            <xm:f>'structure-original'!C119 &lt; C146</xm:f>
            <x14:dxf>
              <fill>
                <patternFill>
                  <bgColor rgb="FF00B050"/>
                </patternFill>
              </fill>
            </x14:dxf>
          </x14:cfRule>
          <x14:cfRule type="expression" priority="507556"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07561" id="{79E56C20-5201-46F1-A622-DE8D21C2981E}">
            <xm:f>'structure-original'!F113 &lt; F138</xm:f>
            <x14:dxf>
              <fill>
                <patternFill>
                  <bgColor rgb="FFFF0000"/>
                </patternFill>
              </fill>
            </x14:dxf>
          </x14:cfRule>
          <x14:cfRule type="expression" priority="507562"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08415" id="{D806FA45-436A-4F6E-A0F8-91B675FFCCCA}">
            <xm:f>'structure-original'!C118 &lt; C144</xm:f>
            <x14:dxf>
              <fill>
                <patternFill>
                  <bgColor rgb="FF00B050"/>
                </patternFill>
              </fill>
            </x14:dxf>
          </x14:cfRule>
          <x14:cfRule type="expression" priority="508416"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08711" id="{D806FA45-436A-4F6E-A0F8-91B675FFCCCA}">
            <xm:f>'structure-original'!C113 &lt; C138</xm:f>
            <x14:dxf>
              <fill>
                <patternFill>
                  <bgColor rgb="FF00B050"/>
                </patternFill>
              </fill>
            </x14:dxf>
          </x14:cfRule>
          <x14:cfRule type="expression" priority="508712" id="{07FB12CE-C495-4F51-B8AE-0EFE79DDBC92}">
            <xm:f>'structure-original'!C113 &gt; C138</xm:f>
            <x14:dxf>
              <fill>
                <patternFill>
                  <bgColor rgb="FFFF0000"/>
                </patternFill>
              </fill>
            </x14:dxf>
          </x14:cfRule>
          <xm:sqref>C138:E142 H138:W142 C144:C145 H201</xm:sqref>
        </x14:conditionalFormatting>
        <x14:conditionalFormatting xmlns:xm="http://schemas.microsoft.com/office/excel/2006/main">
          <x14:cfRule type="expression" priority="510501" id="{D806FA45-436A-4F6E-A0F8-91B675FFCCCA}">
            <xm:f>'structure-original'!C103 &lt; C127</xm:f>
            <x14:dxf>
              <fill>
                <patternFill>
                  <bgColor rgb="FF00B050"/>
                </patternFill>
              </fill>
            </x14:dxf>
          </x14:cfRule>
          <x14:cfRule type="expression" priority="510502" id="{07FB12CE-C495-4F51-B8AE-0EFE79DDBC92}">
            <xm:f>'structure-original'!C103 &gt; C127</xm:f>
            <x14:dxf>
              <fill>
                <patternFill>
                  <bgColor rgb="FFFF0000"/>
                </patternFill>
              </fill>
            </x14:dxf>
          </x14:cfRule>
          <xm:sqref>H206:H207 V139 W127 C141:C142 C138:C139 C128:E137 H128:W137</xm:sqref>
        </x14:conditionalFormatting>
        <x14:conditionalFormatting xmlns:xm="http://schemas.microsoft.com/office/excel/2006/main">
          <x14:cfRule type="expression" priority="510993" id="{D806FA45-436A-4F6E-A0F8-91B675FFCCCA}">
            <xm:f>'structure-original'!C28 &lt; C38</xm:f>
            <x14:dxf>
              <fill>
                <patternFill>
                  <bgColor rgb="FF00B050"/>
                </patternFill>
              </fill>
            </x14:dxf>
          </x14:cfRule>
          <x14:cfRule type="expression" priority="510994" id="{07FB12CE-C495-4F51-B8AE-0EFE79DDBC92}">
            <xm:f>'structure-original'!C28 &gt; C38</xm:f>
            <x14:dxf>
              <fill>
                <patternFill>
                  <bgColor rgb="FFFF0000"/>
                </patternFill>
              </fill>
            </x14:dxf>
          </x14:cfRule>
          <xm:sqref>V287 Z47 Z41:Z43 C38:E48 H39:W48 V285</xm:sqref>
        </x14:conditionalFormatting>
        <x14:conditionalFormatting xmlns:xm="http://schemas.microsoft.com/office/excel/2006/main">
          <x14:cfRule type="expression" priority="519942" id="{D806FA45-436A-4F6E-A0F8-91B675FFCCCA}">
            <xm:f>'structure-original'!C54 &lt; C70</xm:f>
            <x14:dxf>
              <fill>
                <patternFill>
                  <bgColor rgb="FF00B050"/>
                </patternFill>
              </fill>
            </x14:dxf>
          </x14:cfRule>
          <x14:cfRule type="expression" priority="519943" id="{07FB12CE-C495-4F51-B8AE-0EFE79DDBC92}">
            <xm:f>'structure-original'!C54 &gt; C70</xm:f>
            <x14:dxf>
              <fill>
                <patternFill>
                  <bgColor rgb="FFFF0000"/>
                </patternFill>
              </fill>
            </x14:dxf>
          </x14:cfRule>
          <xm:sqref>J263:J267 C70:E80 H70:W80 V81:V89</xm:sqref>
        </x14:conditionalFormatting>
        <x14:conditionalFormatting xmlns:xm="http://schemas.microsoft.com/office/excel/2006/main">
          <x14:cfRule type="expression" priority="524423" id="{D806FA45-436A-4F6E-A0F8-91B675FFCCCA}">
            <xm:f>'structure-original'!J247 &lt; J262</xm:f>
            <x14:dxf>
              <fill>
                <patternFill>
                  <bgColor rgb="FF00B050"/>
                </patternFill>
              </fill>
            </x14:dxf>
          </x14:cfRule>
          <x14:cfRule type="expression" priority="524424" id="{07FB12CE-C495-4F51-B8AE-0EFE79DDBC92}">
            <xm:f>'structure-original'!J247 &gt; J262</xm:f>
            <x14:dxf>
              <fill>
                <patternFill>
                  <bgColor rgb="FFFF0000"/>
                </patternFill>
              </fill>
            </x14:dxf>
          </x14:cfRule>
          <xm:sqref>V262 J268</xm:sqref>
        </x14:conditionalFormatting>
        <x14:conditionalFormatting xmlns:xm="http://schemas.microsoft.com/office/excel/2006/main">
          <x14:cfRule type="expression" priority="526849" id="{D806FA45-436A-4F6E-A0F8-91B675FFCCCA}">
            <xm:f>'structure-original'!C240 &lt; C254</xm:f>
            <x14:dxf>
              <fill>
                <patternFill>
                  <bgColor rgb="FF00B050"/>
                </patternFill>
              </fill>
            </x14:dxf>
          </x14:cfRule>
          <x14:cfRule type="expression" priority="526850" id="{07FB12CE-C495-4F51-B8AE-0EFE79DDBC92}">
            <xm:f>'structure-original'!C240 &gt; C254</xm:f>
            <x14:dxf>
              <fill>
                <patternFill>
                  <bgColor rgb="FFFF0000"/>
                </patternFill>
              </fill>
            </x14:dxf>
          </x14:cfRule>
          <xm:sqref>J254:J256 C254:C256 V262 J269:J271</xm:sqref>
        </x14:conditionalFormatting>
        <x14:conditionalFormatting xmlns:xm="http://schemas.microsoft.com/office/excel/2006/main">
          <x14:cfRule type="expression" priority="527278" id="{D806FA45-436A-4F6E-A0F8-91B675FFCCCA}">
            <xm:f>'structure-original'!Y43 &lt; Z289</xm:f>
            <x14:dxf>
              <fill>
                <patternFill>
                  <bgColor rgb="FF00B050"/>
                </patternFill>
              </fill>
            </x14:dxf>
          </x14:cfRule>
          <x14:cfRule type="expression" priority="527279" id="{07FB12CE-C495-4F51-B8AE-0EFE79DDBC92}">
            <xm:f>'structure-original'!Y43 &gt; Z289</xm:f>
            <x14:dxf>
              <fill>
                <patternFill>
                  <bgColor rgb="FFFF0000"/>
                </patternFill>
              </fill>
            </x14:dxf>
          </x14:cfRule>
          <xm:sqref>Z289:Z292 AB289:AB292</xm:sqref>
        </x14:conditionalFormatting>
        <x14:conditionalFormatting xmlns:xm="http://schemas.microsoft.com/office/excel/2006/main">
          <x14:cfRule type="expression" priority="527314" id="{CD7BBE62-3230-4528-AECE-F1BF6353EE65}">
            <xm:f>'structure-original'!F43 &lt; F289</xm:f>
            <x14:dxf>
              <fill>
                <patternFill>
                  <bgColor rgb="FFFF0000"/>
                </patternFill>
              </fill>
            </x14:dxf>
          </x14:cfRule>
          <x14:cfRule type="expression" priority="527315" id="{85A423B5-A071-45BD-8037-BDE5A49708C3}">
            <xm:f>'structure-original'!F43 &gt; F289</xm:f>
            <x14:dxf>
              <fill>
                <patternFill>
                  <bgColor rgb="FF00B050"/>
                </patternFill>
              </fill>
            </x14:dxf>
          </x14:cfRule>
          <xm:sqref>F289:G292</xm:sqref>
        </x14:conditionalFormatting>
        <x14:conditionalFormatting xmlns:xm="http://schemas.microsoft.com/office/excel/2006/main">
          <x14:cfRule type="expression" priority="528602" id="{D806FA45-436A-4F6E-A0F8-91B675FFCCCA}">
            <xm:f>'structure-original'!C33 &lt; C280</xm:f>
            <x14:dxf>
              <fill>
                <patternFill>
                  <bgColor rgb="FF00B050"/>
                </patternFill>
              </fill>
            </x14:dxf>
          </x14:cfRule>
          <x14:cfRule type="expression" priority="528603" id="{07FB12CE-C495-4F51-B8AE-0EFE79DDBC92}">
            <xm:f>'structure-original'!C33 &gt; C280</xm:f>
            <x14:dxf>
              <fill>
                <patternFill>
                  <bgColor rgb="FFFF0000"/>
                </patternFill>
              </fill>
            </x14:dxf>
          </x14:cfRule>
          <xm:sqref>C283:E286 H283:W284 I280:I284 H285:U285 W285 H286:W286 Z283:Z286</xm:sqref>
        </x14:conditionalFormatting>
        <x14:conditionalFormatting xmlns:xm="http://schemas.microsoft.com/office/excel/2006/main">
          <x14:cfRule type="expression" priority="528616" id="{D806FA45-436A-4F6E-A0F8-91B675FFCCCA}">
            <xm:f>'structure-original'!V281 &lt; V289</xm:f>
            <x14:dxf>
              <fill>
                <patternFill>
                  <bgColor rgb="FF00B050"/>
                </patternFill>
              </fill>
            </x14:dxf>
          </x14:cfRule>
          <x14:cfRule type="expression" priority="528617" id="{07FB12CE-C495-4F51-B8AE-0EFE79DDBC92}">
            <xm:f>'structure-original'!V281 &gt; V289</xm:f>
            <x14:dxf>
              <fill>
                <patternFill>
                  <bgColor rgb="FFFF0000"/>
                </patternFill>
              </fill>
            </x14:dxf>
          </x14:cfRule>
          <xm:sqref>V289:V292</xm:sqref>
        </x14:conditionalFormatting>
        <x14:conditionalFormatting xmlns:xm="http://schemas.microsoft.com/office/excel/2006/main">
          <x14:cfRule type="expression" priority="530586" id="{D806FA45-436A-4F6E-A0F8-91B675FFCCCA}">
            <xm:f>'structure-original'!C71 &lt; C90</xm:f>
            <x14:dxf>
              <fill>
                <patternFill>
                  <bgColor rgb="FF00B050"/>
                </patternFill>
              </fill>
            </x14:dxf>
          </x14:cfRule>
          <x14:cfRule type="expression" priority="530587" id="{07FB12CE-C495-4F51-B8AE-0EFE79DDBC92}">
            <xm:f>'structure-original'!C71 &gt; C90</xm:f>
            <x14:dxf>
              <fill>
                <patternFill>
                  <bgColor rgb="FFFF0000"/>
                </patternFill>
              </fill>
            </x14:dxf>
          </x14:cfRule>
          <xm:sqref>C90:E98 H90:W98</xm:sqref>
        </x14:conditionalFormatting>
        <x14:conditionalFormatting xmlns:xm="http://schemas.microsoft.com/office/excel/2006/main">
          <x14:cfRule type="expression" priority="530778" id="{CD7BBE62-3230-4528-AECE-F1BF6353EE65}">
            <xm:f>'structure-original'!F54 &lt; F70</xm:f>
            <x14:dxf>
              <fill>
                <patternFill>
                  <bgColor rgb="FFFF0000"/>
                </patternFill>
              </fill>
            </x14:dxf>
          </x14:cfRule>
          <x14:cfRule type="expression" priority="530779"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536508" id="{D806FA45-436A-4F6E-A0F8-91B675FFCCCA}">
            <xm:f>'structure-original'!C47 &lt; C60</xm:f>
            <x14:dxf>
              <fill>
                <patternFill>
                  <bgColor rgb="FF00B050"/>
                </patternFill>
              </fill>
            </x14:dxf>
          </x14:cfRule>
          <x14:cfRule type="expression" priority="536509" id="{07FB12CE-C495-4F51-B8AE-0EFE79DDBC92}">
            <xm:f>'structure-original'!C47 &gt; C60</xm:f>
            <x14:dxf>
              <fill>
                <patternFill>
                  <bgColor rgb="FFFF0000"/>
                </patternFill>
              </fill>
            </x14:dxf>
          </x14:cfRule>
          <xm:sqref>V272 AB60 Z60:Z67 C60:E67 H60:W67</xm:sqref>
        </x14:conditionalFormatting>
        <x14:conditionalFormatting xmlns:xm="http://schemas.microsoft.com/office/excel/2006/main">
          <x14:cfRule type="expression" priority="536954" id="{D806FA45-436A-4F6E-A0F8-91B675FFCCCA}">
            <xm:f>'structure-original'!I23 &lt; I273</xm:f>
            <x14:dxf>
              <fill>
                <patternFill>
                  <bgColor rgb="FF00B050"/>
                </patternFill>
              </fill>
            </x14:dxf>
          </x14:cfRule>
          <x14:cfRule type="expression" priority="536955" id="{07FB12CE-C495-4F51-B8AE-0EFE79DDBC92}">
            <xm:f>'structure-original'!I23 &gt; I273</xm:f>
            <x14:dxf>
              <fill>
                <patternFill>
                  <bgColor rgb="FFFF0000"/>
                </patternFill>
              </fill>
            </x14:dxf>
          </x14:cfRule>
          <xm:sqref>I273:I275</xm:sqref>
        </x14:conditionalFormatting>
        <x14:conditionalFormatting xmlns:xm="http://schemas.microsoft.com/office/excel/2006/main">
          <x14:cfRule type="expression" priority="537244" id="{D806FA45-436A-4F6E-A0F8-91B675FFCCCA}">
            <xm:f>'structure-original'!H11 &lt; H22</xm:f>
            <x14:dxf>
              <fill>
                <patternFill>
                  <bgColor rgb="FF00B050"/>
                </patternFill>
              </fill>
            </x14:dxf>
          </x14:cfRule>
          <x14:cfRule type="expression" priority="537245" id="{07FB12CE-C495-4F51-B8AE-0EFE79DDBC92}">
            <xm:f>'structure-original'!H11 &gt; H22</xm:f>
            <x14:dxf>
              <fill>
                <patternFill>
                  <bgColor rgb="FFFF0000"/>
                </patternFill>
              </fill>
            </x14:dxf>
          </x14:cfRule>
          <xm:sqref>V285 H22</xm:sqref>
        </x14:conditionalFormatting>
        <x14:conditionalFormatting xmlns:xm="http://schemas.microsoft.com/office/excel/2006/main">
          <x14:cfRule type="expression" priority="538582" id="{D806FA45-436A-4F6E-A0F8-91B675FFCCCA}">
            <xm:f>'structure-original'!C94 &lt; C117</xm:f>
            <x14:dxf>
              <fill>
                <patternFill>
                  <bgColor rgb="FF00B050"/>
                </patternFill>
              </fill>
            </x14:dxf>
          </x14:cfRule>
          <x14:cfRule type="expression" priority="538583" id="{07FB12CE-C495-4F51-B8AE-0EFE79DDBC92}">
            <xm:f>'structure-original'!C94 &gt; C117</xm:f>
            <x14:dxf>
              <fill>
                <patternFill>
                  <bgColor rgb="FFFF0000"/>
                </patternFill>
              </fill>
            </x14:dxf>
          </x14:cfRule>
          <xm:sqref>I126:W126 H117:W125 H127:V127 C117:E127 C132 C134:C137 H143:W143 C143:E143</xm:sqref>
        </x14:conditionalFormatting>
        <x14:conditionalFormatting xmlns:xm="http://schemas.microsoft.com/office/excel/2006/main">
          <x14:cfRule type="expression" priority="539024" id="{D806FA45-436A-4F6E-A0F8-91B675FFCCCA}">
            <xm:f>'structure-original'!I27 &lt; I276</xm:f>
            <x14:dxf>
              <fill>
                <patternFill>
                  <bgColor rgb="FF00B050"/>
                </patternFill>
              </fill>
            </x14:dxf>
          </x14:cfRule>
          <x14:cfRule type="expression" priority="539025" id="{07FB12CE-C495-4F51-B8AE-0EFE79DDBC92}">
            <xm:f>'structure-original'!I27 &gt; I276</xm:f>
            <x14:dxf>
              <fill>
                <patternFill>
                  <bgColor rgb="FFFF0000"/>
                </patternFill>
              </fill>
            </x14:dxf>
          </x14:cfRule>
          <xm:sqref>I276:I278</xm:sqref>
        </x14:conditionalFormatting>
        <x14:conditionalFormatting xmlns:xm="http://schemas.microsoft.com/office/excel/2006/main">
          <x14:cfRule type="expression" priority="539358" id="{D806FA45-436A-4F6E-A0F8-91B675FFCCCA}">
            <xm:f>'structure-original'!V260 &lt; V272</xm:f>
            <x14:dxf>
              <fill>
                <patternFill>
                  <bgColor rgb="FF00B050"/>
                </patternFill>
              </fill>
            </x14:dxf>
          </x14:cfRule>
          <x14:cfRule type="expression" priority="539359" id="{07FB12CE-C495-4F51-B8AE-0EFE79DDBC92}">
            <xm:f>'structure-original'!V260 &gt; V272</xm:f>
            <x14:dxf>
              <fill>
                <patternFill>
                  <bgColor rgb="FFFF0000"/>
                </patternFill>
              </fill>
            </x14:dxf>
          </x14:cfRule>
          <xm:sqref>V272</xm:sqref>
        </x14:conditionalFormatting>
        <x14:conditionalFormatting xmlns:xm="http://schemas.microsoft.com/office/excel/2006/main">
          <x14:cfRule type="expression" priority="541719" id="{D806FA45-436A-4F6E-A0F8-91B675FFCCCA}">
            <xm:f>'structure-original'!Y77 &lt; Z99</xm:f>
            <x14:dxf>
              <fill>
                <patternFill>
                  <bgColor rgb="FF00B050"/>
                </patternFill>
              </fill>
            </x14:dxf>
          </x14:cfRule>
          <x14:cfRule type="expression" priority="541720" id="{07FB12CE-C495-4F51-B8AE-0EFE79DDBC92}">
            <xm:f>'structure-original'!Y77 &gt; Z99</xm:f>
            <x14:dxf>
              <fill>
                <patternFill>
                  <bgColor rgb="FFFF0000"/>
                </patternFill>
              </fill>
            </x14:dxf>
          </x14:cfRule>
          <xm:sqref>Z99:Z116 AB99:AB116</xm:sqref>
        </x14:conditionalFormatting>
        <x14:conditionalFormatting xmlns:xm="http://schemas.microsoft.com/office/excel/2006/main">
          <x14:cfRule type="expression" priority="541729" id="{CD7BBE62-3230-4528-AECE-F1BF6353EE65}">
            <xm:f>'structure-original'!F77 &lt; F99</xm:f>
            <x14:dxf>
              <fill>
                <patternFill>
                  <bgColor rgb="FFFF0000"/>
                </patternFill>
              </fill>
            </x14:dxf>
          </x14:cfRule>
          <x14:cfRule type="expression" priority="541730" id="{85A423B5-A071-45BD-8037-BDE5A49708C3}">
            <xm:f>'structure-original'!F77 &gt; F99</xm:f>
            <x14:dxf>
              <fill>
                <patternFill>
                  <bgColor rgb="FF00B050"/>
                </patternFill>
              </fill>
            </x14:dxf>
          </x14:cfRule>
          <xm:sqref>F99:G116</xm:sqref>
        </x14:conditionalFormatting>
        <x14:conditionalFormatting xmlns:xm="http://schemas.microsoft.com/office/excel/2006/main">
          <x14:cfRule type="expression" priority="541733" id="{D806FA45-436A-4F6E-A0F8-91B675FFCCCA}">
            <xm:f>'structure-original'!V78 &lt; V99</xm:f>
            <x14:dxf>
              <fill>
                <patternFill>
                  <bgColor rgb="FF00B050"/>
                </patternFill>
              </fill>
            </x14:dxf>
          </x14:cfRule>
          <x14:cfRule type="expression" priority="541734" id="{07FB12CE-C495-4F51-B8AE-0EFE79DDBC92}">
            <xm:f>'structure-original'!V78 &gt; V99</xm:f>
            <x14:dxf>
              <fill>
                <patternFill>
                  <bgColor rgb="FFFF0000"/>
                </patternFill>
              </fill>
            </x14:dxf>
          </x14:cfRule>
          <xm:sqref>V99:V100</xm:sqref>
        </x14:conditionalFormatting>
        <x14:conditionalFormatting xmlns:xm="http://schemas.microsoft.com/office/excel/2006/main">
          <x14:cfRule type="expression" priority="544352" id="{D806FA45-436A-4F6E-A0F8-91B675FFCCCA}">
            <xm:f>'structure-original'!Y71 &lt; Z90</xm:f>
            <x14:dxf>
              <fill>
                <patternFill>
                  <bgColor rgb="FF00B050"/>
                </patternFill>
              </fill>
            </x14:dxf>
          </x14:cfRule>
          <x14:cfRule type="expression" priority="544353" id="{07FB12CE-C495-4F51-B8AE-0EFE79DDBC92}">
            <xm:f>'structure-original'!Y71 &gt; Z90</xm:f>
            <x14:dxf>
              <fill>
                <patternFill>
                  <bgColor rgb="FFFF0000"/>
                </patternFill>
              </fill>
            </x14:dxf>
          </x14:cfRule>
          <xm:sqref>Z90:Z98 AB90:AB98</xm:sqref>
        </x14:conditionalFormatting>
        <x14:conditionalFormatting xmlns:xm="http://schemas.microsoft.com/office/excel/2006/main">
          <x14:cfRule type="expression" priority="544356" id="{CD7BBE62-3230-4528-AECE-F1BF6353EE65}">
            <xm:f>'structure-original'!F71 &lt; F90</xm:f>
            <x14:dxf>
              <fill>
                <patternFill>
                  <bgColor rgb="FFFF0000"/>
                </patternFill>
              </fill>
            </x14:dxf>
          </x14:cfRule>
          <x14:cfRule type="expression" priority="544357" id="{85A423B5-A071-45BD-8037-BDE5A49708C3}">
            <xm:f>'structure-original'!F71 &gt; F90</xm:f>
            <x14:dxf>
              <fill>
                <patternFill>
                  <bgColor rgb="FF00B050"/>
                </patternFill>
              </fill>
            </x14:dxf>
          </x14:cfRule>
          <xm:sqref>F90:G98</xm:sqref>
        </x14:conditionalFormatting>
        <x14:conditionalFormatting xmlns:xm="http://schemas.microsoft.com/office/excel/2006/main">
          <x14:cfRule type="expression" priority="544466" id="{D806FA45-436A-4F6E-A0F8-91B675FFCCCA}">
            <xm:f>'structure-original'!V72 &lt; V90</xm:f>
            <x14:dxf>
              <fill>
                <patternFill>
                  <bgColor rgb="FF00B050"/>
                </patternFill>
              </fill>
            </x14:dxf>
          </x14:cfRule>
          <x14:cfRule type="expression" priority="544467" id="{07FB12CE-C495-4F51-B8AE-0EFE79DDBC92}">
            <xm:f>'structure-original'!V72 &gt; V90</xm:f>
            <x14:dxf>
              <fill>
                <patternFill>
                  <bgColor rgb="FFFF0000"/>
                </patternFill>
              </fill>
            </x14:dxf>
          </x14:cfRule>
          <xm:sqref>V90:V94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0" t="s">
        <v>2766</v>
      </c>
      <c r="B1" s="338"/>
      <c r="C1" s="20"/>
      <c r="D1" s="20"/>
      <c r="E1" s="20"/>
      <c r="F1" s="20"/>
      <c r="G1" s="20"/>
      <c r="H1" s="20" t="s">
        <v>3289</v>
      </c>
      <c r="I1" s="20"/>
      <c r="J1" s="20"/>
      <c r="K1" s="20"/>
      <c r="L1" s="20"/>
      <c r="M1" s="20"/>
      <c r="N1" s="20"/>
      <c r="O1" s="20"/>
      <c r="P1" s="20"/>
      <c r="Q1" s="340"/>
      <c r="R1" s="338"/>
      <c r="S1" s="20"/>
      <c r="T1" s="20"/>
      <c r="U1" s="20"/>
      <c r="V1" s="20"/>
      <c r="W1" s="20"/>
      <c r="X1" s="20"/>
      <c r="Y1" s="20"/>
      <c r="Z1" s="20"/>
      <c r="AA1" s="20"/>
      <c r="AB1" s="20"/>
      <c r="AC1" s="20"/>
      <c r="AD1" s="20"/>
      <c r="AE1" s="20"/>
      <c r="AF1" s="20"/>
      <c r="AG1" s="340"/>
      <c r="AH1" s="338"/>
      <c r="AI1" s="20"/>
      <c r="AJ1" s="20"/>
      <c r="AK1" s="20"/>
      <c r="AL1" s="20"/>
      <c r="AM1" s="20"/>
      <c r="AN1" s="20"/>
      <c r="AO1" s="20"/>
      <c r="AP1" s="20"/>
      <c r="AQ1" s="20"/>
      <c r="AR1" s="20"/>
      <c r="AS1" s="20"/>
      <c r="AT1" s="20"/>
      <c r="AU1" s="20"/>
      <c r="AV1" s="20"/>
      <c r="AW1" s="340"/>
      <c r="AX1" s="338"/>
      <c r="AY1" s="20"/>
      <c r="AZ1" s="20"/>
      <c r="BA1" s="20"/>
      <c r="BB1" s="20"/>
      <c r="BC1" s="20"/>
      <c r="BD1" s="20"/>
      <c r="BE1" s="20"/>
      <c r="BF1" s="20"/>
      <c r="BG1" s="20"/>
      <c r="BH1" s="20"/>
      <c r="BI1" s="20"/>
      <c r="BJ1" s="20"/>
      <c r="BK1" s="20"/>
      <c r="BL1" s="20"/>
      <c r="BM1" s="340"/>
      <c r="BN1" s="338"/>
      <c r="BO1" s="20"/>
      <c r="BP1" s="20"/>
      <c r="BQ1" s="20"/>
      <c r="BR1" s="20"/>
      <c r="BS1" s="20"/>
      <c r="BT1" s="20"/>
      <c r="BU1" s="20"/>
      <c r="BV1" s="20"/>
      <c r="BW1" s="20"/>
      <c r="BX1" s="20"/>
      <c r="BY1" s="20"/>
      <c r="BZ1" s="20"/>
      <c r="CA1" s="20"/>
      <c r="CB1" s="20"/>
      <c r="CC1" s="340"/>
      <c r="CD1" s="338"/>
      <c r="CE1" s="20"/>
      <c r="CF1" s="20"/>
      <c r="CG1" s="20"/>
      <c r="CH1" s="20"/>
      <c r="CI1" s="20"/>
      <c r="CJ1" s="20"/>
      <c r="CK1" s="20"/>
      <c r="CL1" s="20"/>
      <c r="CM1" s="20"/>
      <c r="CN1" s="20"/>
      <c r="CO1" s="20"/>
      <c r="CP1" s="20"/>
      <c r="CQ1" s="20"/>
      <c r="CR1" s="20"/>
      <c r="CS1" s="340"/>
      <c r="CT1" s="338"/>
      <c r="CU1" s="20"/>
      <c r="CV1" s="20"/>
      <c r="CW1" s="20"/>
      <c r="CX1" s="20"/>
      <c r="CY1" s="20"/>
      <c r="CZ1" s="20"/>
      <c r="DA1" s="20"/>
      <c r="DB1" s="20"/>
      <c r="DC1" s="20"/>
      <c r="DD1" s="20"/>
      <c r="DE1" s="20"/>
      <c r="DF1" s="20"/>
      <c r="DG1" s="20"/>
      <c r="DH1" s="20"/>
      <c r="DI1" s="340"/>
      <c r="DJ1" s="338"/>
      <c r="DK1" s="20"/>
      <c r="DL1" s="20"/>
      <c r="DM1" s="20"/>
      <c r="DN1" s="20"/>
      <c r="DO1" s="20"/>
      <c r="DP1" s="20"/>
      <c r="DQ1" s="20"/>
      <c r="DR1" s="20"/>
      <c r="DS1" s="20"/>
      <c r="DT1" s="20"/>
      <c r="DU1" s="20"/>
      <c r="DV1" s="20"/>
      <c r="DW1" s="20"/>
      <c r="DX1" s="20"/>
      <c r="DY1" s="340"/>
      <c r="DZ1" s="338"/>
      <c r="EA1" s="20"/>
      <c r="EB1" s="20"/>
      <c r="EC1" s="20"/>
      <c r="ED1" s="20"/>
      <c r="EE1" s="20"/>
      <c r="EF1" s="20"/>
      <c r="EG1" s="20"/>
      <c r="EH1" s="20"/>
      <c r="EI1" s="20"/>
      <c r="EJ1" s="20"/>
      <c r="EK1" s="20"/>
      <c r="EL1" s="20"/>
      <c r="EM1" s="20"/>
      <c r="EN1" s="20"/>
      <c r="EO1" s="340"/>
      <c r="EP1" s="338"/>
      <c r="EQ1" s="20"/>
      <c r="ER1" s="20"/>
      <c r="ES1" s="20"/>
      <c r="ET1" s="20"/>
      <c r="EU1" s="20"/>
      <c r="EV1" s="20"/>
      <c r="EW1" s="20"/>
      <c r="EX1" s="20"/>
      <c r="EY1" s="20"/>
      <c r="EZ1" s="20"/>
      <c r="FA1" s="20"/>
      <c r="FB1" s="20"/>
      <c r="FC1" s="20"/>
      <c r="FD1" s="20"/>
      <c r="FE1" s="340"/>
      <c r="FF1" s="338"/>
      <c r="FG1" s="20"/>
      <c r="FH1" s="20"/>
      <c r="FI1" s="20"/>
      <c r="FJ1" s="20"/>
      <c r="FK1" s="20"/>
      <c r="FL1" s="20"/>
      <c r="FM1" s="20"/>
      <c r="FN1" s="20"/>
      <c r="FO1" s="20"/>
      <c r="FP1" s="20"/>
      <c r="FQ1" s="20"/>
      <c r="FR1" s="20"/>
      <c r="FS1" s="20"/>
      <c r="FT1" s="20"/>
      <c r="FU1" s="340"/>
      <c r="FV1" s="338"/>
      <c r="FW1" s="20"/>
      <c r="FX1" s="20"/>
      <c r="FY1" s="20"/>
      <c r="FZ1" s="20"/>
      <c r="GA1" s="20"/>
      <c r="GB1" s="20"/>
      <c r="GC1" s="20"/>
      <c r="GD1" s="20"/>
      <c r="GE1" s="20"/>
      <c r="GF1" s="20"/>
      <c r="GG1" s="20"/>
      <c r="GH1" s="20"/>
      <c r="GI1" s="20"/>
      <c r="GJ1" s="20"/>
      <c r="GK1" s="340"/>
      <c r="GL1" s="338"/>
      <c r="GM1" s="20"/>
      <c r="GN1" s="20"/>
      <c r="GO1" s="20"/>
      <c r="GP1" s="20"/>
      <c r="GQ1" s="20"/>
      <c r="GR1" s="20"/>
      <c r="GS1" s="20"/>
      <c r="GT1" s="20"/>
      <c r="GU1" s="20"/>
      <c r="GV1" s="20"/>
      <c r="GW1" s="20"/>
      <c r="GX1" s="20"/>
      <c r="GY1" s="20"/>
      <c r="GZ1" s="20"/>
      <c r="HA1" s="340"/>
      <c r="HB1" s="338"/>
      <c r="HC1" s="20"/>
      <c r="HD1" s="20"/>
      <c r="HE1" s="20"/>
      <c r="HF1" s="20"/>
      <c r="HG1" s="20"/>
      <c r="HH1" s="20"/>
      <c r="HI1" s="20"/>
      <c r="HJ1" s="20"/>
      <c r="HK1" s="20"/>
      <c r="HL1" s="20"/>
      <c r="HM1" s="20"/>
      <c r="HN1" s="20"/>
      <c r="HO1" s="20"/>
      <c r="HP1" s="20"/>
      <c r="HQ1" s="340"/>
      <c r="HR1" s="338"/>
      <c r="HS1" s="20"/>
      <c r="HT1" s="20"/>
      <c r="HU1" s="20"/>
      <c r="HV1" s="20"/>
      <c r="HW1" s="20"/>
      <c r="HX1" s="20"/>
      <c r="HY1" s="20"/>
      <c r="HZ1" s="20"/>
      <c r="IA1" s="20"/>
      <c r="IB1" s="20"/>
      <c r="IC1" s="20"/>
      <c r="ID1" s="20"/>
      <c r="IE1" s="20"/>
      <c r="IF1" s="20"/>
      <c r="IG1" s="340"/>
      <c r="IH1" s="338"/>
      <c r="II1" s="20"/>
      <c r="IJ1" s="20"/>
      <c r="IK1" s="20"/>
      <c r="IL1" s="20"/>
      <c r="IM1" s="20"/>
      <c r="IN1" s="20"/>
      <c r="IO1" s="20"/>
      <c r="IP1" s="20"/>
      <c r="IQ1" s="20"/>
      <c r="IR1" s="20"/>
      <c r="IS1" s="20"/>
      <c r="IT1" s="20"/>
      <c r="IU1" s="20"/>
      <c r="IV1" s="20"/>
      <c r="IW1" s="340"/>
      <c r="IX1" s="338"/>
      <c r="IY1" s="20"/>
      <c r="IZ1" s="20"/>
      <c r="JA1" s="20"/>
      <c r="JB1" s="20"/>
      <c r="JC1" s="20"/>
      <c r="JD1" s="20"/>
      <c r="JE1" s="20"/>
      <c r="JF1" s="20"/>
      <c r="JG1" s="20"/>
      <c r="JH1" s="20"/>
      <c r="JI1" s="20"/>
      <c r="JJ1" s="20"/>
      <c r="JK1" s="20"/>
      <c r="JL1" s="20"/>
      <c r="JM1" s="340"/>
      <c r="JN1" s="338"/>
      <c r="JO1" s="20"/>
      <c r="JP1" s="20"/>
      <c r="JQ1" s="20"/>
      <c r="JR1" s="20"/>
      <c r="JS1" s="20"/>
      <c r="JT1" s="20"/>
      <c r="JU1" s="20"/>
      <c r="JV1" s="20"/>
      <c r="JW1" s="20"/>
      <c r="JX1" s="20"/>
      <c r="JY1" s="20"/>
      <c r="JZ1" s="20"/>
      <c r="KA1" s="20"/>
      <c r="KB1" s="20"/>
      <c r="KC1" s="340"/>
      <c r="KD1" s="338"/>
      <c r="KE1" s="20"/>
      <c r="KF1" s="20"/>
      <c r="KG1" s="20"/>
      <c r="KH1" s="20"/>
      <c r="KI1" s="20"/>
      <c r="KJ1" s="20"/>
      <c r="KK1" s="20"/>
      <c r="KL1" s="20"/>
      <c r="KM1" s="20"/>
      <c r="KN1" s="20"/>
      <c r="KO1" s="20"/>
      <c r="KP1" s="20"/>
      <c r="KQ1" s="20"/>
      <c r="KR1" s="20"/>
      <c r="KS1" s="340"/>
      <c r="KT1" s="338"/>
      <c r="KU1" s="20"/>
      <c r="KV1" s="20"/>
      <c r="KW1" s="20"/>
      <c r="KX1" s="20"/>
      <c r="KY1" s="20"/>
      <c r="KZ1" s="20"/>
      <c r="LA1" s="20"/>
      <c r="LB1" s="20"/>
      <c r="LC1" s="20"/>
      <c r="LD1" s="20"/>
      <c r="LE1" s="20"/>
      <c r="LF1" s="20"/>
      <c r="LG1" s="20"/>
      <c r="LH1" s="20"/>
      <c r="LI1" s="340"/>
      <c r="LJ1" s="338"/>
      <c r="LK1" s="20"/>
      <c r="LL1" s="20"/>
      <c r="LM1" s="20"/>
      <c r="LN1" s="20"/>
      <c r="LO1" s="20"/>
      <c r="LP1" s="20"/>
      <c r="LQ1" s="20"/>
      <c r="LR1" s="20"/>
      <c r="LS1" s="20"/>
      <c r="LT1" s="20"/>
      <c r="LU1" s="20"/>
      <c r="LV1" s="20"/>
      <c r="LW1" s="20"/>
      <c r="LX1" s="20"/>
      <c r="LY1" s="340"/>
      <c r="LZ1" s="338"/>
      <c r="MA1" s="20"/>
      <c r="MB1" s="20"/>
      <c r="MC1" s="20"/>
      <c r="MD1" s="20"/>
      <c r="ME1" s="20"/>
      <c r="MF1" s="20"/>
      <c r="MG1" s="20"/>
      <c r="MH1" s="20"/>
      <c r="MI1" s="20"/>
      <c r="MJ1" s="20"/>
      <c r="MK1" s="20"/>
      <c r="ML1" s="20"/>
      <c r="MM1" s="20"/>
      <c r="MN1" s="20"/>
      <c r="MO1" s="340"/>
      <c r="MP1" s="338"/>
      <c r="MQ1" s="20"/>
      <c r="MR1" s="20"/>
      <c r="MS1" s="20"/>
      <c r="MT1" s="20"/>
      <c r="MU1" s="20"/>
      <c r="MV1" s="20"/>
      <c r="MW1" s="20"/>
      <c r="MX1" s="20"/>
      <c r="MY1" s="20"/>
      <c r="MZ1" s="20"/>
      <c r="NA1" s="20"/>
      <c r="NB1" s="20"/>
      <c r="NC1" s="20"/>
      <c r="ND1" s="20"/>
      <c r="NE1" s="340"/>
      <c r="NF1" s="338"/>
      <c r="NG1" s="20"/>
      <c r="NH1" s="20"/>
      <c r="NI1" s="20"/>
      <c r="NJ1" s="20"/>
      <c r="NK1" s="20"/>
      <c r="NL1" s="20"/>
      <c r="NM1" s="20"/>
      <c r="NN1" s="20"/>
      <c r="NO1" s="20"/>
      <c r="NP1" s="20"/>
      <c r="NQ1" s="20"/>
      <c r="NR1" s="20"/>
      <c r="NS1" s="20"/>
      <c r="NT1" s="20"/>
      <c r="NU1" s="340"/>
      <c r="NV1" s="338"/>
      <c r="NW1" s="20"/>
      <c r="NX1" s="20"/>
      <c r="NY1" s="20"/>
      <c r="NZ1" s="20"/>
      <c r="OA1" s="20"/>
      <c r="OB1" s="20"/>
      <c r="OC1" s="20"/>
      <c r="OD1" s="20"/>
      <c r="OE1" s="20"/>
      <c r="OF1" s="20"/>
      <c r="OG1" s="20"/>
      <c r="OH1" s="20"/>
      <c r="OI1" s="20"/>
      <c r="OJ1" s="20"/>
      <c r="OK1" s="340"/>
      <c r="OL1" s="338"/>
      <c r="OM1" s="20"/>
      <c r="ON1" s="20"/>
      <c r="OO1" s="20"/>
      <c r="OP1" s="20"/>
      <c r="OQ1" s="20"/>
      <c r="OR1" s="20"/>
      <c r="OS1" s="20"/>
      <c r="OT1" s="20"/>
      <c r="OU1" s="20"/>
      <c r="OV1" s="20"/>
      <c r="OW1" s="20"/>
      <c r="OX1" s="20"/>
      <c r="OY1" s="20"/>
      <c r="OZ1" s="20"/>
      <c r="PA1" s="340"/>
      <c r="PB1" s="338"/>
      <c r="PC1" s="20"/>
      <c r="PD1" s="20"/>
      <c r="PE1" s="20"/>
      <c r="PF1" s="20"/>
      <c r="PG1" s="20"/>
      <c r="PH1" s="20"/>
      <c r="PI1" s="20"/>
      <c r="PJ1" s="20"/>
      <c r="PK1" s="20"/>
      <c r="PL1" s="20"/>
      <c r="PM1" s="20"/>
      <c r="PN1" s="20"/>
      <c r="PO1" s="20"/>
      <c r="PP1" s="20"/>
      <c r="PQ1" s="340"/>
      <c r="PR1" s="338"/>
      <c r="PS1" s="20"/>
      <c r="PT1" s="20"/>
      <c r="PU1" s="20"/>
      <c r="PV1" s="20"/>
      <c r="PW1" s="20"/>
      <c r="PX1" s="20"/>
      <c r="PY1" s="20"/>
      <c r="PZ1" s="20"/>
      <c r="QA1" s="20"/>
      <c r="QB1" s="20"/>
      <c r="QC1" s="20"/>
      <c r="QD1" s="20"/>
      <c r="QE1" s="20"/>
      <c r="QF1" s="20"/>
      <c r="QG1" s="340"/>
      <c r="QH1" s="338"/>
      <c r="QI1" s="20"/>
      <c r="QJ1" s="20"/>
      <c r="QK1" s="20"/>
      <c r="QL1" s="20"/>
      <c r="QM1" s="20"/>
      <c r="QN1" s="20"/>
      <c r="QO1" s="20"/>
      <c r="QP1" s="20"/>
      <c r="QQ1" s="20"/>
      <c r="QR1" s="20"/>
      <c r="QS1" s="20"/>
      <c r="QT1" s="20"/>
      <c r="QU1" s="20"/>
      <c r="QV1" s="20"/>
      <c r="QW1" s="340"/>
      <c r="QX1" s="338"/>
      <c r="QY1" s="20"/>
      <c r="QZ1" s="20"/>
      <c r="RA1" s="20"/>
      <c r="RB1" s="20"/>
      <c r="RC1" s="20"/>
      <c r="RD1" s="20"/>
      <c r="RE1" s="20"/>
      <c r="RF1" s="20"/>
      <c r="RG1" s="20"/>
      <c r="RH1" s="20"/>
      <c r="RI1" s="20"/>
      <c r="RJ1" s="20"/>
      <c r="RK1" s="20"/>
      <c r="RL1" s="20"/>
      <c r="RM1" s="340"/>
      <c r="RN1" s="338"/>
      <c r="RO1" s="20"/>
      <c r="RP1" s="20"/>
      <c r="RQ1" s="20"/>
      <c r="RR1" s="20"/>
      <c r="RS1" s="20"/>
      <c r="RT1" s="20"/>
      <c r="RU1" s="20"/>
      <c r="RV1" s="20"/>
      <c r="RW1" s="20"/>
      <c r="RX1" s="20"/>
      <c r="RY1" s="20"/>
      <c r="RZ1" s="20"/>
      <c r="SA1" s="20"/>
      <c r="SB1" s="20"/>
      <c r="SC1" s="340"/>
      <c r="SD1" s="338"/>
      <c r="SE1" s="20"/>
      <c r="SF1" s="20"/>
      <c r="SG1" s="20"/>
      <c r="SH1" s="20"/>
      <c r="SI1" s="20"/>
      <c r="SJ1" s="20"/>
      <c r="SK1" s="20"/>
      <c r="SL1" s="20"/>
      <c r="SM1" s="20"/>
      <c r="SN1" s="20"/>
      <c r="SO1" s="20"/>
      <c r="SP1" s="20"/>
      <c r="SQ1" s="20"/>
      <c r="SR1" s="20"/>
      <c r="SS1" s="340"/>
      <c r="ST1" s="338"/>
      <c r="SU1" s="20"/>
      <c r="SV1" s="20"/>
      <c r="SW1" s="20"/>
      <c r="SX1" s="20"/>
      <c r="SY1" s="20"/>
      <c r="SZ1" s="20"/>
      <c r="TA1" s="20"/>
      <c r="TB1" s="20"/>
      <c r="TC1" s="20"/>
      <c r="TD1" s="20"/>
      <c r="TE1" s="20"/>
      <c r="TF1" s="20"/>
      <c r="TG1" s="20"/>
      <c r="TH1" s="20"/>
      <c r="TI1" s="340"/>
      <c r="TJ1" s="338"/>
      <c r="TK1" s="20"/>
      <c r="TL1" s="20"/>
      <c r="TM1" s="20"/>
      <c r="TN1" s="20"/>
      <c r="TO1" s="20"/>
      <c r="TP1" s="20"/>
      <c r="TQ1" s="20"/>
      <c r="TR1" s="20"/>
      <c r="TS1" s="20"/>
      <c r="TT1" s="20"/>
      <c r="TU1" s="20"/>
      <c r="TV1" s="20"/>
      <c r="TW1" s="20"/>
      <c r="TX1" s="20"/>
      <c r="TY1" s="340"/>
      <c r="TZ1" s="338"/>
      <c r="UA1" s="20"/>
      <c r="UB1" s="20"/>
      <c r="UC1" s="20"/>
      <c r="UD1" s="20"/>
      <c r="UE1" s="20"/>
      <c r="UF1" s="20"/>
      <c r="UG1" s="20"/>
      <c r="UH1" s="20"/>
      <c r="UI1" s="20"/>
      <c r="UJ1" s="20"/>
      <c r="UK1" s="20"/>
      <c r="UL1" s="20"/>
      <c r="UM1" s="20"/>
      <c r="UN1" s="20"/>
      <c r="UO1" s="340"/>
      <c r="UP1" s="338"/>
      <c r="UQ1" s="20"/>
      <c r="UR1" s="20"/>
      <c r="US1" s="20"/>
      <c r="UT1" s="20"/>
      <c r="UU1" s="20"/>
      <c r="UV1" s="20"/>
      <c r="UW1" s="20"/>
      <c r="UX1" s="20"/>
      <c r="UY1" s="20"/>
      <c r="UZ1" s="20"/>
      <c r="VA1" s="20"/>
      <c r="VB1" s="20"/>
      <c r="VC1" s="20"/>
      <c r="VD1" s="20"/>
      <c r="VE1" s="340"/>
      <c r="VF1" s="338"/>
      <c r="VG1" s="20"/>
      <c r="VH1" s="20"/>
      <c r="VI1" s="20"/>
      <c r="VJ1" s="20"/>
      <c r="VK1" s="20"/>
      <c r="VL1" s="20"/>
      <c r="VM1" s="20"/>
      <c r="VN1" s="20"/>
      <c r="VO1" s="20"/>
      <c r="VP1" s="20"/>
      <c r="VQ1" s="20"/>
      <c r="VR1" s="20"/>
      <c r="VS1" s="20"/>
      <c r="VT1" s="20"/>
      <c r="VU1" s="340"/>
      <c r="VV1" s="338"/>
      <c r="VW1" s="20"/>
      <c r="VX1" s="20"/>
      <c r="VY1" s="20"/>
      <c r="VZ1" s="20"/>
      <c r="WA1" s="20"/>
      <c r="WB1" s="20"/>
      <c r="WC1" s="20"/>
      <c r="WD1" s="20"/>
      <c r="WE1" s="20"/>
      <c r="WF1" s="20"/>
      <c r="WG1" s="20"/>
      <c r="WH1" s="20"/>
      <c r="WI1" s="20"/>
      <c r="WJ1" s="20"/>
      <c r="WK1" s="340"/>
      <c r="WL1" s="338"/>
      <c r="WM1" s="20"/>
      <c r="WN1" s="20"/>
      <c r="WO1" s="20"/>
      <c r="WP1" s="20"/>
      <c r="WQ1" s="20"/>
      <c r="WR1" s="20"/>
      <c r="WS1" s="20"/>
      <c r="WT1" s="20"/>
      <c r="WU1" s="20"/>
      <c r="WV1" s="20"/>
      <c r="WW1" s="20"/>
      <c r="WX1" s="20"/>
      <c r="WY1" s="20"/>
      <c r="WZ1" s="20"/>
      <c r="XA1" s="340"/>
      <c r="XB1" s="338"/>
      <c r="XC1" s="20"/>
      <c r="XD1" s="20"/>
      <c r="XE1" s="20"/>
      <c r="XF1" s="20"/>
      <c r="XG1" s="20"/>
      <c r="XH1" s="20"/>
      <c r="XI1" s="20"/>
      <c r="XJ1" s="20"/>
      <c r="XK1" s="20"/>
      <c r="XL1" s="20"/>
      <c r="XM1" s="20"/>
      <c r="XN1" s="20"/>
      <c r="XO1" s="20"/>
      <c r="XP1" s="20"/>
      <c r="XQ1" s="340"/>
      <c r="XR1" s="338"/>
      <c r="XS1" s="20"/>
      <c r="XT1" s="20"/>
      <c r="XU1" s="20"/>
      <c r="XV1" s="20"/>
      <c r="XW1" s="20"/>
      <c r="XX1" s="20"/>
      <c r="XY1" s="20"/>
      <c r="XZ1" s="20"/>
      <c r="YA1" s="20"/>
      <c r="YB1" s="20"/>
      <c r="YC1" s="20"/>
      <c r="YD1" s="20"/>
      <c r="YE1" s="20"/>
      <c r="YF1" s="20"/>
      <c r="YG1" s="340"/>
      <c r="YH1" s="338"/>
      <c r="YI1" s="20"/>
      <c r="YJ1" s="20"/>
      <c r="YK1" s="20"/>
      <c r="YL1" s="20"/>
      <c r="YM1" s="20"/>
      <c r="YN1" s="20"/>
      <c r="YO1" s="20"/>
      <c r="YP1" s="20"/>
      <c r="YQ1" s="20"/>
      <c r="YR1" s="20"/>
      <c r="YS1" s="20"/>
      <c r="YT1" s="20"/>
      <c r="YU1" s="20"/>
      <c r="YV1" s="20"/>
      <c r="YW1" s="340"/>
      <c r="YX1" s="338"/>
      <c r="YY1" s="20"/>
      <c r="YZ1" s="20"/>
      <c r="ZA1" s="20"/>
      <c r="ZB1" s="20"/>
      <c r="ZC1" s="20"/>
      <c r="ZD1" s="20"/>
      <c r="ZE1" s="20"/>
      <c r="ZF1" s="20"/>
      <c r="ZG1" s="20"/>
      <c r="ZH1" s="20"/>
      <c r="ZI1" s="20"/>
      <c r="ZJ1" s="20"/>
      <c r="ZK1" s="20"/>
      <c r="ZL1" s="20"/>
      <c r="ZM1" s="340"/>
      <c r="ZN1" s="338"/>
      <c r="ZO1" s="20"/>
      <c r="ZP1" s="20"/>
      <c r="ZQ1" s="20"/>
      <c r="ZR1" s="20"/>
      <c r="ZS1" s="20"/>
      <c r="ZT1" s="20"/>
      <c r="ZU1" s="20"/>
      <c r="ZV1" s="20"/>
      <c r="ZW1" s="20"/>
      <c r="ZX1" s="20"/>
      <c r="ZY1" s="20"/>
      <c r="ZZ1" s="20"/>
      <c r="AAA1" s="20"/>
      <c r="AAB1" s="20"/>
      <c r="AAC1" s="340"/>
      <c r="AAD1" s="338"/>
      <c r="AAE1" s="20"/>
      <c r="AAF1" s="20"/>
      <c r="AAG1" s="20"/>
      <c r="AAH1" s="20"/>
      <c r="AAI1" s="20"/>
      <c r="AAJ1" s="20"/>
      <c r="AAK1" s="20"/>
      <c r="AAL1" s="20"/>
      <c r="AAM1" s="20"/>
      <c r="AAN1" s="20"/>
      <c r="AAO1" s="20"/>
      <c r="AAP1" s="20"/>
      <c r="AAQ1" s="20"/>
      <c r="AAR1" s="20"/>
      <c r="AAS1" s="340"/>
      <c r="AAT1" s="338"/>
      <c r="AAU1" s="20"/>
      <c r="AAV1" s="20"/>
      <c r="AAW1" s="20"/>
      <c r="AAX1" s="20"/>
      <c r="AAY1" s="20"/>
      <c r="AAZ1" s="20"/>
      <c r="ABA1" s="20"/>
      <c r="ABB1" s="20"/>
      <c r="ABC1" s="20"/>
      <c r="ABD1" s="20"/>
      <c r="ABE1" s="20"/>
      <c r="ABF1" s="20"/>
      <c r="ABG1" s="20"/>
      <c r="ABH1" s="20"/>
      <c r="ABI1" s="340"/>
      <c r="ABJ1" s="338"/>
      <c r="ABK1" s="20"/>
      <c r="ABL1" s="20"/>
      <c r="ABM1" s="20"/>
      <c r="ABN1" s="20"/>
      <c r="ABO1" s="20"/>
      <c r="ABP1" s="20"/>
      <c r="ABQ1" s="20"/>
      <c r="ABR1" s="20"/>
      <c r="ABS1" s="20"/>
      <c r="ABT1" s="20"/>
      <c r="ABU1" s="20"/>
      <c r="ABV1" s="20"/>
      <c r="ABW1" s="20"/>
      <c r="ABX1" s="20"/>
      <c r="ABY1" s="340"/>
      <c r="ABZ1" s="338"/>
      <c r="ACA1" s="20"/>
      <c r="ACB1" s="20"/>
      <c r="ACC1" s="20"/>
      <c r="ACD1" s="20"/>
      <c r="ACE1" s="20"/>
      <c r="ACF1" s="20"/>
      <c r="ACG1" s="20"/>
      <c r="ACH1" s="20"/>
      <c r="ACI1" s="20"/>
      <c r="ACJ1" s="20"/>
      <c r="ACK1" s="20"/>
      <c r="ACL1" s="20"/>
      <c r="ACM1" s="20"/>
      <c r="ACN1" s="20"/>
      <c r="ACO1" s="340"/>
      <c r="ACP1" s="338"/>
      <c r="ACQ1" s="20"/>
      <c r="ACR1" s="20"/>
      <c r="ACS1" s="20"/>
      <c r="ACT1" s="20"/>
      <c r="ACU1" s="20"/>
      <c r="ACV1" s="20"/>
      <c r="ACW1" s="20"/>
      <c r="ACX1" s="20"/>
      <c r="ACY1" s="20"/>
      <c r="ACZ1" s="20"/>
      <c r="ADA1" s="20"/>
      <c r="ADB1" s="20"/>
      <c r="ADC1" s="20"/>
      <c r="ADD1" s="20"/>
      <c r="ADE1" s="340"/>
      <c r="ADF1" s="338"/>
      <c r="ADG1" s="20"/>
      <c r="ADH1" s="20"/>
      <c r="ADI1" s="20"/>
      <c r="ADJ1" s="20"/>
      <c r="ADK1" s="20"/>
      <c r="ADL1" s="20"/>
      <c r="ADM1" s="20"/>
      <c r="ADN1" s="20"/>
      <c r="ADO1" s="20"/>
      <c r="ADP1" s="20"/>
      <c r="ADQ1" s="20"/>
      <c r="ADR1" s="20"/>
      <c r="ADS1" s="20"/>
      <c r="ADT1" s="20"/>
      <c r="ADU1" s="340"/>
      <c r="ADV1" s="338"/>
      <c r="ADW1" s="20"/>
      <c r="ADX1" s="20"/>
      <c r="ADY1" s="20"/>
      <c r="ADZ1" s="20"/>
      <c r="AEA1" s="20"/>
      <c r="AEB1" s="20"/>
      <c r="AEC1" s="20"/>
      <c r="AED1" s="20"/>
      <c r="AEE1" s="20"/>
      <c r="AEF1" s="20"/>
      <c r="AEG1" s="20"/>
      <c r="AEH1" s="20"/>
      <c r="AEI1" s="20"/>
      <c r="AEJ1" s="20"/>
      <c r="AEK1" s="340"/>
      <c r="AEL1" s="338"/>
      <c r="AEM1" s="20"/>
      <c r="AEN1" s="20"/>
      <c r="AEO1" s="20"/>
      <c r="AEP1" s="20"/>
      <c r="AEQ1" s="20"/>
      <c r="AER1" s="20"/>
      <c r="AES1" s="20"/>
      <c r="AET1" s="20"/>
      <c r="AEU1" s="20"/>
      <c r="AEV1" s="20"/>
      <c r="AEW1" s="20"/>
      <c r="AEX1" s="20"/>
      <c r="AEY1" s="20"/>
      <c r="AEZ1" s="20"/>
      <c r="AFA1" s="340"/>
      <c r="AFB1" s="338"/>
      <c r="AFC1" s="20"/>
      <c r="AFD1" s="20"/>
      <c r="AFE1" s="20"/>
      <c r="AFF1" s="20"/>
      <c r="AFG1" s="20"/>
      <c r="AFH1" s="20"/>
      <c r="AFI1" s="20"/>
      <c r="AFJ1" s="20"/>
      <c r="AFK1" s="20"/>
      <c r="AFL1" s="20"/>
      <c r="AFM1" s="20"/>
      <c r="AFN1" s="20"/>
      <c r="AFO1" s="20"/>
      <c r="AFP1" s="20"/>
      <c r="AFQ1" s="340"/>
      <c r="AFR1" s="338"/>
      <c r="AFS1" s="20"/>
      <c r="AFT1" s="20"/>
      <c r="AFU1" s="20"/>
      <c r="AFV1" s="20"/>
      <c r="AFW1" s="20"/>
      <c r="AFX1" s="20"/>
      <c r="AFY1" s="20"/>
      <c r="AFZ1" s="20"/>
      <c r="AGA1" s="20"/>
      <c r="AGB1" s="20"/>
      <c r="AGC1" s="20"/>
      <c r="AGD1" s="20"/>
      <c r="AGE1" s="20"/>
      <c r="AGF1" s="20"/>
      <c r="AGG1" s="340"/>
      <c r="AGH1" s="338"/>
      <c r="AGI1" s="20"/>
      <c r="AGJ1" s="20"/>
      <c r="AGK1" s="20"/>
      <c r="AGL1" s="20"/>
      <c r="AGM1" s="20"/>
      <c r="AGN1" s="20"/>
      <c r="AGO1" s="20"/>
      <c r="AGP1" s="20"/>
      <c r="AGQ1" s="20"/>
      <c r="AGR1" s="20"/>
      <c r="AGS1" s="20"/>
      <c r="AGT1" s="20"/>
      <c r="AGU1" s="20"/>
      <c r="AGV1" s="20"/>
      <c r="AGW1" s="340"/>
      <c r="AGX1" s="338"/>
      <c r="AGY1" s="20"/>
      <c r="AGZ1" s="20"/>
      <c r="AHA1" s="20"/>
      <c r="AHB1" s="20"/>
      <c r="AHC1" s="20"/>
      <c r="AHD1" s="20"/>
      <c r="AHE1" s="20"/>
      <c r="AHF1" s="20"/>
      <c r="AHG1" s="20"/>
      <c r="AHH1" s="20"/>
      <c r="AHI1" s="20"/>
      <c r="AHJ1" s="20"/>
      <c r="AHK1" s="20"/>
      <c r="AHL1" s="20"/>
      <c r="AHM1" s="340"/>
      <c r="AHN1" s="338"/>
      <c r="AHO1" s="20"/>
      <c r="AHP1" s="20"/>
      <c r="AHQ1" s="20"/>
      <c r="AHR1" s="20"/>
      <c r="AHS1" s="20"/>
      <c r="AHT1" s="20"/>
      <c r="AHU1" s="20"/>
      <c r="AHV1" s="20"/>
      <c r="AHW1" s="20"/>
      <c r="AHX1" s="20"/>
      <c r="AHY1" s="20"/>
      <c r="AHZ1" s="20"/>
      <c r="AIA1" s="20"/>
      <c r="AIB1" s="20"/>
      <c r="AIC1" s="340"/>
      <c r="AID1" s="338"/>
      <c r="AIE1" s="20"/>
      <c r="AIF1" s="20"/>
      <c r="AIG1" s="20"/>
      <c r="AIH1" s="20"/>
      <c r="AII1" s="20"/>
      <c r="AIJ1" s="20"/>
      <c r="AIK1" s="20"/>
      <c r="AIL1" s="20"/>
      <c r="AIM1" s="20"/>
      <c r="AIN1" s="20"/>
      <c r="AIO1" s="20"/>
      <c r="AIP1" s="20"/>
      <c r="AIQ1" s="20"/>
      <c r="AIR1" s="20"/>
      <c r="AIS1" s="340"/>
      <c r="AIT1" s="338"/>
      <c r="AIU1" s="20"/>
      <c r="AIV1" s="20"/>
      <c r="AIW1" s="20"/>
      <c r="AIX1" s="20"/>
      <c r="AIY1" s="20"/>
      <c r="AIZ1" s="20"/>
      <c r="AJA1" s="20"/>
      <c r="AJB1" s="20"/>
      <c r="AJC1" s="20"/>
      <c r="AJD1" s="20"/>
      <c r="AJE1" s="20"/>
      <c r="AJF1" s="20"/>
      <c r="AJG1" s="20"/>
      <c r="AJH1" s="20"/>
      <c r="AJI1" s="340"/>
      <c r="AJJ1" s="338"/>
      <c r="AJK1" s="20"/>
      <c r="AJL1" s="20"/>
      <c r="AJM1" s="20"/>
      <c r="AJN1" s="20"/>
      <c r="AJO1" s="20"/>
      <c r="AJP1" s="20"/>
      <c r="AJQ1" s="20"/>
      <c r="AJR1" s="20"/>
      <c r="AJS1" s="20"/>
      <c r="AJT1" s="20"/>
      <c r="AJU1" s="20"/>
      <c r="AJV1" s="20"/>
      <c r="AJW1" s="20"/>
      <c r="AJX1" s="20"/>
      <c r="AJY1" s="340"/>
      <c r="AJZ1" s="338"/>
      <c r="AKA1" s="20"/>
      <c r="AKB1" s="20"/>
      <c r="AKC1" s="20"/>
      <c r="AKD1" s="20"/>
      <c r="AKE1" s="20"/>
      <c r="AKF1" s="20"/>
      <c r="AKG1" s="20"/>
      <c r="AKH1" s="20"/>
      <c r="AKI1" s="20"/>
      <c r="AKJ1" s="20"/>
      <c r="AKK1" s="20"/>
      <c r="AKL1" s="20"/>
      <c r="AKM1" s="20"/>
      <c r="AKN1" s="20"/>
      <c r="AKO1" s="340"/>
      <c r="AKP1" s="338"/>
      <c r="AKQ1" s="20"/>
      <c r="AKR1" s="20"/>
      <c r="AKS1" s="20"/>
      <c r="AKT1" s="20"/>
      <c r="AKU1" s="20"/>
      <c r="AKV1" s="20"/>
      <c r="AKW1" s="20"/>
      <c r="AKX1" s="20"/>
      <c r="AKY1" s="20"/>
      <c r="AKZ1" s="20"/>
      <c r="ALA1" s="20"/>
      <c r="ALB1" s="20"/>
      <c r="ALC1" s="20"/>
      <c r="ALD1" s="20"/>
      <c r="ALE1" s="340"/>
      <c r="ALF1" s="338"/>
      <c r="ALG1" s="20"/>
      <c r="ALH1" s="20"/>
      <c r="ALI1" s="20"/>
      <c r="ALJ1" s="20"/>
      <c r="ALK1" s="20"/>
      <c r="ALL1" s="20"/>
      <c r="ALM1" s="20"/>
      <c r="ALN1" s="20"/>
      <c r="ALO1" s="20"/>
      <c r="ALP1" s="20"/>
      <c r="ALQ1" s="20"/>
      <c r="ALR1" s="20"/>
      <c r="ALS1" s="20"/>
      <c r="ALT1" s="20"/>
      <c r="ALU1" s="340"/>
      <c r="ALV1" s="338"/>
      <c r="ALW1" s="20"/>
      <c r="ALX1" s="20"/>
      <c r="ALY1" s="20"/>
      <c r="ALZ1" s="20"/>
      <c r="AMA1" s="20"/>
      <c r="AMB1" s="20"/>
      <c r="AMC1" s="20"/>
      <c r="AMD1" s="20"/>
      <c r="AME1" s="20"/>
      <c r="AMF1" s="20"/>
      <c r="AMG1" s="20"/>
      <c r="AMH1" s="20"/>
      <c r="AMI1" s="20"/>
      <c r="AMJ1" s="20"/>
      <c r="AMK1" s="340"/>
      <c r="AML1" s="338"/>
      <c r="AMM1" s="20"/>
      <c r="AMN1" s="20"/>
      <c r="AMO1" s="20"/>
      <c r="AMP1" s="20"/>
      <c r="AMQ1" s="20"/>
      <c r="AMR1" s="20"/>
      <c r="AMS1" s="20"/>
      <c r="AMT1" s="20"/>
      <c r="AMU1" s="20"/>
      <c r="AMV1" s="20"/>
      <c r="AMW1" s="20"/>
      <c r="AMX1" s="20"/>
      <c r="AMY1" s="20"/>
      <c r="AMZ1" s="20"/>
      <c r="ANA1" s="340"/>
      <c r="ANB1" s="338"/>
      <c r="ANC1" s="20"/>
      <c r="AND1" s="20"/>
      <c r="ANE1" s="20"/>
      <c r="ANF1" s="20"/>
      <c r="ANG1" s="20"/>
      <c r="ANH1" s="20"/>
      <c r="ANI1" s="20"/>
      <c r="ANJ1" s="20"/>
      <c r="ANK1" s="20"/>
      <c r="ANL1" s="20"/>
      <c r="ANM1" s="20"/>
      <c r="ANN1" s="20"/>
      <c r="ANO1" s="20"/>
      <c r="ANP1" s="20"/>
      <c r="ANQ1" s="340"/>
      <c r="ANR1" s="338"/>
      <c r="ANS1" s="20"/>
      <c r="ANT1" s="20"/>
      <c r="ANU1" s="20"/>
      <c r="ANV1" s="20"/>
      <c r="ANW1" s="20"/>
      <c r="ANX1" s="20"/>
      <c r="ANY1" s="20"/>
      <c r="ANZ1" s="20"/>
      <c r="AOA1" s="20"/>
      <c r="AOB1" s="20"/>
      <c r="AOC1" s="20"/>
      <c r="AOD1" s="20"/>
      <c r="AOE1" s="20"/>
      <c r="AOF1" s="20"/>
      <c r="AOG1" s="340"/>
      <c r="AOH1" s="338"/>
      <c r="AOI1" s="20"/>
      <c r="AOJ1" s="20"/>
      <c r="AOK1" s="20"/>
      <c r="AOL1" s="20"/>
      <c r="AOM1" s="20"/>
      <c r="AON1" s="20"/>
      <c r="AOO1" s="20"/>
      <c r="AOP1" s="20"/>
      <c r="AOQ1" s="20"/>
      <c r="AOR1" s="20"/>
      <c r="AOS1" s="20"/>
      <c r="AOT1" s="20"/>
      <c r="AOU1" s="20"/>
      <c r="AOV1" s="20"/>
      <c r="AOW1" s="340"/>
      <c r="AOX1" s="338"/>
      <c r="AOY1" s="20"/>
      <c r="AOZ1" s="20"/>
      <c r="APA1" s="20"/>
      <c r="APB1" s="20"/>
      <c r="APC1" s="20"/>
      <c r="APD1" s="20"/>
      <c r="APE1" s="20"/>
      <c r="APF1" s="20"/>
      <c r="APG1" s="20"/>
      <c r="APH1" s="20"/>
      <c r="API1" s="20"/>
      <c r="APJ1" s="20"/>
      <c r="APK1" s="20"/>
      <c r="APL1" s="20"/>
      <c r="APM1" s="340"/>
      <c r="APN1" s="338"/>
      <c r="APO1" s="20"/>
      <c r="APP1" s="20"/>
      <c r="APQ1" s="20"/>
      <c r="APR1" s="20"/>
      <c r="APS1" s="20"/>
      <c r="APT1" s="20"/>
      <c r="APU1" s="20"/>
      <c r="APV1" s="20"/>
      <c r="APW1" s="20"/>
      <c r="APX1" s="20"/>
      <c r="APY1" s="20"/>
      <c r="APZ1" s="20"/>
      <c r="AQA1" s="20"/>
      <c r="AQB1" s="20"/>
      <c r="AQC1" s="340"/>
      <c r="AQD1" s="338"/>
      <c r="AQE1" s="20"/>
      <c r="AQF1" s="20"/>
      <c r="AQG1" s="20"/>
      <c r="AQH1" s="20"/>
      <c r="AQI1" s="20"/>
      <c r="AQJ1" s="20"/>
      <c r="AQK1" s="20"/>
      <c r="AQL1" s="20"/>
      <c r="AQM1" s="20"/>
      <c r="AQN1" s="20"/>
      <c r="AQO1" s="20"/>
      <c r="AQP1" s="20"/>
      <c r="AQQ1" s="20"/>
      <c r="AQR1" s="20"/>
      <c r="AQS1" s="340"/>
      <c r="AQT1" s="338"/>
      <c r="AQU1" s="20"/>
      <c r="AQV1" s="20"/>
      <c r="AQW1" s="20"/>
      <c r="AQX1" s="20"/>
      <c r="AQY1" s="20"/>
      <c r="AQZ1" s="20"/>
      <c r="ARA1" s="20"/>
      <c r="ARB1" s="20"/>
      <c r="ARC1" s="20"/>
      <c r="ARD1" s="20"/>
      <c r="ARE1" s="20"/>
      <c r="ARF1" s="20"/>
      <c r="ARG1" s="20"/>
      <c r="ARH1" s="20"/>
      <c r="ARI1" s="340"/>
      <c r="ARJ1" s="338"/>
      <c r="ARK1" s="20"/>
      <c r="ARL1" s="20"/>
      <c r="ARM1" s="20"/>
      <c r="ARN1" s="20"/>
      <c r="ARO1" s="20"/>
      <c r="ARP1" s="20"/>
      <c r="ARQ1" s="20"/>
      <c r="ARR1" s="20"/>
      <c r="ARS1" s="20"/>
      <c r="ART1" s="20"/>
      <c r="ARU1" s="20"/>
      <c r="ARV1" s="20"/>
      <c r="ARW1" s="20"/>
      <c r="ARX1" s="20"/>
      <c r="ARY1" s="340"/>
      <c r="ARZ1" s="338"/>
      <c r="ASA1" s="20"/>
      <c r="ASB1" s="20"/>
      <c r="ASC1" s="20"/>
      <c r="ASD1" s="20"/>
      <c r="ASE1" s="20"/>
      <c r="ASF1" s="20"/>
      <c r="ASG1" s="20"/>
      <c r="ASH1" s="20"/>
      <c r="ASI1" s="20"/>
      <c r="ASJ1" s="20"/>
      <c r="ASK1" s="20"/>
      <c r="ASL1" s="20"/>
      <c r="ASM1" s="20"/>
      <c r="ASN1" s="20"/>
      <c r="ASO1" s="340"/>
      <c r="ASP1" s="338"/>
      <c r="ASQ1" s="20"/>
      <c r="ASR1" s="20"/>
      <c r="ASS1" s="20"/>
      <c r="AST1" s="20"/>
      <c r="ASU1" s="20"/>
      <c r="ASV1" s="20"/>
      <c r="ASW1" s="20"/>
      <c r="ASX1" s="20"/>
      <c r="ASY1" s="20"/>
      <c r="ASZ1" s="20"/>
      <c r="ATA1" s="20"/>
      <c r="ATB1" s="20"/>
      <c r="ATC1" s="20"/>
      <c r="ATD1" s="20"/>
      <c r="ATE1" s="340"/>
      <c r="ATF1" s="338"/>
      <c r="ATG1" s="20"/>
      <c r="ATH1" s="20"/>
      <c r="ATI1" s="20"/>
      <c r="ATJ1" s="20"/>
      <c r="ATK1" s="20"/>
      <c r="ATL1" s="20"/>
      <c r="ATM1" s="20"/>
      <c r="ATN1" s="20"/>
      <c r="ATO1" s="20"/>
      <c r="ATP1" s="20"/>
      <c r="ATQ1" s="20"/>
      <c r="ATR1" s="20"/>
      <c r="ATS1" s="20"/>
      <c r="ATT1" s="20"/>
      <c r="ATU1" s="340"/>
      <c r="ATV1" s="338"/>
      <c r="ATW1" s="20"/>
      <c r="ATX1" s="20"/>
      <c r="ATY1" s="20"/>
      <c r="ATZ1" s="20"/>
      <c r="AUA1" s="20"/>
      <c r="AUB1" s="20"/>
      <c r="AUC1" s="20"/>
      <c r="AUD1" s="20"/>
      <c r="AUE1" s="20"/>
      <c r="AUF1" s="20"/>
      <c r="AUG1" s="20"/>
      <c r="AUH1" s="20"/>
      <c r="AUI1" s="20"/>
      <c r="AUJ1" s="20"/>
      <c r="AUK1" s="340"/>
      <c r="AUL1" s="338"/>
      <c r="AUM1" s="20"/>
      <c r="AUN1" s="20"/>
      <c r="AUO1" s="20"/>
      <c r="AUP1" s="20"/>
      <c r="AUQ1" s="20"/>
      <c r="AUR1" s="20"/>
      <c r="AUS1" s="20"/>
      <c r="AUT1" s="20"/>
      <c r="AUU1" s="20"/>
      <c r="AUV1" s="20"/>
      <c r="AUW1" s="20"/>
      <c r="AUX1" s="20"/>
      <c r="AUY1" s="20"/>
      <c r="AUZ1" s="20"/>
      <c r="AVA1" s="340"/>
      <c r="AVB1" s="338"/>
      <c r="AVC1" s="20"/>
      <c r="AVD1" s="20"/>
      <c r="AVE1" s="20"/>
      <c r="AVF1" s="20"/>
      <c r="AVG1" s="20"/>
      <c r="AVH1" s="20"/>
      <c r="AVI1" s="20"/>
      <c r="AVJ1" s="20"/>
      <c r="AVK1" s="20"/>
      <c r="AVL1" s="20"/>
      <c r="AVM1" s="20"/>
      <c r="AVN1" s="20"/>
      <c r="AVO1" s="20"/>
      <c r="AVP1" s="20"/>
      <c r="AVQ1" s="340"/>
      <c r="AVR1" s="338"/>
      <c r="AVS1" s="20"/>
      <c r="AVT1" s="20"/>
      <c r="AVU1" s="20"/>
      <c r="AVV1" s="20"/>
      <c r="AVW1" s="20"/>
      <c r="AVX1" s="20"/>
      <c r="AVY1" s="20"/>
      <c r="AVZ1" s="20"/>
      <c r="AWA1" s="20"/>
      <c r="AWB1" s="20"/>
      <c r="AWC1" s="20"/>
      <c r="AWD1" s="20"/>
      <c r="AWE1" s="20"/>
      <c r="AWF1" s="20"/>
      <c r="AWG1" s="340"/>
      <c r="AWH1" s="338"/>
      <c r="AWI1" s="20"/>
      <c r="AWJ1" s="20"/>
      <c r="AWK1" s="20"/>
      <c r="AWL1" s="20"/>
      <c r="AWM1" s="20"/>
      <c r="AWN1" s="20"/>
      <c r="AWO1" s="20"/>
      <c r="AWP1" s="20"/>
      <c r="AWQ1" s="20"/>
      <c r="AWR1" s="20"/>
      <c r="AWS1" s="20"/>
      <c r="AWT1" s="20"/>
      <c r="AWU1" s="20"/>
      <c r="AWV1" s="20"/>
      <c r="AWW1" s="340"/>
      <c r="AWX1" s="338"/>
      <c r="AWY1" s="20"/>
      <c r="AWZ1" s="20"/>
      <c r="AXA1" s="20"/>
      <c r="AXB1" s="20"/>
      <c r="AXC1" s="20"/>
      <c r="AXD1" s="20"/>
      <c r="AXE1" s="20"/>
      <c r="AXF1" s="20"/>
      <c r="AXG1" s="20"/>
      <c r="AXH1" s="20"/>
      <c r="AXI1" s="20"/>
      <c r="AXJ1" s="20"/>
      <c r="AXK1" s="20"/>
      <c r="AXL1" s="20"/>
      <c r="AXM1" s="340"/>
      <c r="AXN1" s="338"/>
      <c r="AXO1" s="20"/>
      <c r="AXP1" s="20"/>
      <c r="AXQ1" s="20"/>
      <c r="AXR1" s="20"/>
      <c r="AXS1" s="20"/>
      <c r="AXT1" s="20"/>
      <c r="AXU1" s="20"/>
      <c r="AXV1" s="20"/>
      <c r="AXW1" s="20"/>
      <c r="AXX1" s="20"/>
      <c r="AXY1" s="20"/>
      <c r="AXZ1" s="20"/>
      <c r="AYA1" s="20"/>
      <c r="AYB1" s="20"/>
      <c r="AYC1" s="340"/>
      <c r="AYD1" s="338"/>
      <c r="AYE1" s="20"/>
      <c r="AYF1" s="20"/>
      <c r="AYG1" s="20"/>
      <c r="AYH1" s="20"/>
      <c r="AYI1" s="20"/>
      <c r="AYJ1" s="20"/>
      <c r="AYK1" s="20"/>
      <c r="AYL1" s="20"/>
      <c r="AYM1" s="20"/>
      <c r="AYN1" s="20"/>
      <c r="AYO1" s="20"/>
      <c r="AYP1" s="20"/>
      <c r="AYQ1" s="20"/>
      <c r="AYR1" s="20"/>
      <c r="AYS1" s="340"/>
      <c r="AYT1" s="338"/>
      <c r="AYU1" s="20"/>
      <c r="AYV1" s="20"/>
      <c r="AYW1" s="20"/>
      <c r="AYX1" s="20"/>
      <c r="AYY1" s="20"/>
      <c r="AYZ1" s="20"/>
      <c r="AZA1" s="20"/>
      <c r="AZB1" s="20"/>
      <c r="AZC1" s="20"/>
      <c r="AZD1" s="20"/>
      <c r="AZE1" s="20"/>
      <c r="AZF1" s="20"/>
      <c r="AZG1" s="20"/>
      <c r="AZH1" s="20"/>
      <c r="AZI1" s="340"/>
      <c r="AZJ1" s="338"/>
      <c r="AZK1" s="20"/>
      <c r="AZL1" s="20"/>
      <c r="AZM1" s="20"/>
      <c r="AZN1" s="20"/>
      <c r="AZO1" s="20"/>
      <c r="AZP1" s="20"/>
      <c r="AZQ1" s="20"/>
      <c r="AZR1" s="20"/>
      <c r="AZS1" s="20"/>
      <c r="AZT1" s="20"/>
      <c r="AZU1" s="20"/>
      <c r="AZV1" s="20"/>
      <c r="AZW1" s="20"/>
      <c r="AZX1" s="20"/>
      <c r="AZY1" s="340"/>
      <c r="AZZ1" s="338"/>
      <c r="BAA1" s="20"/>
      <c r="BAB1" s="20"/>
      <c r="BAC1" s="20"/>
      <c r="BAD1" s="20"/>
      <c r="BAE1" s="20"/>
      <c r="BAF1" s="20"/>
      <c r="BAG1" s="20"/>
      <c r="BAH1" s="20"/>
      <c r="BAI1" s="20"/>
      <c r="BAJ1" s="20"/>
      <c r="BAK1" s="20"/>
      <c r="BAL1" s="20"/>
      <c r="BAM1" s="20"/>
      <c r="BAN1" s="20"/>
      <c r="BAO1" s="340"/>
      <c r="BAP1" s="338"/>
      <c r="BAQ1" s="20"/>
      <c r="BAR1" s="20"/>
      <c r="BAS1" s="20"/>
      <c r="BAT1" s="20"/>
      <c r="BAU1" s="20"/>
      <c r="BAV1" s="20"/>
      <c r="BAW1" s="20"/>
      <c r="BAX1" s="20"/>
      <c r="BAY1" s="20"/>
      <c r="BAZ1" s="20"/>
      <c r="BBA1" s="20"/>
      <c r="BBB1" s="20"/>
      <c r="BBC1" s="20"/>
      <c r="BBD1" s="20"/>
      <c r="BBE1" s="340"/>
      <c r="BBF1" s="338"/>
      <c r="BBG1" s="20"/>
      <c r="BBH1" s="20"/>
      <c r="BBI1" s="20"/>
      <c r="BBJ1" s="20"/>
      <c r="BBK1" s="20"/>
      <c r="BBL1" s="20"/>
      <c r="BBM1" s="20"/>
      <c r="BBN1" s="20"/>
      <c r="BBO1" s="20"/>
      <c r="BBP1" s="20"/>
      <c r="BBQ1" s="20"/>
      <c r="BBR1" s="20"/>
      <c r="BBS1" s="20"/>
      <c r="BBT1" s="20"/>
      <c r="BBU1" s="340"/>
      <c r="BBV1" s="338"/>
      <c r="BBW1" s="20"/>
      <c r="BBX1" s="20"/>
      <c r="BBY1" s="20"/>
      <c r="BBZ1" s="20"/>
      <c r="BCA1" s="20"/>
      <c r="BCB1" s="20"/>
      <c r="BCC1" s="20"/>
      <c r="BCD1" s="20"/>
      <c r="BCE1" s="20"/>
      <c r="BCF1" s="20"/>
      <c r="BCG1" s="20"/>
      <c r="BCH1" s="20"/>
      <c r="BCI1" s="20"/>
      <c r="BCJ1" s="20"/>
      <c r="BCK1" s="340"/>
      <c r="BCL1" s="338"/>
      <c r="BCM1" s="20"/>
      <c r="BCN1" s="20"/>
      <c r="BCO1" s="20"/>
      <c r="BCP1" s="20"/>
      <c r="BCQ1" s="20"/>
      <c r="BCR1" s="20"/>
      <c r="BCS1" s="20"/>
      <c r="BCT1" s="20"/>
      <c r="BCU1" s="20"/>
      <c r="BCV1" s="20"/>
      <c r="BCW1" s="20"/>
      <c r="BCX1" s="20"/>
      <c r="BCY1" s="20"/>
      <c r="BCZ1" s="20"/>
      <c r="BDA1" s="340"/>
      <c r="BDB1" s="338"/>
      <c r="BDC1" s="20"/>
      <c r="BDD1" s="20"/>
      <c r="BDE1" s="20"/>
      <c r="BDF1" s="20"/>
      <c r="BDG1" s="20"/>
      <c r="BDH1" s="20"/>
      <c r="BDI1" s="20"/>
      <c r="BDJ1" s="20"/>
      <c r="BDK1" s="20"/>
      <c r="BDL1" s="20"/>
      <c r="BDM1" s="20"/>
      <c r="BDN1" s="20"/>
      <c r="BDO1" s="20"/>
      <c r="BDP1" s="20"/>
      <c r="BDQ1" s="340"/>
      <c r="BDR1" s="338"/>
      <c r="BDS1" s="20"/>
      <c r="BDT1" s="20"/>
      <c r="BDU1" s="20"/>
      <c r="BDV1" s="20"/>
      <c r="BDW1" s="20"/>
      <c r="BDX1" s="20"/>
      <c r="BDY1" s="20"/>
      <c r="BDZ1" s="20"/>
      <c r="BEA1" s="20"/>
      <c r="BEB1" s="20"/>
      <c r="BEC1" s="20"/>
      <c r="BED1" s="20"/>
      <c r="BEE1" s="20"/>
      <c r="BEF1" s="20"/>
      <c r="BEG1" s="340"/>
      <c r="BEH1" s="338"/>
      <c r="BEI1" s="20"/>
      <c r="BEJ1" s="20"/>
      <c r="BEK1" s="20"/>
      <c r="BEL1" s="20"/>
      <c r="BEM1" s="20"/>
      <c r="BEN1" s="20"/>
      <c r="BEO1" s="20"/>
      <c r="BEP1" s="20"/>
      <c r="BEQ1" s="20"/>
      <c r="BER1" s="20"/>
      <c r="BES1" s="20"/>
      <c r="BET1" s="20"/>
      <c r="BEU1" s="20"/>
      <c r="BEV1" s="20"/>
      <c r="BEW1" s="340"/>
      <c r="BEX1" s="338"/>
      <c r="BEY1" s="20"/>
      <c r="BEZ1" s="20"/>
      <c r="BFA1" s="20"/>
      <c r="BFB1" s="20"/>
      <c r="BFC1" s="20"/>
      <c r="BFD1" s="20"/>
      <c r="BFE1" s="20"/>
      <c r="BFF1" s="20"/>
      <c r="BFG1" s="20"/>
      <c r="BFH1" s="20"/>
      <c r="BFI1" s="20"/>
      <c r="BFJ1" s="20"/>
      <c r="BFK1" s="20"/>
      <c r="BFL1" s="20"/>
      <c r="BFM1" s="340"/>
      <c r="BFN1" s="338"/>
      <c r="BFO1" s="20"/>
      <c r="BFP1" s="20"/>
      <c r="BFQ1" s="20"/>
      <c r="BFR1" s="20"/>
      <c r="BFS1" s="20"/>
      <c r="BFT1" s="20"/>
      <c r="BFU1" s="20"/>
      <c r="BFV1" s="20"/>
      <c r="BFW1" s="20"/>
      <c r="BFX1" s="20"/>
      <c r="BFY1" s="20"/>
      <c r="BFZ1" s="20"/>
      <c r="BGA1" s="20"/>
      <c r="BGB1" s="20"/>
      <c r="BGC1" s="340"/>
      <c r="BGD1" s="338"/>
      <c r="BGE1" s="20"/>
      <c r="BGF1" s="20"/>
      <c r="BGG1" s="20"/>
      <c r="BGH1" s="20"/>
      <c r="BGI1" s="20"/>
      <c r="BGJ1" s="20"/>
      <c r="BGK1" s="20"/>
      <c r="BGL1" s="20"/>
      <c r="BGM1" s="20"/>
      <c r="BGN1" s="20"/>
      <c r="BGO1" s="20"/>
      <c r="BGP1" s="20"/>
      <c r="BGQ1" s="20"/>
      <c r="BGR1" s="20"/>
      <c r="BGS1" s="340"/>
      <c r="BGT1" s="338"/>
      <c r="BGU1" s="20"/>
      <c r="BGV1" s="20"/>
      <c r="BGW1" s="20"/>
      <c r="BGX1" s="20"/>
      <c r="BGY1" s="20"/>
      <c r="BGZ1" s="20"/>
      <c r="BHA1" s="20"/>
      <c r="BHB1" s="20"/>
      <c r="BHC1" s="20"/>
      <c r="BHD1" s="20"/>
      <c r="BHE1" s="20"/>
      <c r="BHF1" s="20"/>
      <c r="BHG1" s="20"/>
      <c r="BHH1" s="20"/>
      <c r="BHI1" s="340"/>
      <c r="BHJ1" s="338"/>
      <c r="BHK1" s="20"/>
      <c r="BHL1" s="20"/>
      <c r="BHM1" s="20"/>
      <c r="BHN1" s="20"/>
      <c r="BHO1" s="20"/>
      <c r="BHP1" s="20"/>
      <c r="BHQ1" s="20"/>
      <c r="BHR1" s="20"/>
      <c r="BHS1" s="20"/>
      <c r="BHT1" s="20"/>
      <c r="BHU1" s="20"/>
      <c r="BHV1" s="20"/>
      <c r="BHW1" s="20"/>
      <c r="BHX1" s="20"/>
      <c r="BHY1" s="340"/>
      <c r="BHZ1" s="338"/>
      <c r="BIA1" s="20"/>
      <c r="BIB1" s="20"/>
      <c r="BIC1" s="20"/>
      <c r="BID1" s="20"/>
      <c r="BIE1" s="20"/>
      <c r="BIF1" s="20"/>
      <c r="BIG1" s="20"/>
      <c r="BIH1" s="20"/>
      <c r="BII1" s="20"/>
      <c r="BIJ1" s="20"/>
      <c r="BIK1" s="20"/>
      <c r="BIL1" s="20"/>
      <c r="BIM1" s="20"/>
      <c r="BIN1" s="20"/>
      <c r="BIO1" s="340"/>
      <c r="BIP1" s="338"/>
      <c r="BIQ1" s="20"/>
      <c r="BIR1" s="20"/>
      <c r="BIS1" s="20"/>
      <c r="BIT1" s="20"/>
      <c r="BIU1" s="20"/>
      <c r="BIV1" s="20"/>
      <c r="BIW1" s="20"/>
      <c r="BIX1" s="20"/>
      <c r="BIY1" s="20"/>
      <c r="BIZ1" s="20"/>
      <c r="BJA1" s="20"/>
      <c r="BJB1" s="20"/>
      <c r="BJC1" s="20"/>
      <c r="BJD1" s="20"/>
      <c r="BJE1" s="340"/>
      <c r="BJF1" s="338"/>
      <c r="BJG1" s="20"/>
      <c r="BJH1" s="20"/>
      <c r="BJI1" s="20"/>
      <c r="BJJ1" s="20"/>
      <c r="BJK1" s="20"/>
      <c r="BJL1" s="20"/>
      <c r="BJM1" s="20"/>
      <c r="BJN1" s="20"/>
      <c r="BJO1" s="20"/>
      <c r="BJP1" s="20"/>
      <c r="BJQ1" s="20"/>
      <c r="BJR1" s="20"/>
      <c r="BJS1" s="20"/>
      <c r="BJT1" s="20"/>
      <c r="BJU1" s="340"/>
      <c r="BJV1" s="338"/>
      <c r="BJW1" s="20"/>
      <c r="BJX1" s="20"/>
      <c r="BJY1" s="20"/>
      <c r="BJZ1" s="20"/>
      <c r="BKA1" s="20"/>
      <c r="BKB1" s="20"/>
      <c r="BKC1" s="20"/>
      <c r="BKD1" s="20"/>
      <c r="BKE1" s="20"/>
      <c r="BKF1" s="20"/>
      <c r="BKG1" s="20"/>
      <c r="BKH1" s="20"/>
      <c r="BKI1" s="20"/>
      <c r="BKJ1" s="20"/>
      <c r="BKK1" s="340"/>
      <c r="BKL1" s="338"/>
      <c r="BKM1" s="20"/>
      <c r="BKN1" s="20"/>
      <c r="BKO1" s="20"/>
      <c r="BKP1" s="20"/>
      <c r="BKQ1" s="20"/>
      <c r="BKR1" s="20"/>
      <c r="BKS1" s="20"/>
      <c r="BKT1" s="20"/>
      <c r="BKU1" s="20"/>
      <c r="BKV1" s="20"/>
      <c r="BKW1" s="20"/>
      <c r="BKX1" s="20"/>
      <c r="BKY1" s="20"/>
      <c r="BKZ1" s="20"/>
      <c r="BLA1" s="340"/>
      <c r="BLB1" s="338"/>
      <c r="BLC1" s="20"/>
      <c r="BLD1" s="20"/>
      <c r="BLE1" s="20"/>
      <c r="BLF1" s="20"/>
      <c r="BLG1" s="20"/>
      <c r="BLH1" s="20"/>
      <c r="BLI1" s="20"/>
      <c r="BLJ1" s="20"/>
      <c r="BLK1" s="20"/>
      <c r="BLL1" s="20"/>
      <c r="BLM1" s="20"/>
      <c r="BLN1" s="20"/>
      <c r="BLO1" s="20"/>
      <c r="BLP1" s="20"/>
      <c r="BLQ1" s="340"/>
      <c r="BLR1" s="338"/>
      <c r="BLS1" s="20"/>
      <c r="BLT1" s="20"/>
      <c r="BLU1" s="20"/>
      <c r="BLV1" s="20"/>
      <c r="BLW1" s="20"/>
      <c r="BLX1" s="20"/>
      <c r="BLY1" s="20"/>
      <c r="BLZ1" s="20"/>
      <c r="BMA1" s="20"/>
      <c r="BMB1" s="20"/>
      <c r="BMC1" s="20"/>
      <c r="BMD1" s="20"/>
      <c r="BME1" s="20"/>
      <c r="BMF1" s="20"/>
      <c r="BMG1" s="340"/>
      <c r="BMH1" s="338"/>
      <c r="BMI1" s="20"/>
      <c r="BMJ1" s="20"/>
      <c r="BMK1" s="20"/>
      <c r="BML1" s="20"/>
      <c r="BMM1" s="20"/>
      <c r="BMN1" s="20"/>
      <c r="BMO1" s="20"/>
      <c r="BMP1" s="20"/>
      <c r="BMQ1" s="20"/>
      <c r="BMR1" s="20"/>
      <c r="BMS1" s="20"/>
      <c r="BMT1" s="20"/>
      <c r="BMU1" s="20"/>
      <c r="BMV1" s="20"/>
      <c r="BMW1" s="340"/>
      <c r="BMX1" s="338"/>
      <c r="BMY1" s="20"/>
      <c r="BMZ1" s="20"/>
      <c r="BNA1" s="20"/>
      <c r="BNB1" s="20"/>
      <c r="BNC1" s="20"/>
      <c r="BND1" s="20"/>
      <c r="BNE1" s="20"/>
      <c r="BNF1" s="20"/>
      <c r="BNG1" s="20"/>
      <c r="BNH1" s="20"/>
      <c r="BNI1" s="20"/>
      <c r="BNJ1" s="20"/>
      <c r="BNK1" s="20"/>
      <c r="BNL1" s="20"/>
      <c r="BNM1" s="340"/>
      <c r="BNN1" s="338"/>
      <c r="BNO1" s="20"/>
      <c r="BNP1" s="20"/>
      <c r="BNQ1" s="20"/>
      <c r="BNR1" s="20"/>
      <c r="BNS1" s="20"/>
      <c r="BNT1" s="20"/>
      <c r="BNU1" s="20"/>
      <c r="BNV1" s="20"/>
      <c r="BNW1" s="20"/>
      <c r="BNX1" s="20"/>
      <c r="BNY1" s="20"/>
      <c r="BNZ1" s="20"/>
      <c r="BOA1" s="20"/>
      <c r="BOB1" s="20"/>
      <c r="BOC1" s="340"/>
      <c r="BOD1" s="338"/>
      <c r="BOE1" s="20"/>
      <c r="BOF1" s="20"/>
      <c r="BOG1" s="20"/>
      <c r="BOH1" s="20"/>
      <c r="BOI1" s="20"/>
      <c r="BOJ1" s="20"/>
      <c r="BOK1" s="20"/>
      <c r="BOL1" s="20"/>
      <c r="BOM1" s="20"/>
      <c r="BON1" s="20"/>
      <c r="BOO1" s="20"/>
      <c r="BOP1" s="20"/>
      <c r="BOQ1" s="20"/>
      <c r="BOR1" s="20"/>
      <c r="BOS1" s="340"/>
      <c r="BOT1" s="338"/>
      <c r="BOU1" s="20"/>
      <c r="BOV1" s="20"/>
      <c r="BOW1" s="20"/>
      <c r="BOX1" s="20"/>
      <c r="BOY1" s="20"/>
      <c r="BOZ1" s="20"/>
      <c r="BPA1" s="20"/>
      <c r="BPB1" s="20"/>
      <c r="BPC1" s="20"/>
      <c r="BPD1" s="20"/>
      <c r="BPE1" s="20"/>
      <c r="BPF1" s="20"/>
      <c r="BPG1" s="20"/>
      <c r="BPH1" s="20"/>
      <c r="BPI1" s="340"/>
      <c r="BPJ1" s="338"/>
      <c r="BPK1" s="20"/>
      <c r="BPL1" s="20"/>
      <c r="BPM1" s="20"/>
      <c r="BPN1" s="20"/>
      <c r="BPO1" s="20"/>
      <c r="BPP1" s="20"/>
      <c r="BPQ1" s="20"/>
      <c r="BPR1" s="20"/>
      <c r="BPS1" s="20"/>
      <c r="BPT1" s="20"/>
      <c r="BPU1" s="20"/>
      <c r="BPV1" s="20"/>
      <c r="BPW1" s="20"/>
      <c r="BPX1" s="20"/>
      <c r="BPY1" s="340"/>
      <c r="BPZ1" s="338"/>
      <c r="BQA1" s="20"/>
      <c r="BQB1" s="20"/>
      <c r="BQC1" s="20"/>
      <c r="BQD1" s="20"/>
      <c r="BQE1" s="20"/>
      <c r="BQF1" s="20"/>
      <c r="BQG1" s="20"/>
      <c r="BQH1" s="20"/>
      <c r="BQI1" s="20"/>
      <c r="BQJ1" s="20"/>
      <c r="BQK1" s="20"/>
      <c r="BQL1" s="20"/>
      <c r="BQM1" s="20"/>
      <c r="BQN1" s="20"/>
      <c r="BQO1" s="340"/>
      <c r="BQP1" s="338"/>
      <c r="BQQ1" s="20"/>
      <c r="BQR1" s="20"/>
      <c r="BQS1" s="20"/>
      <c r="BQT1" s="20"/>
      <c r="BQU1" s="20"/>
      <c r="BQV1" s="20"/>
      <c r="BQW1" s="20"/>
      <c r="BQX1" s="20"/>
      <c r="BQY1" s="20"/>
      <c r="BQZ1" s="20"/>
      <c r="BRA1" s="20"/>
      <c r="BRB1" s="20"/>
      <c r="BRC1" s="20"/>
      <c r="BRD1" s="20"/>
      <c r="BRE1" s="340"/>
      <c r="BRF1" s="338"/>
      <c r="BRG1" s="20"/>
      <c r="BRH1" s="20"/>
      <c r="BRI1" s="20"/>
      <c r="BRJ1" s="20"/>
      <c r="BRK1" s="20"/>
      <c r="BRL1" s="20"/>
      <c r="BRM1" s="20"/>
      <c r="BRN1" s="20"/>
      <c r="BRO1" s="20"/>
      <c r="BRP1" s="20"/>
      <c r="BRQ1" s="20"/>
      <c r="BRR1" s="20"/>
      <c r="BRS1" s="20"/>
      <c r="BRT1" s="20"/>
      <c r="BRU1" s="340"/>
      <c r="BRV1" s="338"/>
      <c r="BRW1" s="20"/>
      <c r="BRX1" s="20"/>
      <c r="BRY1" s="20"/>
      <c r="BRZ1" s="20"/>
      <c r="BSA1" s="20"/>
      <c r="BSB1" s="20"/>
      <c r="BSC1" s="20"/>
      <c r="BSD1" s="20"/>
      <c r="BSE1" s="20"/>
      <c r="BSF1" s="20"/>
      <c r="BSG1" s="20"/>
      <c r="BSH1" s="20"/>
      <c r="BSI1" s="20"/>
      <c r="BSJ1" s="20"/>
      <c r="BSK1" s="340"/>
      <c r="BSL1" s="338"/>
      <c r="BSM1" s="20"/>
      <c r="BSN1" s="20"/>
      <c r="BSO1" s="20"/>
      <c r="BSP1" s="20"/>
      <c r="BSQ1" s="20"/>
      <c r="BSR1" s="20"/>
      <c r="BSS1" s="20"/>
      <c r="BST1" s="20"/>
      <c r="BSU1" s="20"/>
      <c r="BSV1" s="20"/>
      <c r="BSW1" s="20"/>
      <c r="BSX1" s="20"/>
      <c r="BSY1" s="20"/>
      <c r="BSZ1" s="20"/>
      <c r="BTA1" s="340"/>
      <c r="BTB1" s="338"/>
      <c r="BTC1" s="20"/>
      <c r="BTD1" s="20"/>
      <c r="BTE1" s="20"/>
      <c r="BTF1" s="20"/>
      <c r="BTG1" s="20"/>
      <c r="BTH1" s="20"/>
      <c r="BTI1" s="20"/>
      <c r="BTJ1" s="20"/>
      <c r="BTK1" s="20"/>
      <c r="BTL1" s="20"/>
      <c r="BTM1" s="20"/>
      <c r="BTN1" s="20"/>
      <c r="BTO1" s="20"/>
      <c r="BTP1" s="20"/>
      <c r="BTQ1" s="340"/>
      <c r="BTR1" s="338"/>
      <c r="BTS1" s="20"/>
      <c r="BTT1" s="20"/>
      <c r="BTU1" s="20"/>
      <c r="BTV1" s="20"/>
      <c r="BTW1" s="20"/>
      <c r="BTX1" s="20"/>
      <c r="BTY1" s="20"/>
      <c r="BTZ1" s="20"/>
      <c r="BUA1" s="20"/>
      <c r="BUB1" s="20"/>
      <c r="BUC1" s="20"/>
      <c r="BUD1" s="20"/>
      <c r="BUE1" s="20"/>
      <c r="BUF1" s="20"/>
      <c r="BUG1" s="340"/>
      <c r="BUH1" s="338"/>
      <c r="BUI1" s="20"/>
      <c r="BUJ1" s="20"/>
      <c r="BUK1" s="20"/>
      <c r="BUL1" s="20"/>
      <c r="BUM1" s="20"/>
      <c r="BUN1" s="20"/>
      <c r="BUO1" s="20"/>
      <c r="BUP1" s="20"/>
      <c r="BUQ1" s="20"/>
      <c r="BUR1" s="20"/>
      <c r="BUS1" s="20"/>
      <c r="BUT1" s="20"/>
      <c r="BUU1" s="20"/>
      <c r="BUV1" s="20"/>
      <c r="BUW1" s="340"/>
      <c r="BUX1" s="338"/>
      <c r="BUY1" s="20"/>
      <c r="BUZ1" s="20"/>
      <c r="BVA1" s="20"/>
      <c r="BVB1" s="20"/>
      <c r="BVC1" s="20"/>
      <c r="BVD1" s="20"/>
      <c r="BVE1" s="20"/>
      <c r="BVF1" s="20"/>
      <c r="BVG1" s="20"/>
      <c r="BVH1" s="20"/>
      <c r="BVI1" s="20"/>
      <c r="BVJ1" s="20"/>
      <c r="BVK1" s="20"/>
      <c r="BVL1" s="20"/>
      <c r="BVM1" s="340"/>
      <c r="BVN1" s="338"/>
      <c r="BVO1" s="20"/>
      <c r="BVP1" s="20"/>
      <c r="BVQ1" s="20"/>
      <c r="BVR1" s="20"/>
      <c r="BVS1" s="20"/>
      <c r="BVT1" s="20"/>
      <c r="BVU1" s="20"/>
      <c r="BVV1" s="20"/>
      <c r="BVW1" s="20"/>
      <c r="BVX1" s="20"/>
      <c r="BVY1" s="20"/>
      <c r="BVZ1" s="20"/>
      <c r="BWA1" s="20"/>
      <c r="BWB1" s="20"/>
      <c r="BWC1" s="340"/>
      <c r="BWD1" s="338"/>
      <c r="BWE1" s="20"/>
      <c r="BWF1" s="20"/>
      <c r="BWG1" s="20"/>
      <c r="BWH1" s="20"/>
      <c r="BWI1" s="20"/>
      <c r="BWJ1" s="20"/>
      <c r="BWK1" s="20"/>
      <c r="BWL1" s="20"/>
      <c r="BWM1" s="20"/>
      <c r="BWN1" s="20"/>
      <c r="BWO1" s="20"/>
      <c r="BWP1" s="20"/>
      <c r="BWQ1" s="20"/>
      <c r="BWR1" s="20"/>
      <c r="BWS1" s="340"/>
      <c r="BWT1" s="338"/>
      <c r="BWU1" s="20"/>
      <c r="BWV1" s="20"/>
      <c r="BWW1" s="20"/>
      <c r="BWX1" s="20"/>
      <c r="BWY1" s="20"/>
      <c r="BWZ1" s="20"/>
      <c r="BXA1" s="20"/>
      <c r="BXB1" s="20"/>
      <c r="BXC1" s="20"/>
      <c r="BXD1" s="20"/>
      <c r="BXE1" s="20"/>
      <c r="BXF1" s="20"/>
      <c r="BXG1" s="20"/>
      <c r="BXH1" s="20"/>
      <c r="BXI1" s="340"/>
      <c r="BXJ1" s="338"/>
      <c r="BXK1" s="20"/>
      <c r="BXL1" s="20"/>
      <c r="BXM1" s="20"/>
      <c r="BXN1" s="20"/>
      <c r="BXO1" s="20"/>
      <c r="BXP1" s="20"/>
      <c r="BXQ1" s="20"/>
      <c r="BXR1" s="20"/>
      <c r="BXS1" s="20"/>
      <c r="BXT1" s="20"/>
      <c r="BXU1" s="20"/>
      <c r="BXV1" s="20"/>
      <c r="BXW1" s="20"/>
      <c r="BXX1" s="20"/>
      <c r="BXY1" s="340"/>
      <c r="BXZ1" s="338"/>
      <c r="BYA1" s="20"/>
      <c r="BYB1" s="20"/>
      <c r="BYC1" s="20"/>
      <c r="BYD1" s="20"/>
      <c r="BYE1" s="20"/>
      <c r="BYF1" s="20"/>
      <c r="BYG1" s="20"/>
      <c r="BYH1" s="20"/>
      <c r="BYI1" s="20"/>
      <c r="BYJ1" s="20"/>
      <c r="BYK1" s="20"/>
      <c r="BYL1" s="20"/>
      <c r="BYM1" s="20"/>
      <c r="BYN1" s="20"/>
      <c r="BYO1" s="340"/>
      <c r="BYP1" s="338"/>
      <c r="BYQ1" s="20"/>
      <c r="BYR1" s="20"/>
      <c r="BYS1" s="20"/>
      <c r="BYT1" s="20"/>
      <c r="BYU1" s="20"/>
      <c r="BYV1" s="20"/>
      <c r="BYW1" s="20"/>
      <c r="BYX1" s="20"/>
      <c r="BYY1" s="20"/>
      <c r="BYZ1" s="20"/>
      <c r="BZA1" s="20"/>
      <c r="BZB1" s="20"/>
      <c r="BZC1" s="20"/>
      <c r="BZD1" s="20"/>
      <c r="BZE1" s="340"/>
      <c r="BZF1" s="338"/>
      <c r="BZG1" s="20"/>
      <c r="BZH1" s="20"/>
      <c r="BZI1" s="20"/>
      <c r="BZJ1" s="20"/>
      <c r="BZK1" s="20"/>
      <c r="BZL1" s="20"/>
      <c r="BZM1" s="20"/>
      <c r="BZN1" s="20"/>
      <c r="BZO1" s="20"/>
      <c r="BZP1" s="20"/>
      <c r="BZQ1" s="20"/>
      <c r="BZR1" s="20"/>
      <c r="BZS1" s="20"/>
      <c r="BZT1" s="20"/>
      <c r="BZU1" s="340"/>
      <c r="BZV1" s="338"/>
      <c r="BZW1" s="20"/>
      <c r="BZX1" s="20"/>
      <c r="BZY1" s="20"/>
      <c r="BZZ1" s="20"/>
      <c r="CAA1" s="20"/>
      <c r="CAB1" s="20"/>
      <c r="CAC1" s="20"/>
      <c r="CAD1" s="20"/>
      <c r="CAE1" s="20"/>
      <c r="CAF1" s="20"/>
      <c r="CAG1" s="20"/>
      <c r="CAH1" s="20"/>
      <c r="CAI1" s="20"/>
      <c r="CAJ1" s="20"/>
      <c r="CAK1" s="340"/>
      <c r="CAL1" s="338"/>
      <c r="CAM1" s="20"/>
      <c r="CAN1" s="20"/>
      <c r="CAO1" s="20"/>
      <c r="CAP1" s="20"/>
      <c r="CAQ1" s="20"/>
      <c r="CAR1" s="20"/>
      <c r="CAS1" s="20"/>
      <c r="CAT1" s="20"/>
      <c r="CAU1" s="20"/>
      <c r="CAV1" s="20"/>
      <c r="CAW1" s="20"/>
      <c r="CAX1" s="20"/>
      <c r="CAY1" s="20"/>
      <c r="CAZ1" s="20"/>
      <c r="CBA1" s="340"/>
      <c r="CBB1" s="338"/>
      <c r="CBC1" s="20"/>
      <c r="CBD1" s="20"/>
      <c r="CBE1" s="20"/>
      <c r="CBF1" s="20"/>
      <c r="CBG1" s="20"/>
      <c r="CBH1" s="20"/>
      <c r="CBI1" s="20"/>
      <c r="CBJ1" s="20"/>
      <c r="CBK1" s="20"/>
      <c r="CBL1" s="20"/>
      <c r="CBM1" s="20"/>
      <c r="CBN1" s="20"/>
      <c r="CBO1" s="20"/>
      <c r="CBP1" s="20"/>
      <c r="CBQ1" s="340"/>
      <c r="CBR1" s="338"/>
      <c r="CBS1" s="20"/>
      <c r="CBT1" s="20"/>
      <c r="CBU1" s="20"/>
      <c r="CBV1" s="20"/>
      <c r="CBW1" s="20"/>
      <c r="CBX1" s="20"/>
      <c r="CBY1" s="20"/>
      <c r="CBZ1" s="20"/>
      <c r="CCA1" s="20"/>
      <c r="CCB1" s="20"/>
      <c r="CCC1" s="20"/>
      <c r="CCD1" s="20"/>
      <c r="CCE1" s="20"/>
      <c r="CCF1" s="20"/>
      <c r="CCG1" s="340"/>
      <c r="CCH1" s="338"/>
      <c r="CCI1" s="20"/>
      <c r="CCJ1" s="20"/>
      <c r="CCK1" s="20"/>
      <c r="CCL1" s="20"/>
      <c r="CCM1" s="20"/>
      <c r="CCN1" s="20"/>
      <c r="CCO1" s="20"/>
      <c r="CCP1" s="20"/>
      <c r="CCQ1" s="20"/>
      <c r="CCR1" s="20"/>
      <c r="CCS1" s="20"/>
      <c r="CCT1" s="20"/>
      <c r="CCU1" s="20"/>
      <c r="CCV1" s="20"/>
      <c r="CCW1" s="340"/>
      <c r="CCX1" s="338"/>
      <c r="CCY1" s="20"/>
      <c r="CCZ1" s="20"/>
      <c r="CDA1" s="20"/>
      <c r="CDB1" s="20"/>
      <c r="CDC1" s="20"/>
      <c r="CDD1" s="20"/>
      <c r="CDE1" s="20"/>
      <c r="CDF1" s="20"/>
      <c r="CDG1" s="20"/>
      <c r="CDH1" s="20"/>
      <c r="CDI1" s="20"/>
      <c r="CDJ1" s="20"/>
      <c r="CDK1" s="20"/>
      <c r="CDL1" s="20"/>
      <c r="CDM1" s="340"/>
      <c r="CDN1" s="338"/>
      <c r="CDO1" s="20"/>
      <c r="CDP1" s="20"/>
      <c r="CDQ1" s="20"/>
      <c r="CDR1" s="20"/>
      <c r="CDS1" s="20"/>
      <c r="CDT1" s="20"/>
      <c r="CDU1" s="20"/>
      <c r="CDV1" s="20"/>
      <c r="CDW1" s="20"/>
      <c r="CDX1" s="20"/>
      <c r="CDY1" s="20"/>
      <c r="CDZ1" s="20"/>
      <c r="CEA1" s="20"/>
      <c r="CEB1" s="20"/>
      <c r="CEC1" s="340"/>
      <c r="CED1" s="338"/>
      <c r="CEE1" s="20"/>
      <c r="CEF1" s="20"/>
      <c r="CEG1" s="20"/>
      <c r="CEH1" s="20"/>
      <c r="CEI1" s="20"/>
      <c r="CEJ1" s="20"/>
      <c r="CEK1" s="20"/>
      <c r="CEL1" s="20"/>
      <c r="CEM1" s="20"/>
      <c r="CEN1" s="20"/>
      <c r="CEO1" s="20"/>
      <c r="CEP1" s="20"/>
      <c r="CEQ1" s="20"/>
      <c r="CER1" s="20"/>
      <c r="CES1" s="340"/>
      <c r="CET1" s="338"/>
      <c r="CEU1" s="20"/>
      <c r="CEV1" s="20"/>
      <c r="CEW1" s="20"/>
      <c r="CEX1" s="20"/>
      <c r="CEY1" s="20"/>
      <c r="CEZ1" s="20"/>
      <c r="CFA1" s="20"/>
      <c r="CFB1" s="20"/>
      <c r="CFC1" s="20"/>
      <c r="CFD1" s="20"/>
      <c r="CFE1" s="20"/>
      <c r="CFF1" s="20"/>
      <c r="CFG1" s="20"/>
      <c r="CFH1" s="20"/>
      <c r="CFI1" s="340"/>
      <c r="CFJ1" s="338"/>
      <c r="CFK1" s="20"/>
      <c r="CFL1" s="20"/>
      <c r="CFM1" s="20"/>
      <c r="CFN1" s="20"/>
      <c r="CFO1" s="20"/>
      <c r="CFP1" s="20"/>
      <c r="CFQ1" s="20"/>
      <c r="CFR1" s="20"/>
      <c r="CFS1" s="20"/>
      <c r="CFT1" s="20"/>
      <c r="CFU1" s="20"/>
      <c r="CFV1" s="20"/>
      <c r="CFW1" s="20"/>
      <c r="CFX1" s="20"/>
      <c r="CFY1" s="340"/>
      <c r="CFZ1" s="338"/>
      <c r="CGA1" s="20"/>
      <c r="CGB1" s="20"/>
      <c r="CGC1" s="20"/>
      <c r="CGD1" s="20"/>
      <c r="CGE1" s="20"/>
      <c r="CGF1" s="20"/>
      <c r="CGG1" s="20"/>
      <c r="CGH1" s="20"/>
      <c r="CGI1" s="20"/>
      <c r="CGJ1" s="20"/>
      <c r="CGK1" s="20"/>
      <c r="CGL1" s="20"/>
      <c r="CGM1" s="20"/>
      <c r="CGN1" s="20"/>
      <c r="CGO1" s="340"/>
      <c r="CGP1" s="338"/>
      <c r="CGQ1" s="20"/>
      <c r="CGR1" s="20"/>
      <c r="CGS1" s="20"/>
      <c r="CGT1" s="20"/>
      <c r="CGU1" s="20"/>
      <c r="CGV1" s="20"/>
      <c r="CGW1" s="20"/>
      <c r="CGX1" s="20"/>
      <c r="CGY1" s="20"/>
      <c r="CGZ1" s="20"/>
      <c r="CHA1" s="20"/>
      <c r="CHB1" s="20"/>
      <c r="CHC1" s="20"/>
      <c r="CHD1" s="20"/>
      <c r="CHE1" s="340"/>
      <c r="CHF1" s="338"/>
      <c r="CHG1" s="20"/>
      <c r="CHH1" s="20"/>
      <c r="CHI1" s="20"/>
      <c r="CHJ1" s="20"/>
      <c r="CHK1" s="20"/>
      <c r="CHL1" s="20"/>
      <c r="CHM1" s="20"/>
      <c r="CHN1" s="20"/>
      <c r="CHO1" s="20"/>
      <c r="CHP1" s="20"/>
      <c r="CHQ1" s="20"/>
      <c r="CHR1" s="20"/>
      <c r="CHS1" s="20"/>
      <c r="CHT1" s="20"/>
      <c r="CHU1" s="340"/>
      <c r="CHV1" s="338"/>
      <c r="CHW1" s="20"/>
      <c r="CHX1" s="20"/>
      <c r="CHY1" s="20"/>
      <c r="CHZ1" s="20"/>
      <c r="CIA1" s="20"/>
      <c r="CIB1" s="20"/>
      <c r="CIC1" s="20"/>
      <c r="CID1" s="20"/>
      <c r="CIE1" s="20"/>
      <c r="CIF1" s="20"/>
      <c r="CIG1" s="20"/>
      <c r="CIH1" s="20"/>
      <c r="CII1" s="20"/>
      <c r="CIJ1" s="20"/>
      <c r="CIK1" s="340"/>
      <c r="CIL1" s="338"/>
      <c r="CIM1" s="20"/>
      <c r="CIN1" s="20"/>
      <c r="CIO1" s="20"/>
      <c r="CIP1" s="20"/>
      <c r="CIQ1" s="20"/>
      <c r="CIR1" s="20"/>
      <c r="CIS1" s="20"/>
      <c r="CIT1" s="20"/>
      <c r="CIU1" s="20"/>
      <c r="CIV1" s="20"/>
      <c r="CIW1" s="20"/>
      <c r="CIX1" s="20"/>
      <c r="CIY1" s="20"/>
      <c r="CIZ1" s="20"/>
      <c r="CJA1" s="340"/>
      <c r="CJB1" s="338"/>
      <c r="CJC1" s="20"/>
      <c r="CJD1" s="20"/>
      <c r="CJE1" s="20"/>
      <c r="CJF1" s="20"/>
      <c r="CJG1" s="20"/>
      <c r="CJH1" s="20"/>
      <c r="CJI1" s="20"/>
      <c r="CJJ1" s="20"/>
      <c r="CJK1" s="20"/>
      <c r="CJL1" s="20"/>
      <c r="CJM1" s="20"/>
      <c r="CJN1" s="20"/>
      <c r="CJO1" s="20"/>
      <c r="CJP1" s="20"/>
      <c r="CJQ1" s="340"/>
      <c r="CJR1" s="338"/>
      <c r="CJS1" s="20"/>
      <c r="CJT1" s="20"/>
      <c r="CJU1" s="20"/>
      <c r="CJV1" s="20"/>
      <c r="CJW1" s="20"/>
      <c r="CJX1" s="20"/>
      <c r="CJY1" s="20"/>
      <c r="CJZ1" s="20"/>
      <c r="CKA1" s="20"/>
      <c r="CKB1" s="20"/>
      <c r="CKC1" s="20"/>
      <c r="CKD1" s="20"/>
      <c r="CKE1" s="20"/>
      <c r="CKF1" s="20"/>
      <c r="CKG1" s="340"/>
      <c r="CKH1" s="338"/>
      <c r="CKI1" s="20"/>
      <c r="CKJ1" s="20"/>
      <c r="CKK1" s="20"/>
      <c r="CKL1" s="20"/>
      <c r="CKM1" s="20"/>
      <c r="CKN1" s="20"/>
      <c r="CKO1" s="20"/>
      <c r="CKP1" s="20"/>
      <c r="CKQ1" s="20"/>
      <c r="CKR1" s="20"/>
      <c r="CKS1" s="20"/>
      <c r="CKT1" s="20"/>
      <c r="CKU1" s="20"/>
      <c r="CKV1" s="20"/>
      <c r="CKW1" s="340"/>
      <c r="CKX1" s="338"/>
      <c r="CKY1" s="20"/>
      <c r="CKZ1" s="20"/>
      <c r="CLA1" s="20"/>
      <c r="CLB1" s="20"/>
      <c r="CLC1" s="20"/>
      <c r="CLD1" s="20"/>
      <c r="CLE1" s="20"/>
      <c r="CLF1" s="20"/>
      <c r="CLG1" s="20"/>
      <c r="CLH1" s="20"/>
      <c r="CLI1" s="20"/>
      <c r="CLJ1" s="20"/>
      <c r="CLK1" s="20"/>
      <c r="CLL1" s="20"/>
      <c r="CLM1" s="340"/>
      <c r="CLN1" s="338"/>
      <c r="CLO1" s="20"/>
      <c r="CLP1" s="20"/>
      <c r="CLQ1" s="20"/>
      <c r="CLR1" s="20"/>
      <c r="CLS1" s="20"/>
      <c r="CLT1" s="20"/>
      <c r="CLU1" s="20"/>
      <c r="CLV1" s="20"/>
      <c r="CLW1" s="20"/>
      <c r="CLX1" s="20"/>
      <c r="CLY1" s="20"/>
      <c r="CLZ1" s="20"/>
      <c r="CMA1" s="20"/>
      <c r="CMB1" s="20"/>
      <c r="CMC1" s="340"/>
      <c r="CMD1" s="338"/>
      <c r="CME1" s="20"/>
      <c r="CMF1" s="20"/>
      <c r="CMG1" s="20"/>
      <c r="CMH1" s="20"/>
      <c r="CMI1" s="20"/>
      <c r="CMJ1" s="20"/>
      <c r="CMK1" s="20"/>
      <c r="CML1" s="20"/>
      <c r="CMM1" s="20"/>
      <c r="CMN1" s="20"/>
      <c r="CMO1" s="20"/>
      <c r="CMP1" s="20"/>
      <c r="CMQ1" s="20"/>
      <c r="CMR1" s="20"/>
      <c r="CMS1" s="340"/>
      <c r="CMT1" s="338"/>
      <c r="CMU1" s="20"/>
      <c r="CMV1" s="20"/>
      <c r="CMW1" s="20"/>
      <c r="CMX1" s="20"/>
      <c r="CMY1" s="20"/>
      <c r="CMZ1" s="20"/>
      <c r="CNA1" s="20"/>
      <c r="CNB1" s="20"/>
      <c r="CNC1" s="20"/>
      <c r="CND1" s="20"/>
      <c r="CNE1" s="20"/>
      <c r="CNF1" s="20"/>
      <c r="CNG1" s="20"/>
      <c r="CNH1" s="20"/>
      <c r="CNI1" s="340"/>
      <c r="CNJ1" s="338"/>
      <c r="CNK1" s="20"/>
      <c r="CNL1" s="20"/>
      <c r="CNM1" s="20"/>
      <c r="CNN1" s="20"/>
      <c r="CNO1" s="20"/>
      <c r="CNP1" s="20"/>
      <c r="CNQ1" s="20"/>
      <c r="CNR1" s="20"/>
      <c r="CNS1" s="20"/>
      <c r="CNT1" s="20"/>
      <c r="CNU1" s="20"/>
      <c r="CNV1" s="20"/>
      <c r="CNW1" s="20"/>
      <c r="CNX1" s="20"/>
      <c r="CNY1" s="340"/>
      <c r="CNZ1" s="338"/>
      <c r="COA1" s="20"/>
      <c r="COB1" s="20"/>
      <c r="COC1" s="20"/>
      <c r="COD1" s="20"/>
      <c r="COE1" s="20"/>
      <c r="COF1" s="20"/>
      <c r="COG1" s="20"/>
      <c r="COH1" s="20"/>
      <c r="COI1" s="20"/>
      <c r="COJ1" s="20"/>
      <c r="COK1" s="20"/>
      <c r="COL1" s="20"/>
      <c r="COM1" s="20"/>
      <c r="CON1" s="20"/>
      <c r="COO1" s="340"/>
      <c r="COP1" s="338"/>
      <c r="COQ1" s="20"/>
      <c r="COR1" s="20"/>
      <c r="COS1" s="20"/>
      <c r="COT1" s="20"/>
      <c r="COU1" s="20"/>
      <c r="COV1" s="20"/>
      <c r="COW1" s="20"/>
      <c r="COX1" s="20"/>
      <c r="COY1" s="20"/>
      <c r="COZ1" s="20"/>
      <c r="CPA1" s="20"/>
      <c r="CPB1" s="20"/>
      <c r="CPC1" s="20"/>
      <c r="CPD1" s="20"/>
      <c r="CPE1" s="340"/>
      <c r="CPF1" s="338"/>
      <c r="CPG1" s="20"/>
      <c r="CPH1" s="20"/>
      <c r="CPI1" s="20"/>
      <c r="CPJ1" s="20"/>
      <c r="CPK1" s="20"/>
      <c r="CPL1" s="20"/>
      <c r="CPM1" s="20"/>
      <c r="CPN1" s="20"/>
      <c r="CPO1" s="20"/>
      <c r="CPP1" s="20"/>
      <c r="CPQ1" s="20"/>
      <c r="CPR1" s="20"/>
      <c r="CPS1" s="20"/>
      <c r="CPT1" s="20"/>
      <c r="CPU1" s="340"/>
      <c r="CPV1" s="338"/>
      <c r="CPW1" s="20"/>
      <c r="CPX1" s="20"/>
      <c r="CPY1" s="20"/>
      <c r="CPZ1" s="20"/>
      <c r="CQA1" s="20"/>
      <c r="CQB1" s="20"/>
      <c r="CQC1" s="20"/>
      <c r="CQD1" s="20"/>
      <c r="CQE1" s="20"/>
      <c r="CQF1" s="20"/>
      <c r="CQG1" s="20"/>
      <c r="CQH1" s="20"/>
      <c r="CQI1" s="20"/>
      <c r="CQJ1" s="20"/>
      <c r="CQK1" s="340"/>
      <c r="CQL1" s="338"/>
      <c r="CQM1" s="20"/>
      <c r="CQN1" s="20"/>
      <c r="CQO1" s="20"/>
      <c r="CQP1" s="20"/>
      <c r="CQQ1" s="20"/>
      <c r="CQR1" s="20"/>
      <c r="CQS1" s="20"/>
      <c r="CQT1" s="20"/>
      <c r="CQU1" s="20"/>
      <c r="CQV1" s="20"/>
      <c r="CQW1" s="20"/>
      <c r="CQX1" s="20"/>
      <c r="CQY1" s="20"/>
      <c r="CQZ1" s="20"/>
      <c r="CRA1" s="340"/>
      <c r="CRB1" s="338"/>
      <c r="CRC1" s="20"/>
      <c r="CRD1" s="20"/>
      <c r="CRE1" s="20"/>
      <c r="CRF1" s="20"/>
      <c r="CRG1" s="20"/>
      <c r="CRH1" s="20"/>
      <c r="CRI1" s="20"/>
      <c r="CRJ1" s="20"/>
      <c r="CRK1" s="20"/>
      <c r="CRL1" s="20"/>
      <c r="CRM1" s="20"/>
      <c r="CRN1" s="20"/>
      <c r="CRO1" s="20"/>
      <c r="CRP1" s="20"/>
      <c r="CRQ1" s="340"/>
      <c r="CRR1" s="338"/>
      <c r="CRS1" s="20"/>
      <c r="CRT1" s="20"/>
      <c r="CRU1" s="20"/>
      <c r="CRV1" s="20"/>
      <c r="CRW1" s="20"/>
      <c r="CRX1" s="20"/>
      <c r="CRY1" s="20"/>
      <c r="CRZ1" s="20"/>
      <c r="CSA1" s="20"/>
      <c r="CSB1" s="20"/>
      <c r="CSC1" s="20"/>
      <c r="CSD1" s="20"/>
      <c r="CSE1" s="20"/>
      <c r="CSF1" s="20"/>
      <c r="CSG1" s="340"/>
      <c r="CSH1" s="338"/>
      <c r="CSI1" s="20"/>
      <c r="CSJ1" s="20"/>
      <c r="CSK1" s="20"/>
      <c r="CSL1" s="20"/>
      <c r="CSM1" s="20"/>
      <c r="CSN1" s="20"/>
      <c r="CSO1" s="20"/>
      <c r="CSP1" s="20"/>
      <c r="CSQ1" s="20"/>
      <c r="CSR1" s="20"/>
      <c r="CSS1" s="20"/>
      <c r="CST1" s="20"/>
      <c r="CSU1" s="20"/>
      <c r="CSV1" s="20"/>
      <c r="CSW1" s="340"/>
      <c r="CSX1" s="338"/>
      <c r="CSY1" s="20"/>
      <c r="CSZ1" s="20"/>
      <c r="CTA1" s="20"/>
      <c r="CTB1" s="20"/>
      <c r="CTC1" s="20"/>
      <c r="CTD1" s="20"/>
      <c r="CTE1" s="20"/>
      <c r="CTF1" s="20"/>
      <c r="CTG1" s="20"/>
      <c r="CTH1" s="20"/>
      <c r="CTI1" s="20"/>
      <c r="CTJ1" s="20"/>
      <c r="CTK1" s="20"/>
      <c r="CTL1" s="20"/>
      <c r="CTM1" s="340"/>
      <c r="CTN1" s="338"/>
      <c r="CTO1" s="20"/>
      <c r="CTP1" s="20"/>
      <c r="CTQ1" s="20"/>
      <c r="CTR1" s="20"/>
      <c r="CTS1" s="20"/>
      <c r="CTT1" s="20"/>
      <c r="CTU1" s="20"/>
      <c r="CTV1" s="20"/>
      <c r="CTW1" s="20"/>
      <c r="CTX1" s="20"/>
      <c r="CTY1" s="20"/>
      <c r="CTZ1" s="20"/>
      <c r="CUA1" s="20"/>
      <c r="CUB1" s="20"/>
      <c r="CUC1" s="340"/>
      <c r="CUD1" s="338"/>
      <c r="CUE1" s="20"/>
      <c r="CUF1" s="20"/>
      <c r="CUG1" s="20"/>
      <c r="CUH1" s="20"/>
      <c r="CUI1" s="20"/>
      <c r="CUJ1" s="20"/>
      <c r="CUK1" s="20"/>
      <c r="CUL1" s="20"/>
      <c r="CUM1" s="20"/>
      <c r="CUN1" s="20"/>
      <c r="CUO1" s="20"/>
      <c r="CUP1" s="20"/>
      <c r="CUQ1" s="20"/>
      <c r="CUR1" s="20"/>
      <c r="CUS1" s="340"/>
      <c r="CUT1" s="338"/>
      <c r="CUU1" s="20"/>
      <c r="CUV1" s="20"/>
      <c r="CUW1" s="20"/>
      <c r="CUX1" s="20"/>
      <c r="CUY1" s="20"/>
      <c r="CUZ1" s="20"/>
      <c r="CVA1" s="20"/>
      <c r="CVB1" s="20"/>
      <c r="CVC1" s="20"/>
      <c r="CVD1" s="20"/>
      <c r="CVE1" s="20"/>
      <c r="CVF1" s="20"/>
      <c r="CVG1" s="20"/>
      <c r="CVH1" s="20"/>
      <c r="CVI1" s="340"/>
      <c r="CVJ1" s="338"/>
      <c r="CVK1" s="20"/>
      <c r="CVL1" s="20"/>
      <c r="CVM1" s="20"/>
      <c r="CVN1" s="20"/>
      <c r="CVO1" s="20"/>
      <c r="CVP1" s="20"/>
      <c r="CVQ1" s="20"/>
      <c r="CVR1" s="20"/>
      <c r="CVS1" s="20"/>
      <c r="CVT1" s="20"/>
      <c r="CVU1" s="20"/>
      <c r="CVV1" s="20"/>
      <c r="CVW1" s="20"/>
      <c r="CVX1" s="20"/>
      <c r="CVY1" s="340"/>
      <c r="CVZ1" s="338"/>
      <c r="CWA1" s="20"/>
      <c r="CWB1" s="20"/>
      <c r="CWC1" s="20"/>
      <c r="CWD1" s="20"/>
      <c r="CWE1" s="20"/>
      <c r="CWF1" s="20"/>
      <c r="CWG1" s="20"/>
      <c r="CWH1" s="20"/>
      <c r="CWI1" s="20"/>
      <c r="CWJ1" s="20"/>
      <c r="CWK1" s="20"/>
      <c r="CWL1" s="20"/>
      <c r="CWM1" s="20"/>
      <c r="CWN1" s="20"/>
      <c r="CWO1" s="340"/>
      <c r="CWP1" s="338"/>
      <c r="CWQ1" s="20"/>
      <c r="CWR1" s="20"/>
      <c r="CWS1" s="20"/>
      <c r="CWT1" s="20"/>
      <c r="CWU1" s="20"/>
      <c r="CWV1" s="20"/>
      <c r="CWW1" s="20"/>
      <c r="CWX1" s="20"/>
      <c r="CWY1" s="20"/>
      <c r="CWZ1" s="20"/>
      <c r="CXA1" s="20"/>
      <c r="CXB1" s="20"/>
      <c r="CXC1" s="20"/>
      <c r="CXD1" s="20"/>
      <c r="CXE1" s="340"/>
      <c r="CXF1" s="338"/>
      <c r="CXG1" s="20"/>
      <c r="CXH1" s="20"/>
      <c r="CXI1" s="20"/>
      <c r="CXJ1" s="20"/>
      <c r="CXK1" s="20"/>
      <c r="CXL1" s="20"/>
      <c r="CXM1" s="20"/>
      <c r="CXN1" s="20"/>
      <c r="CXO1" s="20"/>
      <c r="CXP1" s="20"/>
      <c r="CXQ1" s="20"/>
      <c r="CXR1" s="20"/>
      <c r="CXS1" s="20"/>
      <c r="CXT1" s="20"/>
      <c r="CXU1" s="340"/>
      <c r="CXV1" s="338"/>
      <c r="CXW1" s="20"/>
      <c r="CXX1" s="20"/>
      <c r="CXY1" s="20"/>
      <c r="CXZ1" s="20"/>
      <c r="CYA1" s="20"/>
      <c r="CYB1" s="20"/>
      <c r="CYC1" s="20"/>
      <c r="CYD1" s="20"/>
      <c r="CYE1" s="20"/>
      <c r="CYF1" s="20"/>
      <c r="CYG1" s="20"/>
      <c r="CYH1" s="20"/>
      <c r="CYI1" s="20"/>
      <c r="CYJ1" s="20"/>
      <c r="CYK1" s="340"/>
      <c r="CYL1" s="338"/>
      <c r="CYM1" s="20"/>
      <c r="CYN1" s="20"/>
      <c r="CYO1" s="20"/>
      <c r="CYP1" s="20"/>
      <c r="CYQ1" s="20"/>
      <c r="CYR1" s="20"/>
      <c r="CYS1" s="20"/>
      <c r="CYT1" s="20"/>
      <c r="CYU1" s="20"/>
      <c r="CYV1" s="20"/>
      <c r="CYW1" s="20"/>
      <c r="CYX1" s="20"/>
      <c r="CYY1" s="20"/>
      <c r="CYZ1" s="20"/>
      <c r="CZA1" s="340"/>
      <c r="CZB1" s="338"/>
      <c r="CZC1" s="20"/>
      <c r="CZD1" s="20"/>
      <c r="CZE1" s="20"/>
      <c r="CZF1" s="20"/>
      <c r="CZG1" s="20"/>
      <c r="CZH1" s="20"/>
      <c r="CZI1" s="20"/>
      <c r="CZJ1" s="20"/>
      <c r="CZK1" s="20"/>
      <c r="CZL1" s="20"/>
      <c r="CZM1" s="20"/>
      <c r="CZN1" s="20"/>
      <c r="CZO1" s="20"/>
      <c r="CZP1" s="20"/>
      <c r="CZQ1" s="340"/>
      <c r="CZR1" s="338"/>
      <c r="CZS1" s="20"/>
      <c r="CZT1" s="20"/>
      <c r="CZU1" s="20"/>
      <c r="CZV1" s="20"/>
      <c r="CZW1" s="20"/>
      <c r="CZX1" s="20"/>
      <c r="CZY1" s="20"/>
      <c r="CZZ1" s="20"/>
      <c r="DAA1" s="20"/>
      <c r="DAB1" s="20"/>
      <c r="DAC1" s="20"/>
      <c r="DAD1" s="20"/>
      <c r="DAE1" s="20"/>
      <c r="DAF1" s="20"/>
      <c r="DAG1" s="340"/>
      <c r="DAH1" s="338"/>
      <c r="DAI1" s="20"/>
      <c r="DAJ1" s="20"/>
      <c r="DAK1" s="20"/>
      <c r="DAL1" s="20"/>
      <c r="DAM1" s="20"/>
      <c r="DAN1" s="20"/>
      <c r="DAO1" s="20"/>
      <c r="DAP1" s="20"/>
      <c r="DAQ1" s="20"/>
      <c r="DAR1" s="20"/>
      <c r="DAS1" s="20"/>
      <c r="DAT1" s="20"/>
      <c r="DAU1" s="20"/>
      <c r="DAV1" s="20"/>
      <c r="DAW1" s="340"/>
      <c r="DAX1" s="338"/>
      <c r="DAY1" s="20"/>
      <c r="DAZ1" s="20"/>
      <c r="DBA1" s="20"/>
      <c r="DBB1" s="20"/>
      <c r="DBC1" s="20"/>
      <c r="DBD1" s="20"/>
      <c r="DBE1" s="20"/>
      <c r="DBF1" s="20"/>
      <c r="DBG1" s="20"/>
      <c r="DBH1" s="20"/>
      <c r="DBI1" s="20"/>
      <c r="DBJ1" s="20"/>
      <c r="DBK1" s="20"/>
      <c r="DBL1" s="20"/>
      <c r="DBM1" s="340"/>
      <c r="DBN1" s="338"/>
      <c r="DBO1" s="20"/>
      <c r="DBP1" s="20"/>
      <c r="DBQ1" s="20"/>
      <c r="DBR1" s="20"/>
      <c r="DBS1" s="20"/>
      <c r="DBT1" s="20"/>
      <c r="DBU1" s="20"/>
      <c r="DBV1" s="20"/>
      <c r="DBW1" s="20"/>
      <c r="DBX1" s="20"/>
      <c r="DBY1" s="20"/>
      <c r="DBZ1" s="20"/>
      <c r="DCA1" s="20"/>
      <c r="DCB1" s="20"/>
      <c r="DCC1" s="340"/>
      <c r="DCD1" s="338"/>
      <c r="DCE1" s="20"/>
      <c r="DCF1" s="20"/>
      <c r="DCG1" s="20"/>
      <c r="DCH1" s="20"/>
      <c r="DCI1" s="20"/>
      <c r="DCJ1" s="20"/>
      <c r="DCK1" s="20"/>
      <c r="DCL1" s="20"/>
      <c r="DCM1" s="20"/>
      <c r="DCN1" s="20"/>
      <c r="DCO1" s="20"/>
      <c r="DCP1" s="20"/>
      <c r="DCQ1" s="20"/>
      <c r="DCR1" s="20"/>
      <c r="DCS1" s="340"/>
      <c r="DCT1" s="338"/>
      <c r="DCU1" s="20"/>
      <c r="DCV1" s="20"/>
      <c r="DCW1" s="20"/>
      <c r="DCX1" s="20"/>
      <c r="DCY1" s="20"/>
      <c r="DCZ1" s="20"/>
      <c r="DDA1" s="20"/>
      <c r="DDB1" s="20"/>
      <c r="DDC1" s="20"/>
      <c r="DDD1" s="20"/>
      <c r="DDE1" s="20"/>
      <c r="DDF1" s="20"/>
      <c r="DDG1" s="20"/>
      <c r="DDH1" s="20"/>
      <c r="DDI1" s="340"/>
      <c r="DDJ1" s="338"/>
      <c r="DDK1" s="20"/>
      <c r="DDL1" s="20"/>
      <c r="DDM1" s="20"/>
      <c r="DDN1" s="20"/>
      <c r="DDO1" s="20"/>
      <c r="DDP1" s="20"/>
      <c r="DDQ1" s="20"/>
      <c r="DDR1" s="20"/>
      <c r="DDS1" s="20"/>
      <c r="DDT1" s="20"/>
      <c r="DDU1" s="20"/>
      <c r="DDV1" s="20"/>
      <c r="DDW1" s="20"/>
      <c r="DDX1" s="20"/>
      <c r="DDY1" s="340"/>
      <c r="DDZ1" s="338"/>
      <c r="DEA1" s="20"/>
      <c r="DEB1" s="20"/>
      <c r="DEC1" s="20"/>
      <c r="DED1" s="20"/>
      <c r="DEE1" s="20"/>
      <c r="DEF1" s="20"/>
      <c r="DEG1" s="20"/>
      <c r="DEH1" s="20"/>
      <c r="DEI1" s="20"/>
      <c r="DEJ1" s="20"/>
      <c r="DEK1" s="20"/>
      <c r="DEL1" s="20"/>
      <c r="DEM1" s="20"/>
      <c r="DEN1" s="20"/>
      <c r="DEO1" s="340"/>
      <c r="DEP1" s="338"/>
      <c r="DEQ1" s="20"/>
      <c r="DER1" s="20"/>
      <c r="DES1" s="20"/>
      <c r="DET1" s="20"/>
      <c r="DEU1" s="20"/>
      <c r="DEV1" s="20"/>
      <c r="DEW1" s="20"/>
      <c r="DEX1" s="20"/>
      <c r="DEY1" s="20"/>
      <c r="DEZ1" s="20"/>
      <c r="DFA1" s="20"/>
      <c r="DFB1" s="20"/>
      <c r="DFC1" s="20"/>
      <c r="DFD1" s="20"/>
      <c r="DFE1" s="340"/>
      <c r="DFF1" s="338"/>
      <c r="DFG1" s="20"/>
      <c r="DFH1" s="20"/>
      <c r="DFI1" s="20"/>
      <c r="DFJ1" s="20"/>
      <c r="DFK1" s="20"/>
      <c r="DFL1" s="20"/>
      <c r="DFM1" s="20"/>
      <c r="DFN1" s="20"/>
      <c r="DFO1" s="20"/>
      <c r="DFP1" s="20"/>
      <c r="DFQ1" s="20"/>
      <c r="DFR1" s="20"/>
      <c r="DFS1" s="20"/>
      <c r="DFT1" s="20"/>
      <c r="DFU1" s="340"/>
      <c r="DFV1" s="338"/>
      <c r="DFW1" s="20"/>
      <c r="DFX1" s="20"/>
      <c r="DFY1" s="20"/>
      <c r="DFZ1" s="20"/>
      <c r="DGA1" s="20"/>
      <c r="DGB1" s="20"/>
      <c r="DGC1" s="20"/>
      <c r="DGD1" s="20"/>
      <c r="DGE1" s="20"/>
      <c r="DGF1" s="20"/>
      <c r="DGG1" s="20"/>
      <c r="DGH1" s="20"/>
      <c r="DGI1" s="20"/>
      <c r="DGJ1" s="20"/>
      <c r="DGK1" s="340"/>
      <c r="DGL1" s="338"/>
      <c r="DGM1" s="20"/>
      <c r="DGN1" s="20"/>
      <c r="DGO1" s="20"/>
      <c r="DGP1" s="20"/>
      <c r="DGQ1" s="20"/>
      <c r="DGR1" s="20"/>
      <c r="DGS1" s="20"/>
      <c r="DGT1" s="20"/>
      <c r="DGU1" s="20"/>
      <c r="DGV1" s="20"/>
      <c r="DGW1" s="20"/>
      <c r="DGX1" s="20"/>
      <c r="DGY1" s="20"/>
      <c r="DGZ1" s="20"/>
      <c r="DHA1" s="340"/>
      <c r="DHB1" s="338"/>
      <c r="DHC1" s="20"/>
      <c r="DHD1" s="20"/>
      <c r="DHE1" s="20"/>
      <c r="DHF1" s="20"/>
      <c r="DHG1" s="20"/>
      <c r="DHH1" s="20"/>
      <c r="DHI1" s="20"/>
      <c r="DHJ1" s="20"/>
      <c r="DHK1" s="20"/>
      <c r="DHL1" s="20"/>
      <c r="DHM1" s="20"/>
      <c r="DHN1" s="20"/>
      <c r="DHO1" s="20"/>
      <c r="DHP1" s="20"/>
      <c r="DHQ1" s="340"/>
      <c r="DHR1" s="338"/>
      <c r="DHS1" s="20"/>
      <c r="DHT1" s="20"/>
      <c r="DHU1" s="20"/>
      <c r="DHV1" s="20"/>
      <c r="DHW1" s="20"/>
      <c r="DHX1" s="20"/>
      <c r="DHY1" s="20"/>
      <c r="DHZ1" s="20"/>
      <c r="DIA1" s="20"/>
      <c r="DIB1" s="20"/>
      <c r="DIC1" s="20"/>
      <c r="DID1" s="20"/>
      <c r="DIE1" s="20"/>
      <c r="DIF1" s="20"/>
      <c r="DIG1" s="340"/>
      <c r="DIH1" s="338"/>
      <c r="DII1" s="20"/>
      <c r="DIJ1" s="20"/>
      <c r="DIK1" s="20"/>
      <c r="DIL1" s="20"/>
      <c r="DIM1" s="20"/>
      <c r="DIN1" s="20"/>
      <c r="DIO1" s="20"/>
      <c r="DIP1" s="20"/>
      <c r="DIQ1" s="20"/>
      <c r="DIR1" s="20"/>
      <c r="DIS1" s="20"/>
      <c r="DIT1" s="20"/>
      <c r="DIU1" s="20"/>
      <c r="DIV1" s="20"/>
      <c r="DIW1" s="340"/>
      <c r="DIX1" s="338"/>
      <c r="DIY1" s="20"/>
      <c r="DIZ1" s="20"/>
      <c r="DJA1" s="20"/>
      <c r="DJB1" s="20"/>
      <c r="DJC1" s="20"/>
      <c r="DJD1" s="20"/>
      <c r="DJE1" s="20"/>
      <c r="DJF1" s="20"/>
      <c r="DJG1" s="20"/>
      <c r="DJH1" s="20"/>
      <c r="DJI1" s="20"/>
      <c r="DJJ1" s="20"/>
      <c r="DJK1" s="20"/>
      <c r="DJL1" s="20"/>
      <c r="DJM1" s="340"/>
      <c r="DJN1" s="338"/>
      <c r="DJO1" s="20"/>
      <c r="DJP1" s="20"/>
      <c r="DJQ1" s="20"/>
      <c r="DJR1" s="20"/>
      <c r="DJS1" s="20"/>
      <c r="DJT1" s="20"/>
      <c r="DJU1" s="20"/>
      <c r="DJV1" s="20"/>
      <c r="DJW1" s="20"/>
      <c r="DJX1" s="20"/>
      <c r="DJY1" s="20"/>
      <c r="DJZ1" s="20"/>
      <c r="DKA1" s="20"/>
      <c r="DKB1" s="20"/>
      <c r="DKC1" s="340"/>
      <c r="DKD1" s="338"/>
      <c r="DKE1" s="20"/>
      <c r="DKF1" s="20"/>
      <c r="DKG1" s="20"/>
      <c r="DKH1" s="20"/>
      <c r="DKI1" s="20"/>
      <c r="DKJ1" s="20"/>
      <c r="DKK1" s="20"/>
      <c r="DKL1" s="20"/>
      <c r="DKM1" s="20"/>
      <c r="DKN1" s="20"/>
      <c r="DKO1" s="20"/>
      <c r="DKP1" s="20"/>
      <c r="DKQ1" s="20"/>
      <c r="DKR1" s="20"/>
      <c r="DKS1" s="340"/>
      <c r="DKT1" s="338"/>
      <c r="DKU1" s="20"/>
      <c r="DKV1" s="20"/>
      <c r="DKW1" s="20"/>
      <c r="DKX1" s="20"/>
      <c r="DKY1" s="20"/>
      <c r="DKZ1" s="20"/>
      <c r="DLA1" s="20"/>
      <c r="DLB1" s="20"/>
      <c r="DLC1" s="20"/>
      <c r="DLD1" s="20"/>
      <c r="DLE1" s="20"/>
      <c r="DLF1" s="20"/>
      <c r="DLG1" s="20"/>
      <c r="DLH1" s="20"/>
      <c r="DLI1" s="340"/>
      <c r="DLJ1" s="338"/>
      <c r="DLK1" s="20"/>
      <c r="DLL1" s="20"/>
      <c r="DLM1" s="20"/>
      <c r="DLN1" s="20"/>
      <c r="DLO1" s="20"/>
      <c r="DLP1" s="20"/>
      <c r="DLQ1" s="20"/>
      <c r="DLR1" s="20"/>
      <c r="DLS1" s="20"/>
      <c r="DLT1" s="20"/>
      <c r="DLU1" s="20"/>
      <c r="DLV1" s="20"/>
      <c r="DLW1" s="20"/>
      <c r="DLX1" s="20"/>
      <c r="DLY1" s="340"/>
      <c r="DLZ1" s="338"/>
      <c r="DMA1" s="20"/>
      <c r="DMB1" s="20"/>
      <c r="DMC1" s="20"/>
      <c r="DMD1" s="20"/>
      <c r="DME1" s="20"/>
      <c r="DMF1" s="20"/>
      <c r="DMG1" s="20"/>
      <c r="DMH1" s="20"/>
      <c r="DMI1" s="20"/>
      <c r="DMJ1" s="20"/>
      <c r="DMK1" s="20"/>
      <c r="DML1" s="20"/>
      <c r="DMM1" s="20"/>
      <c r="DMN1" s="20"/>
      <c r="DMO1" s="340"/>
      <c r="DMP1" s="338"/>
      <c r="DMQ1" s="20"/>
      <c r="DMR1" s="20"/>
      <c r="DMS1" s="20"/>
      <c r="DMT1" s="20"/>
      <c r="DMU1" s="20"/>
      <c r="DMV1" s="20"/>
      <c r="DMW1" s="20"/>
      <c r="DMX1" s="20"/>
      <c r="DMY1" s="20"/>
      <c r="DMZ1" s="20"/>
      <c r="DNA1" s="20"/>
      <c r="DNB1" s="20"/>
      <c r="DNC1" s="20"/>
      <c r="DND1" s="20"/>
      <c r="DNE1" s="340"/>
      <c r="DNF1" s="338"/>
      <c r="DNG1" s="20"/>
      <c r="DNH1" s="20"/>
      <c r="DNI1" s="20"/>
      <c r="DNJ1" s="20"/>
      <c r="DNK1" s="20"/>
      <c r="DNL1" s="20"/>
      <c r="DNM1" s="20"/>
      <c r="DNN1" s="20"/>
      <c r="DNO1" s="20"/>
      <c r="DNP1" s="20"/>
      <c r="DNQ1" s="20"/>
      <c r="DNR1" s="20"/>
      <c r="DNS1" s="20"/>
      <c r="DNT1" s="20"/>
      <c r="DNU1" s="340"/>
      <c r="DNV1" s="338"/>
      <c r="DNW1" s="20"/>
      <c r="DNX1" s="20"/>
      <c r="DNY1" s="20"/>
      <c r="DNZ1" s="20"/>
      <c r="DOA1" s="20"/>
      <c r="DOB1" s="20"/>
      <c r="DOC1" s="20"/>
      <c r="DOD1" s="20"/>
      <c r="DOE1" s="20"/>
      <c r="DOF1" s="20"/>
      <c r="DOG1" s="20"/>
      <c r="DOH1" s="20"/>
      <c r="DOI1" s="20"/>
      <c r="DOJ1" s="20"/>
      <c r="DOK1" s="340"/>
      <c r="DOL1" s="338"/>
      <c r="DOM1" s="20"/>
      <c r="DON1" s="20"/>
      <c r="DOO1" s="20"/>
      <c r="DOP1" s="20"/>
      <c r="DOQ1" s="20"/>
      <c r="DOR1" s="20"/>
      <c r="DOS1" s="20"/>
      <c r="DOT1" s="20"/>
      <c r="DOU1" s="20"/>
      <c r="DOV1" s="20"/>
      <c r="DOW1" s="20"/>
      <c r="DOX1" s="20"/>
      <c r="DOY1" s="20"/>
      <c r="DOZ1" s="20"/>
      <c r="DPA1" s="340"/>
      <c r="DPB1" s="338"/>
      <c r="DPC1" s="20"/>
      <c r="DPD1" s="20"/>
      <c r="DPE1" s="20"/>
      <c r="DPF1" s="20"/>
      <c r="DPG1" s="20"/>
      <c r="DPH1" s="20"/>
      <c r="DPI1" s="20"/>
      <c r="DPJ1" s="20"/>
      <c r="DPK1" s="20"/>
      <c r="DPL1" s="20"/>
      <c r="DPM1" s="20"/>
      <c r="DPN1" s="20"/>
      <c r="DPO1" s="20"/>
      <c r="DPP1" s="20"/>
      <c r="DPQ1" s="340"/>
      <c r="DPR1" s="338"/>
      <c r="DPS1" s="20"/>
      <c r="DPT1" s="20"/>
      <c r="DPU1" s="20"/>
      <c r="DPV1" s="20"/>
      <c r="DPW1" s="20"/>
      <c r="DPX1" s="20"/>
      <c r="DPY1" s="20"/>
      <c r="DPZ1" s="20"/>
      <c r="DQA1" s="20"/>
      <c r="DQB1" s="20"/>
      <c r="DQC1" s="20"/>
      <c r="DQD1" s="20"/>
      <c r="DQE1" s="20"/>
      <c r="DQF1" s="20"/>
      <c r="DQG1" s="340"/>
      <c r="DQH1" s="338"/>
      <c r="DQI1" s="20"/>
      <c r="DQJ1" s="20"/>
      <c r="DQK1" s="20"/>
      <c r="DQL1" s="20"/>
      <c r="DQM1" s="20"/>
      <c r="DQN1" s="20"/>
      <c r="DQO1" s="20"/>
      <c r="DQP1" s="20"/>
      <c r="DQQ1" s="20"/>
      <c r="DQR1" s="20"/>
      <c r="DQS1" s="20"/>
      <c r="DQT1" s="20"/>
      <c r="DQU1" s="20"/>
      <c r="DQV1" s="20"/>
      <c r="DQW1" s="340"/>
      <c r="DQX1" s="338"/>
      <c r="DQY1" s="20"/>
      <c r="DQZ1" s="20"/>
      <c r="DRA1" s="20"/>
      <c r="DRB1" s="20"/>
      <c r="DRC1" s="20"/>
      <c r="DRD1" s="20"/>
      <c r="DRE1" s="20"/>
      <c r="DRF1" s="20"/>
      <c r="DRG1" s="20"/>
      <c r="DRH1" s="20"/>
      <c r="DRI1" s="20"/>
      <c r="DRJ1" s="20"/>
      <c r="DRK1" s="20"/>
      <c r="DRL1" s="20"/>
      <c r="DRM1" s="340"/>
      <c r="DRN1" s="338"/>
      <c r="DRO1" s="20"/>
      <c r="DRP1" s="20"/>
      <c r="DRQ1" s="20"/>
      <c r="DRR1" s="20"/>
      <c r="DRS1" s="20"/>
      <c r="DRT1" s="20"/>
      <c r="DRU1" s="20"/>
      <c r="DRV1" s="20"/>
      <c r="DRW1" s="20"/>
      <c r="DRX1" s="20"/>
      <c r="DRY1" s="20"/>
      <c r="DRZ1" s="20"/>
      <c r="DSA1" s="20"/>
      <c r="DSB1" s="20"/>
      <c r="DSC1" s="340"/>
      <c r="DSD1" s="338"/>
      <c r="DSE1" s="20"/>
      <c r="DSF1" s="20"/>
      <c r="DSG1" s="20"/>
      <c r="DSH1" s="20"/>
      <c r="DSI1" s="20"/>
      <c r="DSJ1" s="20"/>
      <c r="DSK1" s="20"/>
      <c r="DSL1" s="20"/>
      <c r="DSM1" s="20"/>
      <c r="DSN1" s="20"/>
      <c r="DSO1" s="20"/>
      <c r="DSP1" s="20"/>
      <c r="DSQ1" s="20"/>
      <c r="DSR1" s="20"/>
      <c r="DSS1" s="340"/>
      <c r="DST1" s="338"/>
      <c r="DSU1" s="20"/>
      <c r="DSV1" s="20"/>
      <c r="DSW1" s="20"/>
      <c r="DSX1" s="20"/>
      <c r="DSY1" s="20"/>
      <c r="DSZ1" s="20"/>
      <c r="DTA1" s="20"/>
      <c r="DTB1" s="20"/>
      <c r="DTC1" s="20"/>
      <c r="DTD1" s="20"/>
      <c r="DTE1" s="20"/>
      <c r="DTF1" s="20"/>
      <c r="DTG1" s="20"/>
      <c r="DTH1" s="20"/>
      <c r="DTI1" s="340"/>
      <c r="DTJ1" s="338"/>
      <c r="DTK1" s="20"/>
      <c r="DTL1" s="20"/>
      <c r="DTM1" s="20"/>
      <c r="DTN1" s="20"/>
      <c r="DTO1" s="20"/>
      <c r="DTP1" s="20"/>
      <c r="DTQ1" s="20"/>
      <c r="DTR1" s="20"/>
      <c r="DTS1" s="20"/>
      <c r="DTT1" s="20"/>
      <c r="DTU1" s="20"/>
      <c r="DTV1" s="20"/>
      <c r="DTW1" s="20"/>
      <c r="DTX1" s="20"/>
      <c r="DTY1" s="340"/>
      <c r="DTZ1" s="338"/>
      <c r="DUA1" s="20"/>
      <c r="DUB1" s="20"/>
      <c r="DUC1" s="20"/>
      <c r="DUD1" s="20"/>
      <c r="DUE1" s="20"/>
      <c r="DUF1" s="20"/>
      <c r="DUG1" s="20"/>
      <c r="DUH1" s="20"/>
      <c r="DUI1" s="20"/>
      <c r="DUJ1" s="20"/>
      <c r="DUK1" s="20"/>
      <c r="DUL1" s="20"/>
      <c r="DUM1" s="20"/>
      <c r="DUN1" s="20"/>
      <c r="DUO1" s="340"/>
      <c r="DUP1" s="338"/>
      <c r="DUQ1" s="20"/>
      <c r="DUR1" s="20"/>
      <c r="DUS1" s="20"/>
      <c r="DUT1" s="20"/>
      <c r="DUU1" s="20"/>
      <c r="DUV1" s="20"/>
      <c r="DUW1" s="20"/>
      <c r="DUX1" s="20"/>
      <c r="DUY1" s="20"/>
      <c r="DUZ1" s="20"/>
      <c r="DVA1" s="20"/>
      <c r="DVB1" s="20"/>
      <c r="DVC1" s="20"/>
      <c r="DVD1" s="20"/>
      <c r="DVE1" s="340"/>
      <c r="DVF1" s="338"/>
      <c r="DVG1" s="20"/>
      <c r="DVH1" s="20"/>
      <c r="DVI1" s="20"/>
      <c r="DVJ1" s="20"/>
      <c r="DVK1" s="20"/>
      <c r="DVL1" s="20"/>
      <c r="DVM1" s="20"/>
      <c r="DVN1" s="20"/>
      <c r="DVO1" s="20"/>
      <c r="DVP1" s="20"/>
      <c r="DVQ1" s="20"/>
      <c r="DVR1" s="20"/>
      <c r="DVS1" s="20"/>
      <c r="DVT1" s="20"/>
      <c r="DVU1" s="340"/>
      <c r="DVV1" s="338"/>
      <c r="DVW1" s="20"/>
      <c r="DVX1" s="20"/>
      <c r="DVY1" s="20"/>
      <c r="DVZ1" s="20"/>
      <c r="DWA1" s="20"/>
      <c r="DWB1" s="20"/>
      <c r="DWC1" s="20"/>
      <c r="DWD1" s="20"/>
      <c r="DWE1" s="20"/>
      <c r="DWF1" s="20"/>
      <c r="DWG1" s="20"/>
      <c r="DWH1" s="20"/>
      <c r="DWI1" s="20"/>
      <c r="DWJ1" s="20"/>
      <c r="DWK1" s="340"/>
      <c r="DWL1" s="338"/>
      <c r="DWM1" s="20"/>
      <c r="DWN1" s="20"/>
      <c r="DWO1" s="20"/>
      <c r="DWP1" s="20"/>
      <c r="DWQ1" s="20"/>
      <c r="DWR1" s="20"/>
      <c r="DWS1" s="20"/>
      <c r="DWT1" s="20"/>
      <c r="DWU1" s="20"/>
      <c r="DWV1" s="20"/>
      <c r="DWW1" s="20"/>
      <c r="DWX1" s="20"/>
      <c r="DWY1" s="20"/>
      <c r="DWZ1" s="20"/>
      <c r="DXA1" s="340"/>
      <c r="DXB1" s="338"/>
      <c r="DXC1" s="20"/>
      <c r="DXD1" s="20"/>
      <c r="DXE1" s="20"/>
      <c r="DXF1" s="20"/>
      <c r="DXG1" s="20"/>
      <c r="DXH1" s="20"/>
      <c r="DXI1" s="20"/>
      <c r="DXJ1" s="20"/>
      <c r="DXK1" s="20"/>
      <c r="DXL1" s="20"/>
      <c r="DXM1" s="20"/>
      <c r="DXN1" s="20"/>
      <c r="DXO1" s="20"/>
      <c r="DXP1" s="20"/>
      <c r="DXQ1" s="340"/>
      <c r="DXR1" s="338"/>
      <c r="DXS1" s="20"/>
      <c r="DXT1" s="20"/>
      <c r="DXU1" s="20"/>
      <c r="DXV1" s="20"/>
      <c r="DXW1" s="20"/>
      <c r="DXX1" s="20"/>
      <c r="DXY1" s="20"/>
      <c r="DXZ1" s="20"/>
      <c r="DYA1" s="20"/>
      <c r="DYB1" s="20"/>
      <c r="DYC1" s="20"/>
      <c r="DYD1" s="20"/>
      <c r="DYE1" s="20"/>
      <c r="DYF1" s="20"/>
      <c r="DYG1" s="340"/>
      <c r="DYH1" s="338"/>
      <c r="DYI1" s="20"/>
      <c r="DYJ1" s="20"/>
      <c r="DYK1" s="20"/>
      <c r="DYL1" s="20"/>
      <c r="DYM1" s="20"/>
      <c r="DYN1" s="20"/>
      <c r="DYO1" s="20"/>
      <c r="DYP1" s="20"/>
      <c r="DYQ1" s="20"/>
      <c r="DYR1" s="20"/>
      <c r="DYS1" s="20"/>
      <c r="DYT1" s="20"/>
      <c r="DYU1" s="20"/>
      <c r="DYV1" s="20"/>
      <c r="DYW1" s="340"/>
      <c r="DYX1" s="338"/>
      <c r="DYY1" s="20"/>
      <c r="DYZ1" s="20"/>
      <c r="DZA1" s="20"/>
      <c r="DZB1" s="20"/>
      <c r="DZC1" s="20"/>
      <c r="DZD1" s="20"/>
      <c r="DZE1" s="20"/>
      <c r="DZF1" s="20"/>
      <c r="DZG1" s="20"/>
      <c r="DZH1" s="20"/>
      <c r="DZI1" s="20"/>
      <c r="DZJ1" s="20"/>
      <c r="DZK1" s="20"/>
      <c r="DZL1" s="20"/>
      <c r="DZM1" s="340"/>
      <c r="DZN1" s="338"/>
      <c r="DZO1" s="20"/>
      <c r="DZP1" s="20"/>
      <c r="DZQ1" s="20"/>
      <c r="DZR1" s="20"/>
      <c r="DZS1" s="20"/>
      <c r="DZT1" s="20"/>
      <c r="DZU1" s="20"/>
      <c r="DZV1" s="20"/>
      <c r="DZW1" s="20"/>
      <c r="DZX1" s="20"/>
      <c r="DZY1" s="20"/>
      <c r="DZZ1" s="20"/>
      <c r="EAA1" s="20"/>
      <c r="EAB1" s="20"/>
      <c r="EAC1" s="340"/>
      <c r="EAD1" s="338"/>
      <c r="EAE1" s="20"/>
      <c r="EAF1" s="20"/>
      <c r="EAG1" s="20"/>
      <c r="EAH1" s="20"/>
      <c r="EAI1" s="20"/>
      <c r="EAJ1" s="20"/>
      <c r="EAK1" s="20"/>
      <c r="EAL1" s="20"/>
      <c r="EAM1" s="20"/>
      <c r="EAN1" s="20"/>
      <c r="EAO1" s="20"/>
      <c r="EAP1" s="20"/>
      <c r="EAQ1" s="20"/>
      <c r="EAR1" s="20"/>
      <c r="EAS1" s="340"/>
      <c r="EAT1" s="338"/>
      <c r="EAU1" s="20"/>
      <c r="EAV1" s="20"/>
      <c r="EAW1" s="20"/>
      <c r="EAX1" s="20"/>
      <c r="EAY1" s="20"/>
      <c r="EAZ1" s="20"/>
      <c r="EBA1" s="20"/>
      <c r="EBB1" s="20"/>
      <c r="EBC1" s="20"/>
      <c r="EBD1" s="20"/>
      <c r="EBE1" s="20"/>
      <c r="EBF1" s="20"/>
      <c r="EBG1" s="20"/>
      <c r="EBH1" s="20"/>
      <c r="EBI1" s="340"/>
      <c r="EBJ1" s="338"/>
      <c r="EBK1" s="20"/>
      <c r="EBL1" s="20"/>
      <c r="EBM1" s="20"/>
      <c r="EBN1" s="20"/>
      <c r="EBO1" s="20"/>
      <c r="EBP1" s="20"/>
      <c r="EBQ1" s="20"/>
      <c r="EBR1" s="20"/>
      <c r="EBS1" s="20"/>
      <c r="EBT1" s="20"/>
      <c r="EBU1" s="20"/>
      <c r="EBV1" s="20"/>
      <c r="EBW1" s="20"/>
      <c r="EBX1" s="20"/>
      <c r="EBY1" s="340"/>
      <c r="EBZ1" s="338"/>
      <c r="ECA1" s="20"/>
      <c r="ECB1" s="20"/>
      <c r="ECC1" s="20"/>
      <c r="ECD1" s="20"/>
      <c r="ECE1" s="20"/>
      <c r="ECF1" s="20"/>
      <c r="ECG1" s="20"/>
      <c r="ECH1" s="20"/>
      <c r="ECI1" s="20"/>
      <c r="ECJ1" s="20"/>
      <c r="ECK1" s="20"/>
      <c r="ECL1" s="20"/>
      <c r="ECM1" s="20"/>
      <c r="ECN1" s="20"/>
      <c r="ECO1" s="340"/>
      <c r="ECP1" s="338"/>
      <c r="ECQ1" s="20"/>
      <c r="ECR1" s="20"/>
      <c r="ECS1" s="20"/>
      <c r="ECT1" s="20"/>
      <c r="ECU1" s="20"/>
      <c r="ECV1" s="20"/>
      <c r="ECW1" s="20"/>
      <c r="ECX1" s="20"/>
      <c r="ECY1" s="20"/>
      <c r="ECZ1" s="20"/>
      <c r="EDA1" s="20"/>
      <c r="EDB1" s="20"/>
      <c r="EDC1" s="20"/>
      <c r="EDD1" s="20"/>
      <c r="EDE1" s="340"/>
      <c r="EDF1" s="338"/>
      <c r="EDG1" s="20"/>
      <c r="EDH1" s="20"/>
      <c r="EDI1" s="20"/>
      <c r="EDJ1" s="20"/>
      <c r="EDK1" s="20"/>
      <c r="EDL1" s="20"/>
      <c r="EDM1" s="20"/>
      <c r="EDN1" s="20"/>
      <c r="EDO1" s="20"/>
      <c r="EDP1" s="20"/>
      <c r="EDQ1" s="20"/>
      <c r="EDR1" s="20"/>
      <c r="EDS1" s="20"/>
      <c r="EDT1" s="20"/>
      <c r="EDU1" s="340"/>
      <c r="EDV1" s="338"/>
      <c r="EDW1" s="20"/>
      <c r="EDX1" s="20"/>
      <c r="EDY1" s="20"/>
      <c r="EDZ1" s="20"/>
      <c r="EEA1" s="20"/>
      <c r="EEB1" s="20"/>
      <c r="EEC1" s="20"/>
      <c r="EED1" s="20"/>
      <c r="EEE1" s="20"/>
      <c r="EEF1" s="20"/>
      <c r="EEG1" s="20"/>
      <c r="EEH1" s="20"/>
      <c r="EEI1" s="20"/>
      <c r="EEJ1" s="20"/>
      <c r="EEK1" s="340"/>
      <c r="EEL1" s="338"/>
      <c r="EEM1" s="20"/>
      <c r="EEN1" s="20"/>
      <c r="EEO1" s="20"/>
      <c r="EEP1" s="20"/>
      <c r="EEQ1" s="20"/>
      <c r="EER1" s="20"/>
      <c r="EES1" s="20"/>
      <c r="EET1" s="20"/>
      <c r="EEU1" s="20"/>
      <c r="EEV1" s="20"/>
      <c r="EEW1" s="20"/>
      <c r="EEX1" s="20"/>
      <c r="EEY1" s="20"/>
      <c r="EEZ1" s="20"/>
      <c r="EFA1" s="340"/>
      <c r="EFB1" s="338"/>
      <c r="EFC1" s="20"/>
      <c r="EFD1" s="20"/>
      <c r="EFE1" s="20"/>
      <c r="EFF1" s="20"/>
      <c r="EFG1" s="20"/>
      <c r="EFH1" s="20"/>
      <c r="EFI1" s="20"/>
      <c r="EFJ1" s="20"/>
      <c r="EFK1" s="20"/>
      <c r="EFL1" s="20"/>
      <c r="EFM1" s="20"/>
      <c r="EFN1" s="20"/>
      <c r="EFO1" s="20"/>
      <c r="EFP1" s="20"/>
      <c r="EFQ1" s="340"/>
      <c r="EFR1" s="338"/>
      <c r="EFS1" s="20"/>
      <c r="EFT1" s="20"/>
      <c r="EFU1" s="20"/>
      <c r="EFV1" s="20"/>
      <c r="EFW1" s="20"/>
      <c r="EFX1" s="20"/>
      <c r="EFY1" s="20"/>
      <c r="EFZ1" s="20"/>
      <c r="EGA1" s="20"/>
      <c r="EGB1" s="20"/>
      <c r="EGC1" s="20"/>
      <c r="EGD1" s="20"/>
      <c r="EGE1" s="20"/>
      <c r="EGF1" s="20"/>
      <c r="EGG1" s="340"/>
      <c r="EGH1" s="338"/>
      <c r="EGI1" s="20"/>
      <c r="EGJ1" s="20"/>
      <c r="EGK1" s="20"/>
      <c r="EGL1" s="20"/>
      <c r="EGM1" s="20"/>
      <c r="EGN1" s="20"/>
      <c r="EGO1" s="20"/>
      <c r="EGP1" s="20"/>
      <c r="EGQ1" s="20"/>
      <c r="EGR1" s="20"/>
      <c r="EGS1" s="20"/>
      <c r="EGT1" s="20"/>
      <c r="EGU1" s="20"/>
      <c r="EGV1" s="20"/>
      <c r="EGW1" s="340"/>
      <c r="EGX1" s="338"/>
      <c r="EGY1" s="20"/>
      <c r="EGZ1" s="20"/>
      <c r="EHA1" s="20"/>
      <c r="EHB1" s="20"/>
      <c r="EHC1" s="20"/>
      <c r="EHD1" s="20"/>
      <c r="EHE1" s="20"/>
      <c r="EHF1" s="20"/>
      <c r="EHG1" s="20"/>
      <c r="EHH1" s="20"/>
      <c r="EHI1" s="20"/>
      <c r="EHJ1" s="20"/>
      <c r="EHK1" s="20"/>
      <c r="EHL1" s="20"/>
      <c r="EHM1" s="340"/>
      <c r="EHN1" s="338"/>
      <c r="EHO1" s="20"/>
      <c r="EHP1" s="20"/>
      <c r="EHQ1" s="20"/>
      <c r="EHR1" s="20"/>
      <c r="EHS1" s="20"/>
      <c r="EHT1" s="20"/>
      <c r="EHU1" s="20"/>
      <c r="EHV1" s="20"/>
      <c r="EHW1" s="20"/>
      <c r="EHX1" s="20"/>
      <c r="EHY1" s="20"/>
      <c r="EHZ1" s="20"/>
      <c r="EIA1" s="20"/>
      <c r="EIB1" s="20"/>
      <c r="EIC1" s="340"/>
      <c r="EID1" s="338"/>
      <c r="EIE1" s="20"/>
      <c r="EIF1" s="20"/>
      <c r="EIG1" s="20"/>
      <c r="EIH1" s="20"/>
      <c r="EII1" s="20"/>
      <c r="EIJ1" s="20"/>
      <c r="EIK1" s="20"/>
      <c r="EIL1" s="20"/>
      <c r="EIM1" s="20"/>
      <c r="EIN1" s="20"/>
      <c r="EIO1" s="20"/>
      <c r="EIP1" s="20"/>
      <c r="EIQ1" s="20"/>
      <c r="EIR1" s="20"/>
      <c r="EIS1" s="340"/>
      <c r="EIT1" s="338"/>
      <c r="EIU1" s="20"/>
      <c r="EIV1" s="20"/>
      <c r="EIW1" s="20"/>
      <c r="EIX1" s="20"/>
      <c r="EIY1" s="20"/>
      <c r="EIZ1" s="20"/>
      <c r="EJA1" s="20"/>
      <c r="EJB1" s="20"/>
      <c r="EJC1" s="20"/>
      <c r="EJD1" s="20"/>
      <c r="EJE1" s="20"/>
      <c r="EJF1" s="20"/>
      <c r="EJG1" s="20"/>
      <c r="EJH1" s="20"/>
      <c r="EJI1" s="340"/>
      <c r="EJJ1" s="338"/>
      <c r="EJK1" s="20"/>
      <c r="EJL1" s="20"/>
      <c r="EJM1" s="20"/>
      <c r="EJN1" s="20"/>
      <c r="EJO1" s="20"/>
      <c r="EJP1" s="20"/>
      <c r="EJQ1" s="20"/>
      <c r="EJR1" s="20"/>
      <c r="EJS1" s="20"/>
      <c r="EJT1" s="20"/>
      <c r="EJU1" s="20"/>
      <c r="EJV1" s="20"/>
      <c r="EJW1" s="20"/>
      <c r="EJX1" s="20"/>
      <c r="EJY1" s="340"/>
      <c r="EJZ1" s="338"/>
      <c r="EKA1" s="20"/>
      <c r="EKB1" s="20"/>
      <c r="EKC1" s="20"/>
      <c r="EKD1" s="20"/>
      <c r="EKE1" s="20"/>
      <c r="EKF1" s="20"/>
      <c r="EKG1" s="20"/>
      <c r="EKH1" s="20"/>
      <c r="EKI1" s="20"/>
      <c r="EKJ1" s="20"/>
      <c r="EKK1" s="20"/>
      <c r="EKL1" s="20"/>
      <c r="EKM1" s="20"/>
      <c r="EKN1" s="20"/>
      <c r="EKO1" s="340"/>
      <c r="EKP1" s="338"/>
      <c r="EKQ1" s="20"/>
      <c r="EKR1" s="20"/>
      <c r="EKS1" s="20"/>
      <c r="EKT1" s="20"/>
      <c r="EKU1" s="20"/>
      <c r="EKV1" s="20"/>
      <c r="EKW1" s="20"/>
      <c r="EKX1" s="20"/>
      <c r="EKY1" s="20"/>
      <c r="EKZ1" s="20"/>
      <c r="ELA1" s="20"/>
      <c r="ELB1" s="20"/>
      <c r="ELC1" s="20"/>
      <c r="ELD1" s="20"/>
      <c r="ELE1" s="340"/>
      <c r="ELF1" s="338"/>
      <c r="ELG1" s="20"/>
      <c r="ELH1" s="20"/>
      <c r="ELI1" s="20"/>
      <c r="ELJ1" s="20"/>
      <c r="ELK1" s="20"/>
      <c r="ELL1" s="20"/>
      <c r="ELM1" s="20"/>
      <c r="ELN1" s="20"/>
      <c r="ELO1" s="20"/>
      <c r="ELP1" s="20"/>
      <c r="ELQ1" s="20"/>
      <c r="ELR1" s="20"/>
      <c r="ELS1" s="20"/>
      <c r="ELT1" s="20"/>
      <c r="ELU1" s="340"/>
      <c r="ELV1" s="338"/>
      <c r="ELW1" s="20"/>
      <c r="ELX1" s="20"/>
      <c r="ELY1" s="20"/>
      <c r="ELZ1" s="20"/>
      <c r="EMA1" s="20"/>
      <c r="EMB1" s="20"/>
      <c r="EMC1" s="20"/>
      <c r="EMD1" s="20"/>
      <c r="EME1" s="20"/>
      <c r="EMF1" s="20"/>
      <c r="EMG1" s="20"/>
      <c r="EMH1" s="20"/>
      <c r="EMI1" s="20"/>
      <c r="EMJ1" s="20"/>
      <c r="EMK1" s="340"/>
      <c r="EML1" s="338"/>
      <c r="EMM1" s="20"/>
      <c r="EMN1" s="20"/>
      <c r="EMO1" s="20"/>
      <c r="EMP1" s="20"/>
      <c r="EMQ1" s="20"/>
      <c r="EMR1" s="20"/>
      <c r="EMS1" s="20"/>
      <c r="EMT1" s="20"/>
      <c r="EMU1" s="20"/>
      <c r="EMV1" s="20"/>
      <c r="EMW1" s="20"/>
      <c r="EMX1" s="20"/>
      <c r="EMY1" s="20"/>
      <c r="EMZ1" s="20"/>
      <c r="ENA1" s="340"/>
      <c r="ENB1" s="338"/>
      <c r="ENC1" s="20"/>
      <c r="END1" s="20"/>
      <c r="ENE1" s="20"/>
      <c r="ENF1" s="20"/>
      <c r="ENG1" s="20"/>
      <c r="ENH1" s="20"/>
      <c r="ENI1" s="20"/>
      <c r="ENJ1" s="20"/>
      <c r="ENK1" s="20"/>
      <c r="ENL1" s="20"/>
      <c r="ENM1" s="20"/>
      <c r="ENN1" s="20"/>
      <c r="ENO1" s="20"/>
      <c r="ENP1" s="20"/>
      <c r="ENQ1" s="340"/>
      <c r="ENR1" s="338"/>
      <c r="ENS1" s="20"/>
      <c r="ENT1" s="20"/>
      <c r="ENU1" s="20"/>
      <c r="ENV1" s="20"/>
      <c r="ENW1" s="20"/>
      <c r="ENX1" s="20"/>
      <c r="ENY1" s="20"/>
      <c r="ENZ1" s="20"/>
      <c r="EOA1" s="20"/>
      <c r="EOB1" s="20"/>
      <c r="EOC1" s="20"/>
      <c r="EOD1" s="20"/>
      <c r="EOE1" s="20"/>
      <c r="EOF1" s="20"/>
      <c r="EOG1" s="340"/>
      <c r="EOH1" s="338"/>
      <c r="EOI1" s="20"/>
      <c r="EOJ1" s="20"/>
      <c r="EOK1" s="20"/>
      <c r="EOL1" s="20"/>
      <c r="EOM1" s="20"/>
      <c r="EON1" s="20"/>
      <c r="EOO1" s="20"/>
      <c r="EOP1" s="20"/>
      <c r="EOQ1" s="20"/>
      <c r="EOR1" s="20"/>
      <c r="EOS1" s="20"/>
      <c r="EOT1" s="20"/>
      <c r="EOU1" s="20"/>
      <c r="EOV1" s="20"/>
      <c r="EOW1" s="340"/>
      <c r="EOX1" s="338"/>
      <c r="EOY1" s="20"/>
      <c r="EOZ1" s="20"/>
      <c r="EPA1" s="20"/>
      <c r="EPB1" s="20"/>
      <c r="EPC1" s="20"/>
      <c r="EPD1" s="20"/>
      <c r="EPE1" s="20"/>
      <c r="EPF1" s="20"/>
      <c r="EPG1" s="20"/>
      <c r="EPH1" s="20"/>
      <c r="EPI1" s="20"/>
      <c r="EPJ1" s="20"/>
      <c r="EPK1" s="20"/>
      <c r="EPL1" s="20"/>
      <c r="EPM1" s="340"/>
      <c r="EPN1" s="338"/>
      <c r="EPO1" s="20"/>
      <c r="EPP1" s="20"/>
      <c r="EPQ1" s="20"/>
      <c r="EPR1" s="20"/>
      <c r="EPS1" s="20"/>
      <c r="EPT1" s="20"/>
      <c r="EPU1" s="20"/>
      <c r="EPV1" s="20"/>
      <c r="EPW1" s="20"/>
      <c r="EPX1" s="20"/>
      <c r="EPY1" s="20"/>
      <c r="EPZ1" s="20"/>
      <c r="EQA1" s="20"/>
      <c r="EQB1" s="20"/>
      <c r="EQC1" s="340"/>
      <c r="EQD1" s="338"/>
      <c r="EQE1" s="20"/>
      <c r="EQF1" s="20"/>
      <c r="EQG1" s="20"/>
      <c r="EQH1" s="20"/>
      <c r="EQI1" s="20"/>
      <c r="EQJ1" s="20"/>
      <c r="EQK1" s="20"/>
      <c r="EQL1" s="20"/>
      <c r="EQM1" s="20"/>
      <c r="EQN1" s="20"/>
      <c r="EQO1" s="20"/>
      <c r="EQP1" s="20"/>
      <c r="EQQ1" s="20"/>
      <c r="EQR1" s="20"/>
      <c r="EQS1" s="340"/>
      <c r="EQT1" s="338"/>
      <c r="EQU1" s="20"/>
      <c r="EQV1" s="20"/>
      <c r="EQW1" s="20"/>
      <c r="EQX1" s="20"/>
      <c r="EQY1" s="20"/>
      <c r="EQZ1" s="20"/>
      <c r="ERA1" s="20"/>
      <c r="ERB1" s="20"/>
      <c r="ERC1" s="20"/>
      <c r="ERD1" s="20"/>
      <c r="ERE1" s="20"/>
      <c r="ERF1" s="20"/>
      <c r="ERG1" s="20"/>
      <c r="ERH1" s="20"/>
      <c r="ERI1" s="340"/>
      <c r="ERJ1" s="338"/>
      <c r="ERK1" s="20"/>
      <c r="ERL1" s="20"/>
      <c r="ERM1" s="20"/>
      <c r="ERN1" s="20"/>
      <c r="ERO1" s="20"/>
      <c r="ERP1" s="20"/>
      <c r="ERQ1" s="20"/>
      <c r="ERR1" s="20"/>
      <c r="ERS1" s="20"/>
      <c r="ERT1" s="20"/>
      <c r="ERU1" s="20"/>
      <c r="ERV1" s="20"/>
      <c r="ERW1" s="20"/>
      <c r="ERX1" s="20"/>
      <c r="ERY1" s="340"/>
      <c r="ERZ1" s="338"/>
      <c r="ESA1" s="20"/>
      <c r="ESB1" s="20"/>
      <c r="ESC1" s="20"/>
      <c r="ESD1" s="20"/>
      <c r="ESE1" s="20"/>
      <c r="ESF1" s="20"/>
      <c r="ESG1" s="20"/>
      <c r="ESH1" s="20"/>
      <c r="ESI1" s="20"/>
      <c r="ESJ1" s="20"/>
      <c r="ESK1" s="20"/>
      <c r="ESL1" s="20"/>
      <c r="ESM1" s="20"/>
      <c r="ESN1" s="20"/>
      <c r="ESO1" s="340"/>
      <c r="ESP1" s="338"/>
      <c r="ESQ1" s="20"/>
      <c r="ESR1" s="20"/>
      <c r="ESS1" s="20"/>
      <c r="EST1" s="20"/>
      <c r="ESU1" s="20"/>
      <c r="ESV1" s="20"/>
      <c r="ESW1" s="20"/>
      <c r="ESX1" s="20"/>
      <c r="ESY1" s="20"/>
      <c r="ESZ1" s="20"/>
      <c r="ETA1" s="20"/>
      <c r="ETB1" s="20"/>
      <c r="ETC1" s="20"/>
      <c r="ETD1" s="20"/>
      <c r="ETE1" s="340"/>
      <c r="ETF1" s="338"/>
      <c r="ETG1" s="20"/>
      <c r="ETH1" s="20"/>
      <c r="ETI1" s="20"/>
      <c r="ETJ1" s="20"/>
      <c r="ETK1" s="20"/>
      <c r="ETL1" s="20"/>
      <c r="ETM1" s="20"/>
      <c r="ETN1" s="20"/>
      <c r="ETO1" s="20"/>
      <c r="ETP1" s="20"/>
      <c r="ETQ1" s="20"/>
      <c r="ETR1" s="20"/>
      <c r="ETS1" s="20"/>
      <c r="ETT1" s="20"/>
      <c r="ETU1" s="340"/>
      <c r="ETV1" s="338"/>
      <c r="ETW1" s="20"/>
      <c r="ETX1" s="20"/>
      <c r="ETY1" s="20"/>
      <c r="ETZ1" s="20"/>
      <c r="EUA1" s="20"/>
      <c r="EUB1" s="20"/>
      <c r="EUC1" s="20"/>
      <c r="EUD1" s="20"/>
      <c r="EUE1" s="20"/>
      <c r="EUF1" s="20"/>
      <c r="EUG1" s="20"/>
      <c r="EUH1" s="20"/>
      <c r="EUI1" s="20"/>
      <c r="EUJ1" s="20"/>
      <c r="EUK1" s="340"/>
      <c r="EUL1" s="338"/>
      <c r="EUM1" s="20"/>
      <c r="EUN1" s="20"/>
      <c r="EUO1" s="20"/>
      <c r="EUP1" s="20"/>
      <c r="EUQ1" s="20"/>
      <c r="EUR1" s="20"/>
      <c r="EUS1" s="20"/>
      <c r="EUT1" s="20"/>
      <c r="EUU1" s="20"/>
      <c r="EUV1" s="20"/>
      <c r="EUW1" s="20"/>
      <c r="EUX1" s="20"/>
      <c r="EUY1" s="20"/>
      <c r="EUZ1" s="20"/>
      <c r="EVA1" s="340"/>
      <c r="EVB1" s="338"/>
      <c r="EVC1" s="20"/>
      <c r="EVD1" s="20"/>
      <c r="EVE1" s="20"/>
      <c r="EVF1" s="20"/>
      <c r="EVG1" s="20"/>
      <c r="EVH1" s="20"/>
      <c r="EVI1" s="20"/>
      <c r="EVJ1" s="20"/>
      <c r="EVK1" s="20"/>
      <c r="EVL1" s="20"/>
      <c r="EVM1" s="20"/>
      <c r="EVN1" s="20"/>
      <c r="EVO1" s="20"/>
      <c r="EVP1" s="20"/>
      <c r="EVQ1" s="340"/>
      <c r="EVR1" s="338"/>
      <c r="EVS1" s="20"/>
      <c r="EVT1" s="20"/>
      <c r="EVU1" s="20"/>
      <c r="EVV1" s="20"/>
      <c r="EVW1" s="20"/>
      <c r="EVX1" s="20"/>
      <c r="EVY1" s="20"/>
      <c r="EVZ1" s="20"/>
      <c r="EWA1" s="20"/>
      <c r="EWB1" s="20"/>
      <c r="EWC1" s="20"/>
      <c r="EWD1" s="20"/>
      <c r="EWE1" s="20"/>
      <c r="EWF1" s="20"/>
      <c r="EWG1" s="340"/>
      <c r="EWH1" s="338"/>
      <c r="EWI1" s="20"/>
      <c r="EWJ1" s="20"/>
      <c r="EWK1" s="20"/>
      <c r="EWL1" s="20"/>
      <c r="EWM1" s="20"/>
      <c r="EWN1" s="20"/>
      <c r="EWO1" s="20"/>
      <c r="EWP1" s="20"/>
      <c r="EWQ1" s="20"/>
      <c r="EWR1" s="20"/>
      <c r="EWS1" s="20"/>
      <c r="EWT1" s="20"/>
      <c r="EWU1" s="20"/>
      <c r="EWV1" s="20"/>
      <c r="EWW1" s="340"/>
      <c r="EWX1" s="338"/>
      <c r="EWY1" s="20"/>
      <c r="EWZ1" s="20"/>
      <c r="EXA1" s="20"/>
      <c r="EXB1" s="20"/>
      <c r="EXC1" s="20"/>
      <c r="EXD1" s="20"/>
      <c r="EXE1" s="20"/>
      <c r="EXF1" s="20"/>
      <c r="EXG1" s="20"/>
      <c r="EXH1" s="20"/>
      <c r="EXI1" s="20"/>
      <c r="EXJ1" s="20"/>
      <c r="EXK1" s="20"/>
      <c r="EXL1" s="20"/>
      <c r="EXM1" s="340"/>
      <c r="EXN1" s="338"/>
      <c r="EXO1" s="20"/>
      <c r="EXP1" s="20"/>
      <c r="EXQ1" s="20"/>
      <c r="EXR1" s="20"/>
      <c r="EXS1" s="20"/>
      <c r="EXT1" s="20"/>
      <c r="EXU1" s="20"/>
      <c r="EXV1" s="20"/>
      <c r="EXW1" s="20"/>
      <c r="EXX1" s="20"/>
      <c r="EXY1" s="20"/>
      <c r="EXZ1" s="20"/>
      <c r="EYA1" s="20"/>
      <c r="EYB1" s="20"/>
      <c r="EYC1" s="340"/>
      <c r="EYD1" s="338"/>
      <c r="EYE1" s="20"/>
      <c r="EYF1" s="20"/>
      <c r="EYG1" s="20"/>
      <c r="EYH1" s="20"/>
      <c r="EYI1" s="20"/>
      <c r="EYJ1" s="20"/>
      <c r="EYK1" s="20"/>
      <c r="EYL1" s="20"/>
      <c r="EYM1" s="20"/>
      <c r="EYN1" s="20"/>
      <c r="EYO1" s="20"/>
      <c r="EYP1" s="20"/>
      <c r="EYQ1" s="20"/>
      <c r="EYR1" s="20"/>
      <c r="EYS1" s="340"/>
      <c r="EYT1" s="338"/>
      <c r="EYU1" s="20"/>
      <c r="EYV1" s="20"/>
      <c r="EYW1" s="20"/>
      <c r="EYX1" s="20"/>
      <c r="EYY1" s="20"/>
      <c r="EYZ1" s="20"/>
      <c r="EZA1" s="20"/>
      <c r="EZB1" s="20"/>
      <c r="EZC1" s="20"/>
      <c r="EZD1" s="20"/>
      <c r="EZE1" s="20"/>
      <c r="EZF1" s="20"/>
      <c r="EZG1" s="20"/>
      <c r="EZH1" s="20"/>
      <c r="EZI1" s="340"/>
      <c r="EZJ1" s="338"/>
      <c r="EZK1" s="20"/>
      <c r="EZL1" s="20"/>
      <c r="EZM1" s="20"/>
      <c r="EZN1" s="20"/>
      <c r="EZO1" s="20"/>
      <c r="EZP1" s="20"/>
      <c r="EZQ1" s="20"/>
      <c r="EZR1" s="20"/>
      <c r="EZS1" s="20"/>
      <c r="EZT1" s="20"/>
      <c r="EZU1" s="20"/>
      <c r="EZV1" s="20"/>
      <c r="EZW1" s="20"/>
      <c r="EZX1" s="20"/>
      <c r="EZY1" s="340"/>
      <c r="EZZ1" s="338"/>
      <c r="FAA1" s="20"/>
      <c r="FAB1" s="20"/>
      <c r="FAC1" s="20"/>
      <c r="FAD1" s="20"/>
      <c r="FAE1" s="20"/>
      <c r="FAF1" s="20"/>
      <c r="FAG1" s="20"/>
      <c r="FAH1" s="20"/>
      <c r="FAI1" s="20"/>
      <c r="FAJ1" s="20"/>
      <c r="FAK1" s="20"/>
      <c r="FAL1" s="20"/>
      <c r="FAM1" s="20"/>
      <c r="FAN1" s="20"/>
      <c r="FAO1" s="340"/>
      <c r="FAP1" s="338"/>
      <c r="FAQ1" s="20"/>
      <c r="FAR1" s="20"/>
      <c r="FAS1" s="20"/>
      <c r="FAT1" s="20"/>
      <c r="FAU1" s="20"/>
      <c r="FAV1" s="20"/>
      <c r="FAW1" s="20"/>
      <c r="FAX1" s="20"/>
      <c r="FAY1" s="20"/>
      <c r="FAZ1" s="20"/>
      <c r="FBA1" s="20"/>
      <c r="FBB1" s="20"/>
      <c r="FBC1" s="20"/>
      <c r="FBD1" s="20"/>
      <c r="FBE1" s="340"/>
      <c r="FBF1" s="338"/>
      <c r="FBG1" s="20"/>
      <c r="FBH1" s="20"/>
      <c r="FBI1" s="20"/>
      <c r="FBJ1" s="20"/>
      <c r="FBK1" s="20"/>
      <c r="FBL1" s="20"/>
      <c r="FBM1" s="20"/>
      <c r="FBN1" s="20"/>
      <c r="FBO1" s="20"/>
      <c r="FBP1" s="20"/>
      <c r="FBQ1" s="20"/>
      <c r="FBR1" s="20"/>
      <c r="FBS1" s="20"/>
      <c r="FBT1" s="20"/>
      <c r="FBU1" s="340"/>
      <c r="FBV1" s="338"/>
      <c r="FBW1" s="20"/>
      <c r="FBX1" s="20"/>
      <c r="FBY1" s="20"/>
      <c r="FBZ1" s="20"/>
      <c r="FCA1" s="20"/>
      <c r="FCB1" s="20"/>
      <c r="FCC1" s="20"/>
      <c r="FCD1" s="20"/>
      <c r="FCE1" s="20"/>
      <c r="FCF1" s="20"/>
      <c r="FCG1" s="20"/>
      <c r="FCH1" s="20"/>
      <c r="FCI1" s="20"/>
      <c r="FCJ1" s="20"/>
      <c r="FCK1" s="340"/>
      <c r="FCL1" s="338"/>
      <c r="FCM1" s="20"/>
      <c r="FCN1" s="20"/>
      <c r="FCO1" s="20"/>
      <c r="FCP1" s="20"/>
      <c r="FCQ1" s="20"/>
      <c r="FCR1" s="20"/>
      <c r="FCS1" s="20"/>
      <c r="FCT1" s="20"/>
      <c r="FCU1" s="20"/>
      <c r="FCV1" s="20"/>
      <c r="FCW1" s="20"/>
      <c r="FCX1" s="20"/>
      <c r="FCY1" s="20"/>
      <c r="FCZ1" s="20"/>
      <c r="FDA1" s="340"/>
      <c r="FDB1" s="338"/>
      <c r="FDC1" s="20"/>
      <c r="FDD1" s="20"/>
      <c r="FDE1" s="20"/>
      <c r="FDF1" s="20"/>
      <c r="FDG1" s="20"/>
      <c r="FDH1" s="20"/>
      <c r="FDI1" s="20"/>
      <c r="FDJ1" s="20"/>
      <c r="FDK1" s="20"/>
      <c r="FDL1" s="20"/>
      <c r="FDM1" s="20"/>
      <c r="FDN1" s="20"/>
      <c r="FDO1" s="20"/>
      <c r="FDP1" s="20"/>
      <c r="FDQ1" s="340"/>
      <c r="FDR1" s="338"/>
      <c r="FDS1" s="20"/>
      <c r="FDT1" s="20"/>
      <c r="FDU1" s="20"/>
      <c r="FDV1" s="20"/>
      <c r="FDW1" s="20"/>
      <c r="FDX1" s="20"/>
      <c r="FDY1" s="20"/>
      <c r="FDZ1" s="20"/>
      <c r="FEA1" s="20"/>
      <c r="FEB1" s="20"/>
      <c r="FEC1" s="20"/>
      <c r="FED1" s="20"/>
      <c r="FEE1" s="20"/>
      <c r="FEF1" s="20"/>
      <c r="FEG1" s="340"/>
      <c r="FEH1" s="338"/>
      <c r="FEI1" s="20"/>
      <c r="FEJ1" s="20"/>
      <c r="FEK1" s="20"/>
      <c r="FEL1" s="20"/>
      <c r="FEM1" s="20"/>
      <c r="FEN1" s="20"/>
      <c r="FEO1" s="20"/>
      <c r="FEP1" s="20"/>
      <c r="FEQ1" s="20"/>
      <c r="FER1" s="20"/>
      <c r="FES1" s="20"/>
      <c r="FET1" s="20"/>
      <c r="FEU1" s="20"/>
      <c r="FEV1" s="20"/>
      <c r="FEW1" s="340"/>
      <c r="FEX1" s="338"/>
      <c r="FEY1" s="20"/>
      <c r="FEZ1" s="20"/>
      <c r="FFA1" s="20"/>
      <c r="FFB1" s="20"/>
      <c r="FFC1" s="20"/>
      <c r="FFD1" s="20"/>
      <c r="FFE1" s="20"/>
      <c r="FFF1" s="20"/>
      <c r="FFG1" s="20"/>
      <c r="FFH1" s="20"/>
      <c r="FFI1" s="20"/>
      <c r="FFJ1" s="20"/>
      <c r="FFK1" s="20"/>
      <c r="FFL1" s="20"/>
      <c r="FFM1" s="340"/>
      <c r="FFN1" s="338"/>
      <c r="FFO1" s="20"/>
      <c r="FFP1" s="20"/>
      <c r="FFQ1" s="20"/>
      <c r="FFR1" s="20"/>
      <c r="FFS1" s="20"/>
      <c r="FFT1" s="20"/>
      <c r="FFU1" s="20"/>
      <c r="FFV1" s="20"/>
      <c r="FFW1" s="20"/>
      <c r="FFX1" s="20"/>
      <c r="FFY1" s="20"/>
      <c r="FFZ1" s="20"/>
      <c r="FGA1" s="20"/>
      <c r="FGB1" s="20"/>
      <c r="FGC1" s="340"/>
      <c r="FGD1" s="338"/>
      <c r="FGE1" s="20"/>
      <c r="FGF1" s="20"/>
      <c r="FGG1" s="20"/>
      <c r="FGH1" s="20"/>
      <c r="FGI1" s="20"/>
      <c r="FGJ1" s="20"/>
      <c r="FGK1" s="20"/>
      <c r="FGL1" s="20"/>
      <c r="FGM1" s="20"/>
      <c r="FGN1" s="20"/>
      <c r="FGO1" s="20"/>
      <c r="FGP1" s="20"/>
      <c r="FGQ1" s="20"/>
      <c r="FGR1" s="20"/>
      <c r="FGS1" s="340"/>
      <c r="FGT1" s="338"/>
      <c r="FGU1" s="20"/>
      <c r="FGV1" s="20"/>
      <c r="FGW1" s="20"/>
      <c r="FGX1" s="20"/>
      <c r="FGY1" s="20"/>
      <c r="FGZ1" s="20"/>
      <c r="FHA1" s="20"/>
      <c r="FHB1" s="20"/>
      <c r="FHC1" s="20"/>
      <c r="FHD1" s="20"/>
      <c r="FHE1" s="20"/>
      <c r="FHF1" s="20"/>
      <c r="FHG1" s="20"/>
      <c r="FHH1" s="20"/>
      <c r="FHI1" s="340"/>
      <c r="FHJ1" s="338"/>
      <c r="FHK1" s="20"/>
      <c r="FHL1" s="20"/>
      <c r="FHM1" s="20"/>
      <c r="FHN1" s="20"/>
      <c r="FHO1" s="20"/>
      <c r="FHP1" s="20"/>
      <c r="FHQ1" s="20"/>
      <c r="FHR1" s="20"/>
      <c r="FHS1" s="20"/>
      <c r="FHT1" s="20"/>
      <c r="FHU1" s="20"/>
      <c r="FHV1" s="20"/>
      <c r="FHW1" s="20"/>
      <c r="FHX1" s="20"/>
      <c r="FHY1" s="340"/>
      <c r="FHZ1" s="338"/>
      <c r="FIA1" s="20"/>
      <c r="FIB1" s="20"/>
      <c r="FIC1" s="20"/>
      <c r="FID1" s="20"/>
      <c r="FIE1" s="20"/>
      <c r="FIF1" s="20"/>
      <c r="FIG1" s="20"/>
      <c r="FIH1" s="20"/>
      <c r="FII1" s="20"/>
      <c r="FIJ1" s="20"/>
      <c r="FIK1" s="20"/>
      <c r="FIL1" s="20"/>
      <c r="FIM1" s="20"/>
      <c r="FIN1" s="20"/>
      <c r="FIO1" s="340"/>
      <c r="FIP1" s="338"/>
      <c r="FIQ1" s="20"/>
      <c r="FIR1" s="20"/>
      <c r="FIS1" s="20"/>
      <c r="FIT1" s="20"/>
      <c r="FIU1" s="20"/>
      <c r="FIV1" s="20"/>
      <c r="FIW1" s="20"/>
      <c r="FIX1" s="20"/>
      <c r="FIY1" s="20"/>
      <c r="FIZ1" s="20"/>
      <c r="FJA1" s="20"/>
      <c r="FJB1" s="20"/>
      <c r="FJC1" s="20"/>
      <c r="FJD1" s="20"/>
      <c r="FJE1" s="340"/>
      <c r="FJF1" s="338"/>
      <c r="FJG1" s="20"/>
      <c r="FJH1" s="20"/>
      <c r="FJI1" s="20"/>
      <c r="FJJ1" s="20"/>
      <c r="FJK1" s="20"/>
      <c r="FJL1" s="20"/>
      <c r="FJM1" s="20"/>
      <c r="FJN1" s="20"/>
      <c r="FJO1" s="20"/>
      <c r="FJP1" s="20"/>
      <c r="FJQ1" s="20"/>
      <c r="FJR1" s="20"/>
      <c r="FJS1" s="20"/>
      <c r="FJT1" s="20"/>
      <c r="FJU1" s="340"/>
      <c r="FJV1" s="338"/>
      <c r="FJW1" s="20"/>
      <c r="FJX1" s="20"/>
      <c r="FJY1" s="20"/>
      <c r="FJZ1" s="20"/>
      <c r="FKA1" s="20"/>
      <c r="FKB1" s="20"/>
      <c r="FKC1" s="20"/>
      <c r="FKD1" s="20"/>
      <c r="FKE1" s="20"/>
      <c r="FKF1" s="20"/>
      <c r="FKG1" s="20"/>
      <c r="FKH1" s="20"/>
      <c r="FKI1" s="20"/>
      <c r="FKJ1" s="20"/>
      <c r="FKK1" s="340"/>
      <c r="FKL1" s="338"/>
      <c r="FKM1" s="20"/>
      <c r="FKN1" s="20"/>
      <c r="FKO1" s="20"/>
      <c r="FKP1" s="20"/>
      <c r="FKQ1" s="20"/>
      <c r="FKR1" s="20"/>
      <c r="FKS1" s="20"/>
      <c r="FKT1" s="20"/>
      <c r="FKU1" s="20"/>
      <c r="FKV1" s="20"/>
      <c r="FKW1" s="20"/>
      <c r="FKX1" s="20"/>
      <c r="FKY1" s="20"/>
      <c r="FKZ1" s="20"/>
      <c r="FLA1" s="340"/>
      <c r="FLB1" s="338"/>
      <c r="FLC1" s="20"/>
      <c r="FLD1" s="20"/>
      <c r="FLE1" s="20"/>
      <c r="FLF1" s="20"/>
      <c r="FLG1" s="20"/>
      <c r="FLH1" s="20"/>
      <c r="FLI1" s="20"/>
      <c r="FLJ1" s="20"/>
      <c r="FLK1" s="20"/>
      <c r="FLL1" s="20"/>
      <c r="FLM1" s="20"/>
      <c r="FLN1" s="20"/>
      <c r="FLO1" s="20"/>
      <c r="FLP1" s="20"/>
      <c r="FLQ1" s="340"/>
      <c r="FLR1" s="338"/>
      <c r="FLS1" s="20"/>
      <c r="FLT1" s="20"/>
      <c r="FLU1" s="20"/>
      <c r="FLV1" s="20"/>
      <c r="FLW1" s="20"/>
      <c r="FLX1" s="20"/>
      <c r="FLY1" s="20"/>
      <c r="FLZ1" s="20"/>
      <c r="FMA1" s="20"/>
      <c r="FMB1" s="20"/>
      <c r="FMC1" s="20"/>
      <c r="FMD1" s="20"/>
      <c r="FME1" s="20"/>
      <c r="FMF1" s="20"/>
      <c r="FMG1" s="340"/>
      <c r="FMH1" s="338"/>
      <c r="FMI1" s="20"/>
      <c r="FMJ1" s="20"/>
      <c r="FMK1" s="20"/>
      <c r="FML1" s="20"/>
      <c r="FMM1" s="20"/>
      <c r="FMN1" s="20"/>
      <c r="FMO1" s="20"/>
      <c r="FMP1" s="20"/>
      <c r="FMQ1" s="20"/>
      <c r="FMR1" s="20"/>
      <c r="FMS1" s="20"/>
      <c r="FMT1" s="20"/>
      <c r="FMU1" s="20"/>
      <c r="FMV1" s="20"/>
      <c r="FMW1" s="340"/>
      <c r="FMX1" s="338"/>
      <c r="FMY1" s="20"/>
      <c r="FMZ1" s="20"/>
      <c r="FNA1" s="20"/>
      <c r="FNB1" s="20"/>
      <c r="FNC1" s="20"/>
      <c r="FND1" s="20"/>
      <c r="FNE1" s="20"/>
      <c r="FNF1" s="20"/>
      <c r="FNG1" s="20"/>
      <c r="FNH1" s="20"/>
      <c r="FNI1" s="20"/>
      <c r="FNJ1" s="20"/>
      <c r="FNK1" s="20"/>
      <c r="FNL1" s="20"/>
      <c r="FNM1" s="340"/>
      <c r="FNN1" s="338"/>
      <c r="FNO1" s="20"/>
      <c r="FNP1" s="20"/>
      <c r="FNQ1" s="20"/>
      <c r="FNR1" s="20"/>
      <c r="FNS1" s="20"/>
      <c r="FNT1" s="20"/>
      <c r="FNU1" s="20"/>
      <c r="FNV1" s="20"/>
      <c r="FNW1" s="20"/>
      <c r="FNX1" s="20"/>
      <c r="FNY1" s="20"/>
      <c r="FNZ1" s="20"/>
      <c r="FOA1" s="20"/>
      <c r="FOB1" s="20"/>
      <c r="FOC1" s="340"/>
      <c r="FOD1" s="338"/>
      <c r="FOE1" s="20"/>
      <c r="FOF1" s="20"/>
      <c r="FOG1" s="20"/>
      <c r="FOH1" s="20"/>
      <c r="FOI1" s="20"/>
      <c r="FOJ1" s="20"/>
      <c r="FOK1" s="20"/>
      <c r="FOL1" s="20"/>
      <c r="FOM1" s="20"/>
      <c r="FON1" s="20"/>
      <c r="FOO1" s="20"/>
      <c r="FOP1" s="20"/>
      <c r="FOQ1" s="20"/>
      <c r="FOR1" s="20"/>
      <c r="FOS1" s="340"/>
      <c r="FOT1" s="338"/>
      <c r="FOU1" s="20"/>
      <c r="FOV1" s="20"/>
      <c r="FOW1" s="20"/>
      <c r="FOX1" s="20"/>
      <c r="FOY1" s="20"/>
      <c r="FOZ1" s="20"/>
      <c r="FPA1" s="20"/>
      <c r="FPB1" s="20"/>
      <c r="FPC1" s="20"/>
      <c r="FPD1" s="20"/>
      <c r="FPE1" s="20"/>
      <c r="FPF1" s="20"/>
      <c r="FPG1" s="20"/>
      <c r="FPH1" s="20"/>
      <c r="FPI1" s="340"/>
      <c r="FPJ1" s="338"/>
      <c r="FPK1" s="20"/>
      <c r="FPL1" s="20"/>
      <c r="FPM1" s="20"/>
      <c r="FPN1" s="20"/>
      <c r="FPO1" s="20"/>
      <c r="FPP1" s="20"/>
      <c r="FPQ1" s="20"/>
      <c r="FPR1" s="20"/>
      <c r="FPS1" s="20"/>
      <c r="FPT1" s="20"/>
      <c r="FPU1" s="20"/>
      <c r="FPV1" s="20"/>
      <c r="FPW1" s="20"/>
      <c r="FPX1" s="20"/>
      <c r="FPY1" s="340"/>
      <c r="FPZ1" s="338"/>
      <c r="FQA1" s="20"/>
      <c r="FQB1" s="20"/>
      <c r="FQC1" s="20"/>
      <c r="FQD1" s="20"/>
      <c r="FQE1" s="20"/>
      <c r="FQF1" s="20"/>
      <c r="FQG1" s="20"/>
      <c r="FQH1" s="20"/>
      <c r="FQI1" s="20"/>
      <c r="FQJ1" s="20"/>
      <c r="FQK1" s="20"/>
      <c r="FQL1" s="20"/>
      <c r="FQM1" s="20"/>
      <c r="FQN1" s="20"/>
      <c r="FQO1" s="340"/>
      <c r="FQP1" s="338"/>
      <c r="FQQ1" s="20"/>
      <c r="FQR1" s="20"/>
      <c r="FQS1" s="20"/>
      <c r="FQT1" s="20"/>
      <c r="FQU1" s="20"/>
      <c r="FQV1" s="20"/>
      <c r="FQW1" s="20"/>
      <c r="FQX1" s="20"/>
      <c r="FQY1" s="20"/>
      <c r="FQZ1" s="20"/>
      <c r="FRA1" s="20"/>
      <c r="FRB1" s="20"/>
      <c r="FRC1" s="20"/>
      <c r="FRD1" s="20"/>
      <c r="FRE1" s="340"/>
      <c r="FRF1" s="338"/>
      <c r="FRG1" s="20"/>
      <c r="FRH1" s="20"/>
      <c r="FRI1" s="20"/>
      <c r="FRJ1" s="20"/>
      <c r="FRK1" s="20"/>
      <c r="FRL1" s="20"/>
      <c r="FRM1" s="20"/>
      <c r="FRN1" s="20"/>
      <c r="FRO1" s="20"/>
      <c r="FRP1" s="20"/>
      <c r="FRQ1" s="20"/>
      <c r="FRR1" s="20"/>
      <c r="FRS1" s="20"/>
      <c r="FRT1" s="20"/>
      <c r="FRU1" s="340"/>
      <c r="FRV1" s="338"/>
      <c r="FRW1" s="20"/>
      <c r="FRX1" s="20"/>
      <c r="FRY1" s="20"/>
      <c r="FRZ1" s="20"/>
      <c r="FSA1" s="20"/>
      <c r="FSB1" s="20"/>
      <c r="FSC1" s="20"/>
      <c r="FSD1" s="20"/>
      <c r="FSE1" s="20"/>
      <c r="FSF1" s="20"/>
      <c r="FSG1" s="20"/>
      <c r="FSH1" s="20"/>
      <c r="FSI1" s="20"/>
      <c r="FSJ1" s="20"/>
      <c r="FSK1" s="340"/>
      <c r="FSL1" s="338"/>
      <c r="FSM1" s="20"/>
      <c r="FSN1" s="20"/>
      <c r="FSO1" s="20"/>
      <c r="FSP1" s="20"/>
      <c r="FSQ1" s="20"/>
      <c r="FSR1" s="20"/>
      <c r="FSS1" s="20"/>
      <c r="FST1" s="20"/>
      <c r="FSU1" s="20"/>
      <c r="FSV1" s="20"/>
      <c r="FSW1" s="20"/>
      <c r="FSX1" s="20"/>
      <c r="FSY1" s="20"/>
      <c r="FSZ1" s="20"/>
      <c r="FTA1" s="340"/>
      <c r="FTB1" s="338"/>
      <c r="FTC1" s="20"/>
      <c r="FTD1" s="20"/>
      <c r="FTE1" s="20"/>
      <c r="FTF1" s="20"/>
      <c r="FTG1" s="20"/>
      <c r="FTH1" s="20"/>
      <c r="FTI1" s="20"/>
      <c r="FTJ1" s="20"/>
      <c r="FTK1" s="20"/>
      <c r="FTL1" s="20"/>
      <c r="FTM1" s="20"/>
      <c r="FTN1" s="20"/>
      <c r="FTO1" s="20"/>
      <c r="FTP1" s="20"/>
      <c r="FTQ1" s="340"/>
      <c r="FTR1" s="338"/>
      <c r="FTS1" s="20"/>
      <c r="FTT1" s="20"/>
      <c r="FTU1" s="20"/>
      <c r="FTV1" s="20"/>
      <c r="FTW1" s="20"/>
      <c r="FTX1" s="20"/>
      <c r="FTY1" s="20"/>
      <c r="FTZ1" s="20"/>
      <c r="FUA1" s="20"/>
      <c r="FUB1" s="20"/>
      <c r="FUC1" s="20"/>
      <c r="FUD1" s="20"/>
      <c r="FUE1" s="20"/>
      <c r="FUF1" s="20"/>
      <c r="FUG1" s="340"/>
      <c r="FUH1" s="338"/>
      <c r="FUI1" s="20"/>
      <c r="FUJ1" s="20"/>
      <c r="FUK1" s="20"/>
      <c r="FUL1" s="20"/>
      <c r="FUM1" s="20"/>
      <c r="FUN1" s="20"/>
      <c r="FUO1" s="20"/>
      <c r="FUP1" s="20"/>
      <c r="FUQ1" s="20"/>
      <c r="FUR1" s="20"/>
      <c r="FUS1" s="20"/>
      <c r="FUT1" s="20"/>
      <c r="FUU1" s="20"/>
      <c r="FUV1" s="20"/>
      <c r="FUW1" s="340"/>
      <c r="FUX1" s="338"/>
      <c r="FUY1" s="20"/>
      <c r="FUZ1" s="20"/>
      <c r="FVA1" s="20"/>
      <c r="FVB1" s="20"/>
      <c r="FVC1" s="20"/>
      <c r="FVD1" s="20"/>
      <c r="FVE1" s="20"/>
      <c r="FVF1" s="20"/>
      <c r="FVG1" s="20"/>
      <c r="FVH1" s="20"/>
      <c r="FVI1" s="20"/>
      <c r="FVJ1" s="20"/>
      <c r="FVK1" s="20"/>
      <c r="FVL1" s="20"/>
      <c r="FVM1" s="340"/>
      <c r="FVN1" s="338"/>
      <c r="FVO1" s="20"/>
      <c r="FVP1" s="20"/>
      <c r="FVQ1" s="20"/>
      <c r="FVR1" s="20"/>
      <c r="FVS1" s="20"/>
      <c r="FVT1" s="20"/>
      <c r="FVU1" s="20"/>
      <c r="FVV1" s="20"/>
      <c r="FVW1" s="20"/>
      <c r="FVX1" s="20"/>
      <c r="FVY1" s="20"/>
      <c r="FVZ1" s="20"/>
      <c r="FWA1" s="20"/>
      <c r="FWB1" s="20"/>
      <c r="FWC1" s="340"/>
      <c r="FWD1" s="338"/>
      <c r="FWE1" s="20"/>
      <c r="FWF1" s="20"/>
      <c r="FWG1" s="20"/>
      <c r="FWH1" s="20"/>
      <c r="FWI1" s="20"/>
      <c r="FWJ1" s="20"/>
      <c r="FWK1" s="20"/>
      <c r="FWL1" s="20"/>
      <c r="FWM1" s="20"/>
      <c r="FWN1" s="20"/>
      <c r="FWO1" s="20"/>
      <c r="FWP1" s="20"/>
      <c r="FWQ1" s="20"/>
      <c r="FWR1" s="20"/>
      <c r="FWS1" s="340"/>
      <c r="FWT1" s="338"/>
      <c r="FWU1" s="20"/>
      <c r="FWV1" s="20"/>
      <c r="FWW1" s="20"/>
      <c r="FWX1" s="20"/>
      <c r="FWY1" s="20"/>
      <c r="FWZ1" s="20"/>
      <c r="FXA1" s="20"/>
      <c r="FXB1" s="20"/>
      <c r="FXC1" s="20"/>
      <c r="FXD1" s="20"/>
      <c r="FXE1" s="20"/>
      <c r="FXF1" s="20"/>
      <c r="FXG1" s="20"/>
      <c r="FXH1" s="20"/>
      <c r="FXI1" s="340"/>
      <c r="FXJ1" s="338"/>
      <c r="FXK1" s="20"/>
      <c r="FXL1" s="20"/>
      <c r="FXM1" s="20"/>
      <c r="FXN1" s="20"/>
      <c r="FXO1" s="20"/>
      <c r="FXP1" s="20"/>
      <c r="FXQ1" s="20"/>
      <c r="FXR1" s="20"/>
      <c r="FXS1" s="20"/>
      <c r="FXT1" s="20"/>
      <c r="FXU1" s="20"/>
      <c r="FXV1" s="20"/>
      <c r="FXW1" s="20"/>
      <c r="FXX1" s="20"/>
      <c r="FXY1" s="340"/>
      <c r="FXZ1" s="338"/>
      <c r="FYA1" s="20"/>
      <c r="FYB1" s="20"/>
      <c r="FYC1" s="20"/>
      <c r="FYD1" s="20"/>
      <c r="FYE1" s="20"/>
      <c r="FYF1" s="20"/>
      <c r="FYG1" s="20"/>
      <c r="FYH1" s="20"/>
      <c r="FYI1" s="20"/>
      <c r="FYJ1" s="20"/>
      <c r="FYK1" s="20"/>
      <c r="FYL1" s="20"/>
      <c r="FYM1" s="20"/>
      <c r="FYN1" s="20"/>
      <c r="FYO1" s="340"/>
      <c r="FYP1" s="338"/>
      <c r="FYQ1" s="20"/>
      <c r="FYR1" s="20"/>
      <c r="FYS1" s="20"/>
      <c r="FYT1" s="20"/>
      <c r="FYU1" s="20"/>
      <c r="FYV1" s="20"/>
      <c r="FYW1" s="20"/>
      <c r="FYX1" s="20"/>
      <c r="FYY1" s="20"/>
      <c r="FYZ1" s="20"/>
      <c r="FZA1" s="20"/>
      <c r="FZB1" s="20"/>
      <c r="FZC1" s="20"/>
      <c r="FZD1" s="20"/>
      <c r="FZE1" s="340"/>
      <c r="FZF1" s="338"/>
      <c r="FZG1" s="20"/>
      <c r="FZH1" s="20"/>
      <c r="FZI1" s="20"/>
      <c r="FZJ1" s="20"/>
      <c r="FZK1" s="20"/>
      <c r="FZL1" s="20"/>
      <c r="FZM1" s="20"/>
      <c r="FZN1" s="20"/>
      <c r="FZO1" s="20"/>
      <c r="FZP1" s="20"/>
      <c r="FZQ1" s="20"/>
      <c r="FZR1" s="20"/>
      <c r="FZS1" s="20"/>
      <c r="FZT1" s="20"/>
      <c r="FZU1" s="340"/>
      <c r="FZV1" s="338"/>
      <c r="FZW1" s="20"/>
      <c r="FZX1" s="20"/>
      <c r="FZY1" s="20"/>
      <c r="FZZ1" s="20"/>
      <c r="GAA1" s="20"/>
      <c r="GAB1" s="20"/>
      <c r="GAC1" s="20"/>
      <c r="GAD1" s="20"/>
      <c r="GAE1" s="20"/>
      <c r="GAF1" s="20"/>
      <c r="GAG1" s="20"/>
      <c r="GAH1" s="20"/>
      <c r="GAI1" s="20"/>
      <c r="GAJ1" s="20"/>
      <c r="GAK1" s="340"/>
      <c r="GAL1" s="338"/>
      <c r="GAM1" s="20"/>
      <c r="GAN1" s="20"/>
      <c r="GAO1" s="20"/>
      <c r="GAP1" s="20"/>
      <c r="GAQ1" s="20"/>
      <c r="GAR1" s="20"/>
      <c r="GAS1" s="20"/>
      <c r="GAT1" s="20"/>
      <c r="GAU1" s="20"/>
      <c r="GAV1" s="20"/>
      <c r="GAW1" s="20"/>
      <c r="GAX1" s="20"/>
      <c r="GAY1" s="20"/>
      <c r="GAZ1" s="20"/>
      <c r="GBA1" s="340"/>
      <c r="GBB1" s="338"/>
      <c r="GBC1" s="20"/>
      <c r="GBD1" s="20"/>
      <c r="GBE1" s="20"/>
      <c r="GBF1" s="20"/>
      <c r="GBG1" s="20"/>
      <c r="GBH1" s="20"/>
      <c r="GBI1" s="20"/>
      <c r="GBJ1" s="20"/>
      <c r="GBK1" s="20"/>
      <c r="GBL1" s="20"/>
      <c r="GBM1" s="20"/>
      <c r="GBN1" s="20"/>
      <c r="GBO1" s="20"/>
      <c r="GBP1" s="20"/>
      <c r="GBQ1" s="340"/>
      <c r="GBR1" s="338"/>
      <c r="GBS1" s="20"/>
      <c r="GBT1" s="20"/>
      <c r="GBU1" s="20"/>
      <c r="GBV1" s="20"/>
      <c r="GBW1" s="20"/>
      <c r="GBX1" s="20"/>
      <c r="GBY1" s="20"/>
      <c r="GBZ1" s="20"/>
      <c r="GCA1" s="20"/>
      <c r="GCB1" s="20"/>
      <c r="GCC1" s="20"/>
      <c r="GCD1" s="20"/>
      <c r="GCE1" s="20"/>
      <c r="GCF1" s="20"/>
      <c r="GCG1" s="340"/>
      <c r="GCH1" s="338"/>
      <c r="GCI1" s="20"/>
      <c r="GCJ1" s="20"/>
      <c r="GCK1" s="20"/>
      <c r="GCL1" s="20"/>
      <c r="GCM1" s="20"/>
      <c r="GCN1" s="20"/>
      <c r="GCO1" s="20"/>
      <c r="GCP1" s="20"/>
      <c r="GCQ1" s="20"/>
      <c r="GCR1" s="20"/>
      <c r="GCS1" s="20"/>
      <c r="GCT1" s="20"/>
      <c r="GCU1" s="20"/>
      <c r="GCV1" s="20"/>
      <c r="GCW1" s="340"/>
      <c r="GCX1" s="338"/>
      <c r="GCY1" s="20"/>
      <c r="GCZ1" s="20"/>
      <c r="GDA1" s="20"/>
      <c r="GDB1" s="20"/>
      <c r="GDC1" s="20"/>
      <c r="GDD1" s="20"/>
      <c r="GDE1" s="20"/>
      <c r="GDF1" s="20"/>
      <c r="GDG1" s="20"/>
      <c r="GDH1" s="20"/>
      <c r="GDI1" s="20"/>
      <c r="GDJ1" s="20"/>
      <c r="GDK1" s="20"/>
      <c r="GDL1" s="20"/>
      <c r="GDM1" s="340"/>
      <c r="GDN1" s="338"/>
      <c r="GDO1" s="20"/>
      <c r="GDP1" s="20"/>
      <c r="GDQ1" s="20"/>
      <c r="GDR1" s="20"/>
      <c r="GDS1" s="20"/>
      <c r="GDT1" s="20"/>
      <c r="GDU1" s="20"/>
      <c r="GDV1" s="20"/>
      <c r="GDW1" s="20"/>
      <c r="GDX1" s="20"/>
      <c r="GDY1" s="20"/>
      <c r="GDZ1" s="20"/>
      <c r="GEA1" s="20"/>
      <c r="GEB1" s="20"/>
      <c r="GEC1" s="340"/>
      <c r="GED1" s="338"/>
      <c r="GEE1" s="20"/>
      <c r="GEF1" s="20"/>
      <c r="GEG1" s="20"/>
      <c r="GEH1" s="20"/>
      <c r="GEI1" s="20"/>
      <c r="GEJ1" s="20"/>
      <c r="GEK1" s="20"/>
      <c r="GEL1" s="20"/>
      <c r="GEM1" s="20"/>
      <c r="GEN1" s="20"/>
      <c r="GEO1" s="20"/>
      <c r="GEP1" s="20"/>
      <c r="GEQ1" s="20"/>
      <c r="GER1" s="20"/>
      <c r="GES1" s="340"/>
      <c r="GET1" s="338"/>
      <c r="GEU1" s="20"/>
      <c r="GEV1" s="20"/>
      <c r="GEW1" s="20"/>
      <c r="GEX1" s="20"/>
      <c r="GEY1" s="20"/>
      <c r="GEZ1" s="20"/>
      <c r="GFA1" s="20"/>
      <c r="GFB1" s="20"/>
      <c r="GFC1" s="20"/>
      <c r="GFD1" s="20"/>
      <c r="GFE1" s="20"/>
      <c r="GFF1" s="20"/>
      <c r="GFG1" s="20"/>
      <c r="GFH1" s="20"/>
      <c r="GFI1" s="340"/>
      <c r="GFJ1" s="338"/>
      <c r="GFK1" s="20"/>
      <c r="GFL1" s="20"/>
      <c r="GFM1" s="20"/>
      <c r="GFN1" s="20"/>
      <c r="GFO1" s="20"/>
      <c r="GFP1" s="20"/>
      <c r="GFQ1" s="20"/>
      <c r="GFR1" s="20"/>
      <c r="GFS1" s="20"/>
      <c r="GFT1" s="20"/>
      <c r="GFU1" s="20"/>
      <c r="GFV1" s="20"/>
      <c r="GFW1" s="20"/>
      <c r="GFX1" s="20"/>
      <c r="GFY1" s="340"/>
      <c r="GFZ1" s="338"/>
      <c r="GGA1" s="20"/>
      <c r="GGB1" s="20"/>
      <c r="GGC1" s="20"/>
      <c r="GGD1" s="20"/>
      <c r="GGE1" s="20"/>
      <c r="GGF1" s="20"/>
      <c r="GGG1" s="20"/>
      <c r="GGH1" s="20"/>
      <c r="GGI1" s="20"/>
      <c r="GGJ1" s="20"/>
      <c r="GGK1" s="20"/>
      <c r="GGL1" s="20"/>
      <c r="GGM1" s="20"/>
      <c r="GGN1" s="20"/>
      <c r="GGO1" s="340"/>
      <c r="GGP1" s="338"/>
      <c r="GGQ1" s="20"/>
      <c r="GGR1" s="20"/>
      <c r="GGS1" s="20"/>
      <c r="GGT1" s="20"/>
      <c r="GGU1" s="20"/>
      <c r="GGV1" s="20"/>
      <c r="GGW1" s="20"/>
      <c r="GGX1" s="20"/>
      <c r="GGY1" s="20"/>
      <c r="GGZ1" s="20"/>
      <c r="GHA1" s="20"/>
      <c r="GHB1" s="20"/>
      <c r="GHC1" s="20"/>
      <c r="GHD1" s="20"/>
      <c r="GHE1" s="340"/>
      <c r="GHF1" s="338"/>
      <c r="GHG1" s="20"/>
      <c r="GHH1" s="20"/>
      <c r="GHI1" s="20"/>
      <c r="GHJ1" s="20"/>
      <c r="GHK1" s="20"/>
      <c r="GHL1" s="20"/>
      <c r="GHM1" s="20"/>
      <c r="GHN1" s="20"/>
      <c r="GHO1" s="20"/>
      <c r="GHP1" s="20"/>
      <c r="GHQ1" s="20"/>
      <c r="GHR1" s="20"/>
      <c r="GHS1" s="20"/>
      <c r="GHT1" s="20"/>
      <c r="GHU1" s="340"/>
      <c r="GHV1" s="338"/>
      <c r="GHW1" s="20"/>
      <c r="GHX1" s="20"/>
      <c r="GHY1" s="20"/>
      <c r="GHZ1" s="20"/>
      <c r="GIA1" s="20"/>
      <c r="GIB1" s="20"/>
      <c r="GIC1" s="20"/>
      <c r="GID1" s="20"/>
      <c r="GIE1" s="20"/>
      <c r="GIF1" s="20"/>
      <c r="GIG1" s="20"/>
      <c r="GIH1" s="20"/>
      <c r="GII1" s="20"/>
      <c r="GIJ1" s="20"/>
      <c r="GIK1" s="340"/>
      <c r="GIL1" s="338"/>
      <c r="GIM1" s="20"/>
      <c r="GIN1" s="20"/>
      <c r="GIO1" s="20"/>
      <c r="GIP1" s="20"/>
      <c r="GIQ1" s="20"/>
      <c r="GIR1" s="20"/>
      <c r="GIS1" s="20"/>
      <c r="GIT1" s="20"/>
      <c r="GIU1" s="20"/>
      <c r="GIV1" s="20"/>
      <c r="GIW1" s="20"/>
      <c r="GIX1" s="20"/>
      <c r="GIY1" s="20"/>
      <c r="GIZ1" s="20"/>
      <c r="GJA1" s="340"/>
      <c r="GJB1" s="338"/>
      <c r="GJC1" s="20"/>
      <c r="GJD1" s="20"/>
      <c r="GJE1" s="20"/>
      <c r="GJF1" s="20"/>
      <c r="GJG1" s="20"/>
      <c r="GJH1" s="20"/>
      <c r="GJI1" s="20"/>
      <c r="GJJ1" s="20"/>
      <c r="GJK1" s="20"/>
      <c r="GJL1" s="20"/>
      <c r="GJM1" s="20"/>
      <c r="GJN1" s="20"/>
      <c r="GJO1" s="20"/>
      <c r="GJP1" s="20"/>
      <c r="GJQ1" s="340"/>
      <c r="GJR1" s="338"/>
      <c r="GJS1" s="20"/>
      <c r="GJT1" s="20"/>
      <c r="GJU1" s="20"/>
      <c r="GJV1" s="20"/>
      <c r="GJW1" s="20"/>
      <c r="GJX1" s="20"/>
      <c r="GJY1" s="20"/>
      <c r="GJZ1" s="20"/>
      <c r="GKA1" s="20"/>
      <c r="GKB1" s="20"/>
      <c r="GKC1" s="20"/>
      <c r="GKD1" s="20"/>
      <c r="GKE1" s="20"/>
      <c r="GKF1" s="20"/>
      <c r="GKG1" s="340"/>
      <c r="GKH1" s="338"/>
      <c r="GKI1" s="20"/>
      <c r="GKJ1" s="20"/>
      <c r="GKK1" s="20"/>
      <c r="GKL1" s="20"/>
      <c r="GKM1" s="20"/>
      <c r="GKN1" s="20"/>
      <c r="GKO1" s="20"/>
      <c r="GKP1" s="20"/>
      <c r="GKQ1" s="20"/>
      <c r="GKR1" s="20"/>
      <c r="GKS1" s="20"/>
      <c r="GKT1" s="20"/>
      <c r="GKU1" s="20"/>
      <c r="GKV1" s="20"/>
      <c r="GKW1" s="340"/>
      <c r="GKX1" s="338"/>
      <c r="GKY1" s="20"/>
      <c r="GKZ1" s="20"/>
      <c r="GLA1" s="20"/>
      <c r="GLB1" s="20"/>
      <c r="GLC1" s="20"/>
      <c r="GLD1" s="20"/>
      <c r="GLE1" s="20"/>
      <c r="GLF1" s="20"/>
      <c r="GLG1" s="20"/>
      <c r="GLH1" s="20"/>
      <c r="GLI1" s="20"/>
      <c r="GLJ1" s="20"/>
      <c r="GLK1" s="20"/>
      <c r="GLL1" s="20"/>
      <c r="GLM1" s="340"/>
      <c r="GLN1" s="338"/>
      <c r="GLO1" s="20"/>
      <c r="GLP1" s="20"/>
      <c r="GLQ1" s="20"/>
      <c r="GLR1" s="20"/>
      <c r="GLS1" s="20"/>
      <c r="GLT1" s="20"/>
      <c r="GLU1" s="20"/>
      <c r="GLV1" s="20"/>
      <c r="GLW1" s="20"/>
      <c r="GLX1" s="20"/>
      <c r="GLY1" s="20"/>
      <c r="GLZ1" s="20"/>
      <c r="GMA1" s="20"/>
      <c r="GMB1" s="20"/>
      <c r="GMC1" s="340"/>
      <c r="GMD1" s="338"/>
      <c r="GME1" s="20"/>
      <c r="GMF1" s="20"/>
      <c r="GMG1" s="20"/>
      <c r="GMH1" s="20"/>
      <c r="GMI1" s="20"/>
      <c r="GMJ1" s="20"/>
      <c r="GMK1" s="20"/>
      <c r="GML1" s="20"/>
      <c r="GMM1" s="20"/>
      <c r="GMN1" s="20"/>
      <c r="GMO1" s="20"/>
      <c r="GMP1" s="20"/>
      <c r="GMQ1" s="20"/>
      <c r="GMR1" s="20"/>
      <c r="GMS1" s="340"/>
      <c r="GMT1" s="338"/>
      <c r="GMU1" s="20"/>
      <c r="GMV1" s="20"/>
      <c r="GMW1" s="20"/>
      <c r="GMX1" s="20"/>
      <c r="GMY1" s="20"/>
      <c r="GMZ1" s="20"/>
      <c r="GNA1" s="20"/>
      <c r="GNB1" s="20"/>
      <c r="GNC1" s="20"/>
      <c r="GND1" s="20"/>
      <c r="GNE1" s="20"/>
      <c r="GNF1" s="20"/>
      <c r="GNG1" s="20"/>
      <c r="GNH1" s="20"/>
      <c r="GNI1" s="340"/>
      <c r="GNJ1" s="338"/>
      <c r="GNK1" s="20"/>
      <c r="GNL1" s="20"/>
      <c r="GNM1" s="20"/>
      <c r="GNN1" s="20"/>
      <c r="GNO1" s="20"/>
      <c r="GNP1" s="20"/>
      <c r="GNQ1" s="20"/>
      <c r="GNR1" s="20"/>
      <c r="GNS1" s="20"/>
      <c r="GNT1" s="20"/>
      <c r="GNU1" s="20"/>
      <c r="GNV1" s="20"/>
      <c r="GNW1" s="20"/>
      <c r="GNX1" s="20"/>
      <c r="GNY1" s="340"/>
      <c r="GNZ1" s="338"/>
      <c r="GOA1" s="20"/>
      <c r="GOB1" s="20"/>
      <c r="GOC1" s="20"/>
      <c r="GOD1" s="20"/>
      <c r="GOE1" s="20"/>
      <c r="GOF1" s="20"/>
      <c r="GOG1" s="20"/>
      <c r="GOH1" s="20"/>
      <c r="GOI1" s="20"/>
      <c r="GOJ1" s="20"/>
      <c r="GOK1" s="20"/>
      <c r="GOL1" s="20"/>
      <c r="GOM1" s="20"/>
      <c r="GON1" s="20"/>
      <c r="GOO1" s="340"/>
      <c r="GOP1" s="338"/>
      <c r="GOQ1" s="20"/>
      <c r="GOR1" s="20"/>
      <c r="GOS1" s="20"/>
      <c r="GOT1" s="20"/>
      <c r="GOU1" s="20"/>
      <c r="GOV1" s="20"/>
      <c r="GOW1" s="20"/>
      <c r="GOX1" s="20"/>
      <c r="GOY1" s="20"/>
      <c r="GOZ1" s="20"/>
      <c r="GPA1" s="20"/>
      <c r="GPB1" s="20"/>
      <c r="GPC1" s="20"/>
      <c r="GPD1" s="20"/>
      <c r="GPE1" s="340"/>
      <c r="GPF1" s="338"/>
      <c r="GPG1" s="20"/>
      <c r="GPH1" s="20"/>
      <c r="GPI1" s="20"/>
      <c r="GPJ1" s="20"/>
      <c r="GPK1" s="20"/>
      <c r="GPL1" s="20"/>
      <c r="GPM1" s="20"/>
      <c r="GPN1" s="20"/>
      <c r="GPO1" s="20"/>
      <c r="GPP1" s="20"/>
      <c r="GPQ1" s="20"/>
      <c r="GPR1" s="20"/>
      <c r="GPS1" s="20"/>
      <c r="GPT1" s="20"/>
      <c r="GPU1" s="340"/>
      <c r="GPV1" s="338"/>
      <c r="GPW1" s="20"/>
      <c r="GPX1" s="20"/>
      <c r="GPY1" s="20"/>
      <c r="GPZ1" s="20"/>
      <c r="GQA1" s="20"/>
      <c r="GQB1" s="20"/>
      <c r="GQC1" s="20"/>
      <c r="GQD1" s="20"/>
      <c r="GQE1" s="20"/>
      <c r="GQF1" s="20"/>
      <c r="GQG1" s="20"/>
      <c r="GQH1" s="20"/>
      <c r="GQI1" s="20"/>
      <c r="GQJ1" s="20"/>
      <c r="GQK1" s="340"/>
      <c r="GQL1" s="338"/>
      <c r="GQM1" s="20"/>
      <c r="GQN1" s="20"/>
      <c r="GQO1" s="20"/>
      <c r="GQP1" s="20"/>
      <c r="GQQ1" s="20"/>
      <c r="GQR1" s="20"/>
      <c r="GQS1" s="20"/>
      <c r="GQT1" s="20"/>
      <c r="GQU1" s="20"/>
      <c r="GQV1" s="20"/>
      <c r="GQW1" s="20"/>
      <c r="GQX1" s="20"/>
      <c r="GQY1" s="20"/>
      <c r="GQZ1" s="20"/>
      <c r="GRA1" s="340"/>
      <c r="GRB1" s="338"/>
      <c r="GRC1" s="20"/>
      <c r="GRD1" s="20"/>
      <c r="GRE1" s="20"/>
      <c r="GRF1" s="20"/>
      <c r="GRG1" s="20"/>
      <c r="GRH1" s="20"/>
      <c r="GRI1" s="20"/>
      <c r="GRJ1" s="20"/>
      <c r="GRK1" s="20"/>
      <c r="GRL1" s="20"/>
      <c r="GRM1" s="20"/>
      <c r="GRN1" s="20"/>
      <c r="GRO1" s="20"/>
      <c r="GRP1" s="20"/>
      <c r="GRQ1" s="340"/>
      <c r="GRR1" s="338"/>
      <c r="GRS1" s="20"/>
      <c r="GRT1" s="20"/>
      <c r="GRU1" s="20"/>
      <c r="GRV1" s="20"/>
      <c r="GRW1" s="20"/>
      <c r="GRX1" s="20"/>
      <c r="GRY1" s="20"/>
      <c r="GRZ1" s="20"/>
      <c r="GSA1" s="20"/>
      <c r="GSB1" s="20"/>
      <c r="GSC1" s="20"/>
      <c r="GSD1" s="20"/>
      <c r="GSE1" s="20"/>
      <c r="GSF1" s="20"/>
      <c r="GSG1" s="340"/>
      <c r="GSH1" s="338"/>
      <c r="GSI1" s="20"/>
      <c r="GSJ1" s="20"/>
      <c r="GSK1" s="20"/>
      <c r="GSL1" s="20"/>
      <c r="GSM1" s="20"/>
      <c r="GSN1" s="20"/>
      <c r="GSO1" s="20"/>
      <c r="GSP1" s="20"/>
      <c r="GSQ1" s="20"/>
      <c r="GSR1" s="20"/>
      <c r="GSS1" s="20"/>
      <c r="GST1" s="20"/>
      <c r="GSU1" s="20"/>
      <c r="GSV1" s="20"/>
      <c r="GSW1" s="340"/>
      <c r="GSX1" s="338"/>
      <c r="GSY1" s="20"/>
      <c r="GSZ1" s="20"/>
      <c r="GTA1" s="20"/>
      <c r="GTB1" s="20"/>
      <c r="GTC1" s="20"/>
      <c r="GTD1" s="20"/>
      <c r="GTE1" s="20"/>
      <c r="GTF1" s="20"/>
      <c r="GTG1" s="20"/>
      <c r="GTH1" s="20"/>
      <c r="GTI1" s="20"/>
      <c r="GTJ1" s="20"/>
      <c r="GTK1" s="20"/>
      <c r="GTL1" s="20"/>
      <c r="GTM1" s="340"/>
      <c r="GTN1" s="338"/>
      <c r="GTO1" s="20"/>
      <c r="GTP1" s="20"/>
      <c r="GTQ1" s="20"/>
      <c r="GTR1" s="20"/>
      <c r="GTS1" s="20"/>
      <c r="GTT1" s="20"/>
      <c r="GTU1" s="20"/>
      <c r="GTV1" s="20"/>
      <c r="GTW1" s="20"/>
      <c r="GTX1" s="20"/>
      <c r="GTY1" s="20"/>
      <c r="GTZ1" s="20"/>
      <c r="GUA1" s="20"/>
      <c r="GUB1" s="20"/>
      <c r="GUC1" s="340"/>
      <c r="GUD1" s="338"/>
      <c r="GUE1" s="20"/>
      <c r="GUF1" s="20"/>
      <c r="GUG1" s="20"/>
      <c r="GUH1" s="20"/>
      <c r="GUI1" s="20"/>
      <c r="GUJ1" s="20"/>
      <c r="GUK1" s="20"/>
      <c r="GUL1" s="20"/>
      <c r="GUM1" s="20"/>
      <c r="GUN1" s="20"/>
      <c r="GUO1" s="20"/>
      <c r="GUP1" s="20"/>
      <c r="GUQ1" s="20"/>
      <c r="GUR1" s="20"/>
      <c r="GUS1" s="340"/>
      <c r="GUT1" s="338"/>
      <c r="GUU1" s="20"/>
      <c r="GUV1" s="20"/>
      <c r="GUW1" s="20"/>
      <c r="GUX1" s="20"/>
      <c r="GUY1" s="20"/>
      <c r="GUZ1" s="20"/>
      <c r="GVA1" s="20"/>
      <c r="GVB1" s="20"/>
      <c r="GVC1" s="20"/>
      <c r="GVD1" s="20"/>
      <c r="GVE1" s="20"/>
      <c r="GVF1" s="20"/>
      <c r="GVG1" s="20"/>
      <c r="GVH1" s="20"/>
      <c r="GVI1" s="340"/>
      <c r="GVJ1" s="338"/>
      <c r="GVK1" s="20"/>
      <c r="GVL1" s="20"/>
      <c r="GVM1" s="20"/>
      <c r="GVN1" s="20"/>
      <c r="GVO1" s="20"/>
      <c r="GVP1" s="20"/>
      <c r="GVQ1" s="20"/>
      <c r="GVR1" s="20"/>
      <c r="GVS1" s="20"/>
      <c r="GVT1" s="20"/>
      <c r="GVU1" s="20"/>
      <c r="GVV1" s="20"/>
      <c r="GVW1" s="20"/>
      <c r="GVX1" s="20"/>
      <c r="GVY1" s="340"/>
      <c r="GVZ1" s="338"/>
      <c r="GWA1" s="20"/>
      <c r="GWB1" s="20"/>
      <c r="GWC1" s="20"/>
      <c r="GWD1" s="20"/>
      <c r="GWE1" s="20"/>
      <c r="GWF1" s="20"/>
      <c r="GWG1" s="20"/>
      <c r="GWH1" s="20"/>
      <c r="GWI1" s="20"/>
      <c r="GWJ1" s="20"/>
      <c r="GWK1" s="20"/>
      <c r="GWL1" s="20"/>
      <c r="GWM1" s="20"/>
      <c r="GWN1" s="20"/>
      <c r="GWO1" s="340"/>
      <c r="GWP1" s="338"/>
      <c r="GWQ1" s="20"/>
      <c r="GWR1" s="20"/>
      <c r="GWS1" s="20"/>
      <c r="GWT1" s="20"/>
      <c r="GWU1" s="20"/>
      <c r="GWV1" s="20"/>
      <c r="GWW1" s="20"/>
      <c r="GWX1" s="20"/>
      <c r="GWY1" s="20"/>
      <c r="GWZ1" s="20"/>
      <c r="GXA1" s="20"/>
      <c r="GXB1" s="20"/>
      <c r="GXC1" s="20"/>
      <c r="GXD1" s="20"/>
      <c r="GXE1" s="340"/>
      <c r="GXF1" s="338"/>
      <c r="GXG1" s="20"/>
      <c r="GXH1" s="20"/>
      <c r="GXI1" s="20"/>
      <c r="GXJ1" s="20"/>
      <c r="GXK1" s="20"/>
      <c r="GXL1" s="20"/>
      <c r="GXM1" s="20"/>
      <c r="GXN1" s="20"/>
      <c r="GXO1" s="20"/>
      <c r="GXP1" s="20"/>
      <c r="GXQ1" s="20"/>
      <c r="GXR1" s="20"/>
      <c r="GXS1" s="20"/>
      <c r="GXT1" s="20"/>
      <c r="GXU1" s="340"/>
      <c r="GXV1" s="338"/>
      <c r="GXW1" s="20"/>
      <c r="GXX1" s="20"/>
      <c r="GXY1" s="20"/>
      <c r="GXZ1" s="20"/>
      <c r="GYA1" s="20"/>
      <c r="GYB1" s="20"/>
      <c r="GYC1" s="20"/>
      <c r="GYD1" s="20"/>
      <c r="GYE1" s="20"/>
      <c r="GYF1" s="20"/>
      <c r="GYG1" s="20"/>
      <c r="GYH1" s="20"/>
      <c r="GYI1" s="20"/>
      <c r="GYJ1" s="20"/>
      <c r="GYK1" s="340"/>
      <c r="GYL1" s="338"/>
      <c r="GYM1" s="20"/>
      <c r="GYN1" s="20"/>
      <c r="GYO1" s="20"/>
      <c r="GYP1" s="20"/>
      <c r="GYQ1" s="20"/>
      <c r="GYR1" s="20"/>
      <c r="GYS1" s="20"/>
      <c r="GYT1" s="20"/>
      <c r="GYU1" s="20"/>
      <c r="GYV1" s="20"/>
      <c r="GYW1" s="20"/>
      <c r="GYX1" s="20"/>
      <c r="GYY1" s="20"/>
      <c r="GYZ1" s="20"/>
      <c r="GZA1" s="340"/>
      <c r="GZB1" s="338"/>
      <c r="GZC1" s="20"/>
      <c r="GZD1" s="20"/>
      <c r="GZE1" s="20"/>
      <c r="GZF1" s="20"/>
      <c r="GZG1" s="20"/>
      <c r="GZH1" s="20"/>
      <c r="GZI1" s="20"/>
      <c r="GZJ1" s="20"/>
      <c r="GZK1" s="20"/>
      <c r="GZL1" s="20"/>
      <c r="GZM1" s="20"/>
      <c r="GZN1" s="20"/>
      <c r="GZO1" s="20"/>
      <c r="GZP1" s="20"/>
      <c r="GZQ1" s="340"/>
      <c r="GZR1" s="338"/>
      <c r="GZS1" s="20"/>
      <c r="GZT1" s="20"/>
      <c r="GZU1" s="20"/>
      <c r="GZV1" s="20"/>
      <c r="GZW1" s="20"/>
      <c r="GZX1" s="20"/>
      <c r="GZY1" s="20"/>
      <c r="GZZ1" s="20"/>
      <c r="HAA1" s="20"/>
      <c r="HAB1" s="20"/>
      <c r="HAC1" s="20"/>
      <c r="HAD1" s="20"/>
      <c r="HAE1" s="20"/>
      <c r="HAF1" s="20"/>
      <c r="HAG1" s="340"/>
      <c r="HAH1" s="338"/>
      <c r="HAI1" s="20"/>
      <c r="HAJ1" s="20"/>
      <c r="HAK1" s="20"/>
      <c r="HAL1" s="20"/>
      <c r="HAM1" s="20"/>
      <c r="HAN1" s="20"/>
      <c r="HAO1" s="20"/>
      <c r="HAP1" s="20"/>
      <c r="HAQ1" s="20"/>
      <c r="HAR1" s="20"/>
      <c r="HAS1" s="20"/>
      <c r="HAT1" s="20"/>
      <c r="HAU1" s="20"/>
      <c r="HAV1" s="20"/>
      <c r="HAW1" s="340"/>
      <c r="HAX1" s="338"/>
      <c r="HAY1" s="20"/>
      <c r="HAZ1" s="20"/>
      <c r="HBA1" s="20"/>
      <c r="HBB1" s="20"/>
      <c r="HBC1" s="20"/>
      <c r="HBD1" s="20"/>
      <c r="HBE1" s="20"/>
      <c r="HBF1" s="20"/>
      <c r="HBG1" s="20"/>
      <c r="HBH1" s="20"/>
      <c r="HBI1" s="20"/>
      <c r="HBJ1" s="20"/>
      <c r="HBK1" s="20"/>
      <c r="HBL1" s="20"/>
      <c r="HBM1" s="340"/>
      <c r="HBN1" s="338"/>
      <c r="HBO1" s="20"/>
      <c r="HBP1" s="20"/>
      <c r="HBQ1" s="20"/>
      <c r="HBR1" s="20"/>
      <c r="HBS1" s="20"/>
      <c r="HBT1" s="20"/>
      <c r="HBU1" s="20"/>
      <c r="HBV1" s="20"/>
      <c r="HBW1" s="20"/>
      <c r="HBX1" s="20"/>
      <c r="HBY1" s="20"/>
      <c r="HBZ1" s="20"/>
      <c r="HCA1" s="20"/>
      <c r="HCB1" s="20"/>
      <c r="HCC1" s="340"/>
      <c r="HCD1" s="338"/>
      <c r="HCE1" s="20"/>
      <c r="HCF1" s="20"/>
      <c r="HCG1" s="20"/>
      <c r="HCH1" s="20"/>
      <c r="HCI1" s="20"/>
      <c r="HCJ1" s="20"/>
      <c r="HCK1" s="20"/>
      <c r="HCL1" s="20"/>
      <c r="HCM1" s="20"/>
      <c r="HCN1" s="20"/>
      <c r="HCO1" s="20"/>
      <c r="HCP1" s="20"/>
      <c r="HCQ1" s="20"/>
      <c r="HCR1" s="20"/>
      <c r="HCS1" s="340"/>
      <c r="HCT1" s="338"/>
      <c r="HCU1" s="20"/>
      <c r="HCV1" s="20"/>
      <c r="HCW1" s="20"/>
      <c r="HCX1" s="20"/>
      <c r="HCY1" s="20"/>
      <c r="HCZ1" s="20"/>
      <c r="HDA1" s="20"/>
      <c r="HDB1" s="20"/>
      <c r="HDC1" s="20"/>
      <c r="HDD1" s="20"/>
      <c r="HDE1" s="20"/>
      <c r="HDF1" s="20"/>
      <c r="HDG1" s="20"/>
      <c r="HDH1" s="20"/>
      <c r="HDI1" s="340"/>
      <c r="HDJ1" s="338"/>
      <c r="HDK1" s="20"/>
      <c r="HDL1" s="20"/>
      <c r="HDM1" s="20"/>
      <c r="HDN1" s="20"/>
      <c r="HDO1" s="20"/>
      <c r="HDP1" s="20"/>
      <c r="HDQ1" s="20"/>
      <c r="HDR1" s="20"/>
      <c r="HDS1" s="20"/>
      <c r="HDT1" s="20"/>
      <c r="HDU1" s="20"/>
      <c r="HDV1" s="20"/>
      <c r="HDW1" s="20"/>
      <c r="HDX1" s="20"/>
      <c r="HDY1" s="340"/>
      <c r="HDZ1" s="338"/>
      <c r="HEA1" s="20"/>
      <c r="HEB1" s="20"/>
      <c r="HEC1" s="20"/>
      <c r="HED1" s="20"/>
      <c r="HEE1" s="20"/>
      <c r="HEF1" s="20"/>
      <c r="HEG1" s="20"/>
      <c r="HEH1" s="20"/>
      <c r="HEI1" s="20"/>
      <c r="HEJ1" s="20"/>
      <c r="HEK1" s="20"/>
      <c r="HEL1" s="20"/>
      <c r="HEM1" s="20"/>
      <c r="HEN1" s="20"/>
      <c r="HEO1" s="340"/>
      <c r="HEP1" s="338"/>
      <c r="HEQ1" s="20"/>
      <c r="HER1" s="20"/>
      <c r="HES1" s="20"/>
      <c r="HET1" s="20"/>
      <c r="HEU1" s="20"/>
      <c r="HEV1" s="20"/>
      <c r="HEW1" s="20"/>
      <c r="HEX1" s="20"/>
      <c r="HEY1" s="20"/>
      <c r="HEZ1" s="20"/>
      <c r="HFA1" s="20"/>
      <c r="HFB1" s="20"/>
      <c r="HFC1" s="20"/>
      <c r="HFD1" s="20"/>
      <c r="HFE1" s="340"/>
      <c r="HFF1" s="338"/>
      <c r="HFG1" s="20"/>
      <c r="HFH1" s="20"/>
      <c r="HFI1" s="20"/>
      <c r="HFJ1" s="20"/>
      <c r="HFK1" s="20"/>
      <c r="HFL1" s="20"/>
      <c r="HFM1" s="20"/>
      <c r="HFN1" s="20"/>
      <c r="HFO1" s="20"/>
      <c r="HFP1" s="20"/>
      <c r="HFQ1" s="20"/>
      <c r="HFR1" s="20"/>
      <c r="HFS1" s="20"/>
      <c r="HFT1" s="20"/>
      <c r="HFU1" s="340"/>
      <c r="HFV1" s="338"/>
      <c r="HFW1" s="20"/>
      <c r="HFX1" s="20"/>
      <c r="HFY1" s="20"/>
      <c r="HFZ1" s="20"/>
      <c r="HGA1" s="20"/>
      <c r="HGB1" s="20"/>
      <c r="HGC1" s="20"/>
      <c r="HGD1" s="20"/>
      <c r="HGE1" s="20"/>
      <c r="HGF1" s="20"/>
      <c r="HGG1" s="20"/>
      <c r="HGH1" s="20"/>
      <c r="HGI1" s="20"/>
      <c r="HGJ1" s="20"/>
      <c r="HGK1" s="340"/>
      <c r="HGL1" s="338"/>
      <c r="HGM1" s="20"/>
      <c r="HGN1" s="20"/>
      <c r="HGO1" s="20"/>
      <c r="HGP1" s="20"/>
      <c r="HGQ1" s="20"/>
      <c r="HGR1" s="20"/>
      <c r="HGS1" s="20"/>
      <c r="HGT1" s="20"/>
      <c r="HGU1" s="20"/>
      <c r="HGV1" s="20"/>
      <c r="HGW1" s="20"/>
      <c r="HGX1" s="20"/>
      <c r="HGY1" s="20"/>
      <c r="HGZ1" s="20"/>
      <c r="HHA1" s="340"/>
      <c r="HHB1" s="338"/>
      <c r="HHC1" s="20"/>
      <c r="HHD1" s="20"/>
      <c r="HHE1" s="20"/>
      <c r="HHF1" s="20"/>
      <c r="HHG1" s="20"/>
      <c r="HHH1" s="20"/>
      <c r="HHI1" s="20"/>
      <c r="HHJ1" s="20"/>
      <c r="HHK1" s="20"/>
      <c r="HHL1" s="20"/>
      <c r="HHM1" s="20"/>
      <c r="HHN1" s="20"/>
      <c r="HHO1" s="20"/>
      <c r="HHP1" s="20"/>
      <c r="HHQ1" s="340"/>
      <c r="HHR1" s="338"/>
      <c r="HHS1" s="20"/>
      <c r="HHT1" s="20"/>
      <c r="HHU1" s="20"/>
      <c r="HHV1" s="20"/>
      <c r="HHW1" s="20"/>
      <c r="HHX1" s="20"/>
      <c r="HHY1" s="20"/>
      <c r="HHZ1" s="20"/>
      <c r="HIA1" s="20"/>
      <c r="HIB1" s="20"/>
      <c r="HIC1" s="20"/>
      <c r="HID1" s="20"/>
      <c r="HIE1" s="20"/>
      <c r="HIF1" s="20"/>
      <c r="HIG1" s="340"/>
      <c r="HIH1" s="338"/>
      <c r="HII1" s="20"/>
      <c r="HIJ1" s="20"/>
      <c r="HIK1" s="20"/>
      <c r="HIL1" s="20"/>
      <c r="HIM1" s="20"/>
      <c r="HIN1" s="20"/>
      <c r="HIO1" s="20"/>
      <c r="HIP1" s="20"/>
      <c r="HIQ1" s="20"/>
      <c r="HIR1" s="20"/>
      <c r="HIS1" s="20"/>
      <c r="HIT1" s="20"/>
      <c r="HIU1" s="20"/>
      <c r="HIV1" s="20"/>
      <c r="HIW1" s="340"/>
      <c r="HIX1" s="338"/>
      <c r="HIY1" s="20"/>
      <c r="HIZ1" s="20"/>
      <c r="HJA1" s="20"/>
      <c r="HJB1" s="20"/>
      <c r="HJC1" s="20"/>
      <c r="HJD1" s="20"/>
      <c r="HJE1" s="20"/>
      <c r="HJF1" s="20"/>
      <c r="HJG1" s="20"/>
      <c r="HJH1" s="20"/>
      <c r="HJI1" s="20"/>
      <c r="HJJ1" s="20"/>
      <c r="HJK1" s="20"/>
      <c r="HJL1" s="20"/>
      <c r="HJM1" s="340"/>
      <c r="HJN1" s="338"/>
      <c r="HJO1" s="20"/>
      <c r="HJP1" s="20"/>
      <c r="HJQ1" s="20"/>
      <c r="HJR1" s="20"/>
      <c r="HJS1" s="20"/>
      <c r="HJT1" s="20"/>
      <c r="HJU1" s="20"/>
      <c r="HJV1" s="20"/>
      <c r="HJW1" s="20"/>
      <c r="HJX1" s="20"/>
      <c r="HJY1" s="20"/>
      <c r="HJZ1" s="20"/>
      <c r="HKA1" s="20"/>
      <c r="HKB1" s="20"/>
      <c r="HKC1" s="340"/>
      <c r="HKD1" s="338"/>
      <c r="HKE1" s="20"/>
      <c r="HKF1" s="20"/>
      <c r="HKG1" s="20"/>
      <c r="HKH1" s="20"/>
      <c r="HKI1" s="20"/>
      <c r="HKJ1" s="20"/>
      <c r="HKK1" s="20"/>
      <c r="HKL1" s="20"/>
      <c r="HKM1" s="20"/>
      <c r="HKN1" s="20"/>
      <c r="HKO1" s="20"/>
      <c r="HKP1" s="20"/>
      <c r="HKQ1" s="20"/>
      <c r="HKR1" s="20"/>
      <c r="HKS1" s="340"/>
      <c r="HKT1" s="338"/>
      <c r="HKU1" s="20"/>
      <c r="HKV1" s="20"/>
      <c r="HKW1" s="20"/>
      <c r="HKX1" s="20"/>
      <c r="HKY1" s="20"/>
      <c r="HKZ1" s="20"/>
      <c r="HLA1" s="20"/>
      <c r="HLB1" s="20"/>
      <c r="HLC1" s="20"/>
      <c r="HLD1" s="20"/>
      <c r="HLE1" s="20"/>
      <c r="HLF1" s="20"/>
      <c r="HLG1" s="20"/>
      <c r="HLH1" s="20"/>
      <c r="HLI1" s="340"/>
      <c r="HLJ1" s="338"/>
      <c r="HLK1" s="20"/>
      <c r="HLL1" s="20"/>
      <c r="HLM1" s="20"/>
      <c r="HLN1" s="20"/>
      <c r="HLO1" s="20"/>
      <c r="HLP1" s="20"/>
      <c r="HLQ1" s="20"/>
      <c r="HLR1" s="20"/>
      <c r="HLS1" s="20"/>
      <c r="HLT1" s="20"/>
      <c r="HLU1" s="20"/>
      <c r="HLV1" s="20"/>
      <c r="HLW1" s="20"/>
      <c r="HLX1" s="20"/>
      <c r="HLY1" s="340"/>
      <c r="HLZ1" s="338"/>
      <c r="HMA1" s="20"/>
      <c r="HMB1" s="20"/>
      <c r="HMC1" s="20"/>
      <c r="HMD1" s="20"/>
      <c r="HME1" s="20"/>
      <c r="HMF1" s="20"/>
      <c r="HMG1" s="20"/>
      <c r="HMH1" s="20"/>
      <c r="HMI1" s="20"/>
      <c r="HMJ1" s="20"/>
      <c r="HMK1" s="20"/>
      <c r="HML1" s="20"/>
      <c r="HMM1" s="20"/>
      <c r="HMN1" s="20"/>
      <c r="HMO1" s="340"/>
      <c r="HMP1" s="338"/>
      <c r="HMQ1" s="20"/>
      <c r="HMR1" s="20"/>
      <c r="HMS1" s="20"/>
      <c r="HMT1" s="20"/>
      <c r="HMU1" s="20"/>
      <c r="HMV1" s="20"/>
      <c r="HMW1" s="20"/>
      <c r="HMX1" s="20"/>
      <c r="HMY1" s="20"/>
      <c r="HMZ1" s="20"/>
      <c r="HNA1" s="20"/>
      <c r="HNB1" s="20"/>
      <c r="HNC1" s="20"/>
      <c r="HND1" s="20"/>
      <c r="HNE1" s="340"/>
      <c r="HNF1" s="338"/>
      <c r="HNG1" s="20"/>
      <c r="HNH1" s="20"/>
      <c r="HNI1" s="20"/>
      <c r="HNJ1" s="20"/>
      <c r="HNK1" s="20"/>
      <c r="HNL1" s="20"/>
      <c r="HNM1" s="20"/>
      <c r="HNN1" s="20"/>
      <c r="HNO1" s="20"/>
      <c r="HNP1" s="20"/>
      <c r="HNQ1" s="20"/>
      <c r="HNR1" s="20"/>
      <c r="HNS1" s="20"/>
      <c r="HNT1" s="20"/>
      <c r="HNU1" s="340"/>
      <c r="HNV1" s="338"/>
      <c r="HNW1" s="20"/>
      <c r="HNX1" s="20"/>
      <c r="HNY1" s="20"/>
      <c r="HNZ1" s="20"/>
      <c r="HOA1" s="20"/>
      <c r="HOB1" s="20"/>
      <c r="HOC1" s="20"/>
      <c r="HOD1" s="20"/>
      <c r="HOE1" s="20"/>
      <c r="HOF1" s="20"/>
      <c r="HOG1" s="20"/>
      <c r="HOH1" s="20"/>
      <c r="HOI1" s="20"/>
      <c r="HOJ1" s="20"/>
      <c r="HOK1" s="340"/>
      <c r="HOL1" s="338"/>
      <c r="HOM1" s="20"/>
      <c r="HON1" s="20"/>
      <c r="HOO1" s="20"/>
      <c r="HOP1" s="20"/>
      <c r="HOQ1" s="20"/>
      <c r="HOR1" s="20"/>
      <c r="HOS1" s="20"/>
      <c r="HOT1" s="20"/>
      <c r="HOU1" s="20"/>
      <c r="HOV1" s="20"/>
      <c r="HOW1" s="20"/>
      <c r="HOX1" s="20"/>
      <c r="HOY1" s="20"/>
      <c r="HOZ1" s="20"/>
      <c r="HPA1" s="340"/>
      <c r="HPB1" s="338"/>
      <c r="HPC1" s="20"/>
      <c r="HPD1" s="20"/>
      <c r="HPE1" s="20"/>
      <c r="HPF1" s="20"/>
      <c r="HPG1" s="20"/>
      <c r="HPH1" s="20"/>
      <c r="HPI1" s="20"/>
      <c r="HPJ1" s="20"/>
      <c r="HPK1" s="20"/>
      <c r="HPL1" s="20"/>
      <c r="HPM1" s="20"/>
      <c r="HPN1" s="20"/>
      <c r="HPO1" s="20"/>
      <c r="HPP1" s="20"/>
      <c r="HPQ1" s="340"/>
      <c r="HPR1" s="338"/>
      <c r="HPS1" s="20"/>
      <c r="HPT1" s="20"/>
      <c r="HPU1" s="20"/>
      <c r="HPV1" s="20"/>
      <c r="HPW1" s="20"/>
      <c r="HPX1" s="20"/>
      <c r="HPY1" s="20"/>
      <c r="HPZ1" s="20"/>
      <c r="HQA1" s="20"/>
      <c r="HQB1" s="20"/>
      <c r="HQC1" s="20"/>
      <c r="HQD1" s="20"/>
      <c r="HQE1" s="20"/>
      <c r="HQF1" s="20"/>
      <c r="HQG1" s="340"/>
      <c r="HQH1" s="338"/>
      <c r="HQI1" s="20"/>
      <c r="HQJ1" s="20"/>
      <c r="HQK1" s="20"/>
      <c r="HQL1" s="20"/>
      <c r="HQM1" s="20"/>
      <c r="HQN1" s="20"/>
      <c r="HQO1" s="20"/>
      <c r="HQP1" s="20"/>
      <c r="HQQ1" s="20"/>
      <c r="HQR1" s="20"/>
      <c r="HQS1" s="20"/>
      <c r="HQT1" s="20"/>
      <c r="HQU1" s="20"/>
      <c r="HQV1" s="20"/>
      <c r="HQW1" s="340"/>
      <c r="HQX1" s="338"/>
      <c r="HQY1" s="20"/>
      <c r="HQZ1" s="20"/>
      <c r="HRA1" s="20"/>
      <c r="HRB1" s="20"/>
      <c r="HRC1" s="20"/>
      <c r="HRD1" s="20"/>
      <c r="HRE1" s="20"/>
      <c r="HRF1" s="20"/>
      <c r="HRG1" s="20"/>
      <c r="HRH1" s="20"/>
      <c r="HRI1" s="20"/>
      <c r="HRJ1" s="20"/>
      <c r="HRK1" s="20"/>
      <c r="HRL1" s="20"/>
      <c r="HRM1" s="340"/>
      <c r="HRN1" s="338"/>
      <c r="HRO1" s="20"/>
      <c r="HRP1" s="20"/>
      <c r="HRQ1" s="20"/>
      <c r="HRR1" s="20"/>
      <c r="HRS1" s="20"/>
      <c r="HRT1" s="20"/>
      <c r="HRU1" s="20"/>
      <c r="HRV1" s="20"/>
      <c r="HRW1" s="20"/>
      <c r="HRX1" s="20"/>
      <c r="HRY1" s="20"/>
      <c r="HRZ1" s="20"/>
      <c r="HSA1" s="20"/>
      <c r="HSB1" s="20"/>
      <c r="HSC1" s="340"/>
      <c r="HSD1" s="338"/>
      <c r="HSE1" s="20"/>
      <c r="HSF1" s="20"/>
      <c r="HSG1" s="20"/>
      <c r="HSH1" s="20"/>
      <c r="HSI1" s="20"/>
      <c r="HSJ1" s="20"/>
      <c r="HSK1" s="20"/>
      <c r="HSL1" s="20"/>
      <c r="HSM1" s="20"/>
      <c r="HSN1" s="20"/>
      <c r="HSO1" s="20"/>
      <c r="HSP1" s="20"/>
      <c r="HSQ1" s="20"/>
      <c r="HSR1" s="20"/>
      <c r="HSS1" s="340"/>
      <c r="HST1" s="338"/>
      <c r="HSU1" s="20"/>
      <c r="HSV1" s="20"/>
      <c r="HSW1" s="20"/>
      <c r="HSX1" s="20"/>
      <c r="HSY1" s="20"/>
      <c r="HSZ1" s="20"/>
      <c r="HTA1" s="20"/>
      <c r="HTB1" s="20"/>
      <c r="HTC1" s="20"/>
      <c r="HTD1" s="20"/>
      <c r="HTE1" s="20"/>
      <c r="HTF1" s="20"/>
      <c r="HTG1" s="20"/>
      <c r="HTH1" s="20"/>
      <c r="HTI1" s="340"/>
      <c r="HTJ1" s="338"/>
      <c r="HTK1" s="20"/>
      <c r="HTL1" s="20"/>
      <c r="HTM1" s="20"/>
      <c r="HTN1" s="20"/>
      <c r="HTO1" s="20"/>
      <c r="HTP1" s="20"/>
      <c r="HTQ1" s="20"/>
      <c r="HTR1" s="20"/>
      <c r="HTS1" s="20"/>
      <c r="HTT1" s="20"/>
      <c r="HTU1" s="20"/>
      <c r="HTV1" s="20"/>
      <c r="HTW1" s="20"/>
      <c r="HTX1" s="20"/>
      <c r="HTY1" s="340"/>
      <c r="HTZ1" s="338"/>
      <c r="HUA1" s="20"/>
      <c r="HUB1" s="20"/>
      <c r="HUC1" s="20"/>
      <c r="HUD1" s="20"/>
      <c r="HUE1" s="20"/>
      <c r="HUF1" s="20"/>
      <c r="HUG1" s="20"/>
      <c r="HUH1" s="20"/>
      <c r="HUI1" s="20"/>
      <c r="HUJ1" s="20"/>
      <c r="HUK1" s="20"/>
      <c r="HUL1" s="20"/>
      <c r="HUM1" s="20"/>
      <c r="HUN1" s="20"/>
      <c r="HUO1" s="340"/>
      <c r="HUP1" s="338"/>
      <c r="HUQ1" s="20"/>
      <c r="HUR1" s="20"/>
      <c r="HUS1" s="20"/>
      <c r="HUT1" s="20"/>
      <c r="HUU1" s="20"/>
      <c r="HUV1" s="20"/>
      <c r="HUW1" s="20"/>
      <c r="HUX1" s="20"/>
      <c r="HUY1" s="20"/>
      <c r="HUZ1" s="20"/>
      <c r="HVA1" s="20"/>
      <c r="HVB1" s="20"/>
      <c r="HVC1" s="20"/>
      <c r="HVD1" s="20"/>
      <c r="HVE1" s="340"/>
      <c r="HVF1" s="338"/>
      <c r="HVG1" s="20"/>
      <c r="HVH1" s="20"/>
      <c r="HVI1" s="20"/>
      <c r="HVJ1" s="20"/>
      <c r="HVK1" s="20"/>
      <c r="HVL1" s="20"/>
      <c r="HVM1" s="20"/>
      <c r="HVN1" s="20"/>
      <c r="HVO1" s="20"/>
      <c r="HVP1" s="20"/>
      <c r="HVQ1" s="20"/>
      <c r="HVR1" s="20"/>
      <c r="HVS1" s="20"/>
      <c r="HVT1" s="20"/>
      <c r="HVU1" s="340"/>
      <c r="HVV1" s="338"/>
      <c r="HVW1" s="20"/>
      <c r="HVX1" s="20"/>
      <c r="HVY1" s="20"/>
      <c r="HVZ1" s="20"/>
      <c r="HWA1" s="20"/>
      <c r="HWB1" s="20"/>
      <c r="HWC1" s="20"/>
      <c r="HWD1" s="20"/>
      <c r="HWE1" s="20"/>
      <c r="HWF1" s="20"/>
      <c r="HWG1" s="20"/>
      <c r="HWH1" s="20"/>
      <c r="HWI1" s="20"/>
      <c r="HWJ1" s="20"/>
      <c r="HWK1" s="340"/>
      <c r="HWL1" s="338"/>
      <c r="HWM1" s="20"/>
      <c r="HWN1" s="20"/>
      <c r="HWO1" s="20"/>
      <c r="HWP1" s="20"/>
      <c r="HWQ1" s="20"/>
      <c r="HWR1" s="20"/>
      <c r="HWS1" s="20"/>
      <c r="HWT1" s="20"/>
      <c r="HWU1" s="20"/>
      <c r="HWV1" s="20"/>
      <c r="HWW1" s="20"/>
      <c r="HWX1" s="20"/>
      <c r="HWY1" s="20"/>
      <c r="HWZ1" s="20"/>
      <c r="HXA1" s="340"/>
      <c r="HXB1" s="338"/>
      <c r="HXC1" s="20"/>
      <c r="HXD1" s="20"/>
      <c r="HXE1" s="20"/>
      <c r="HXF1" s="20"/>
      <c r="HXG1" s="20"/>
      <c r="HXH1" s="20"/>
      <c r="HXI1" s="20"/>
      <c r="HXJ1" s="20"/>
      <c r="HXK1" s="20"/>
      <c r="HXL1" s="20"/>
      <c r="HXM1" s="20"/>
      <c r="HXN1" s="20"/>
      <c r="HXO1" s="20"/>
      <c r="HXP1" s="20"/>
      <c r="HXQ1" s="340"/>
      <c r="HXR1" s="338"/>
      <c r="HXS1" s="20"/>
      <c r="HXT1" s="20"/>
      <c r="HXU1" s="20"/>
      <c r="HXV1" s="20"/>
      <c r="HXW1" s="20"/>
      <c r="HXX1" s="20"/>
      <c r="HXY1" s="20"/>
      <c r="HXZ1" s="20"/>
      <c r="HYA1" s="20"/>
      <c r="HYB1" s="20"/>
      <c r="HYC1" s="20"/>
      <c r="HYD1" s="20"/>
      <c r="HYE1" s="20"/>
      <c r="HYF1" s="20"/>
      <c r="HYG1" s="340"/>
      <c r="HYH1" s="338"/>
      <c r="HYI1" s="20"/>
      <c r="HYJ1" s="20"/>
      <c r="HYK1" s="20"/>
      <c r="HYL1" s="20"/>
      <c r="HYM1" s="20"/>
      <c r="HYN1" s="20"/>
      <c r="HYO1" s="20"/>
      <c r="HYP1" s="20"/>
      <c r="HYQ1" s="20"/>
      <c r="HYR1" s="20"/>
      <c r="HYS1" s="20"/>
      <c r="HYT1" s="20"/>
      <c r="HYU1" s="20"/>
      <c r="HYV1" s="20"/>
      <c r="HYW1" s="340"/>
      <c r="HYX1" s="338"/>
      <c r="HYY1" s="20"/>
      <c r="HYZ1" s="20"/>
      <c r="HZA1" s="20"/>
      <c r="HZB1" s="20"/>
      <c r="HZC1" s="20"/>
      <c r="HZD1" s="20"/>
      <c r="HZE1" s="20"/>
      <c r="HZF1" s="20"/>
      <c r="HZG1" s="20"/>
      <c r="HZH1" s="20"/>
      <c r="HZI1" s="20"/>
      <c r="HZJ1" s="20"/>
      <c r="HZK1" s="20"/>
      <c r="HZL1" s="20"/>
      <c r="HZM1" s="340"/>
      <c r="HZN1" s="338"/>
      <c r="HZO1" s="20"/>
      <c r="HZP1" s="20"/>
      <c r="HZQ1" s="20"/>
      <c r="HZR1" s="20"/>
      <c r="HZS1" s="20"/>
      <c r="HZT1" s="20"/>
      <c r="HZU1" s="20"/>
      <c r="HZV1" s="20"/>
      <c r="HZW1" s="20"/>
      <c r="HZX1" s="20"/>
      <c r="HZY1" s="20"/>
      <c r="HZZ1" s="20"/>
      <c r="IAA1" s="20"/>
      <c r="IAB1" s="20"/>
      <c r="IAC1" s="340"/>
      <c r="IAD1" s="338"/>
      <c r="IAE1" s="20"/>
      <c r="IAF1" s="20"/>
      <c r="IAG1" s="20"/>
      <c r="IAH1" s="20"/>
      <c r="IAI1" s="20"/>
      <c r="IAJ1" s="20"/>
      <c r="IAK1" s="20"/>
      <c r="IAL1" s="20"/>
      <c r="IAM1" s="20"/>
      <c r="IAN1" s="20"/>
      <c r="IAO1" s="20"/>
      <c r="IAP1" s="20"/>
      <c r="IAQ1" s="20"/>
      <c r="IAR1" s="20"/>
      <c r="IAS1" s="340"/>
      <c r="IAT1" s="338"/>
      <c r="IAU1" s="20"/>
      <c r="IAV1" s="20"/>
      <c r="IAW1" s="20"/>
      <c r="IAX1" s="20"/>
      <c r="IAY1" s="20"/>
      <c r="IAZ1" s="20"/>
      <c r="IBA1" s="20"/>
      <c r="IBB1" s="20"/>
      <c r="IBC1" s="20"/>
      <c r="IBD1" s="20"/>
      <c r="IBE1" s="20"/>
      <c r="IBF1" s="20"/>
      <c r="IBG1" s="20"/>
      <c r="IBH1" s="20"/>
      <c r="IBI1" s="340"/>
      <c r="IBJ1" s="338"/>
      <c r="IBK1" s="20"/>
      <c r="IBL1" s="20"/>
      <c r="IBM1" s="20"/>
      <c r="IBN1" s="20"/>
      <c r="IBO1" s="20"/>
      <c r="IBP1" s="20"/>
      <c r="IBQ1" s="20"/>
      <c r="IBR1" s="20"/>
      <c r="IBS1" s="20"/>
      <c r="IBT1" s="20"/>
      <c r="IBU1" s="20"/>
      <c r="IBV1" s="20"/>
      <c r="IBW1" s="20"/>
      <c r="IBX1" s="20"/>
      <c r="IBY1" s="340"/>
      <c r="IBZ1" s="338"/>
      <c r="ICA1" s="20"/>
      <c r="ICB1" s="20"/>
      <c r="ICC1" s="20"/>
      <c r="ICD1" s="20"/>
      <c r="ICE1" s="20"/>
      <c r="ICF1" s="20"/>
      <c r="ICG1" s="20"/>
      <c r="ICH1" s="20"/>
      <c r="ICI1" s="20"/>
      <c r="ICJ1" s="20"/>
      <c r="ICK1" s="20"/>
      <c r="ICL1" s="20"/>
      <c r="ICM1" s="20"/>
      <c r="ICN1" s="20"/>
      <c r="ICO1" s="340"/>
      <c r="ICP1" s="338"/>
      <c r="ICQ1" s="20"/>
      <c r="ICR1" s="20"/>
      <c r="ICS1" s="20"/>
      <c r="ICT1" s="20"/>
      <c r="ICU1" s="20"/>
      <c r="ICV1" s="20"/>
      <c r="ICW1" s="20"/>
      <c r="ICX1" s="20"/>
      <c r="ICY1" s="20"/>
      <c r="ICZ1" s="20"/>
      <c r="IDA1" s="20"/>
      <c r="IDB1" s="20"/>
      <c r="IDC1" s="20"/>
      <c r="IDD1" s="20"/>
      <c r="IDE1" s="340"/>
      <c r="IDF1" s="338"/>
      <c r="IDG1" s="20"/>
      <c r="IDH1" s="20"/>
      <c r="IDI1" s="20"/>
      <c r="IDJ1" s="20"/>
      <c r="IDK1" s="20"/>
      <c r="IDL1" s="20"/>
      <c r="IDM1" s="20"/>
      <c r="IDN1" s="20"/>
      <c r="IDO1" s="20"/>
      <c r="IDP1" s="20"/>
      <c r="IDQ1" s="20"/>
      <c r="IDR1" s="20"/>
      <c r="IDS1" s="20"/>
      <c r="IDT1" s="20"/>
      <c r="IDU1" s="340"/>
      <c r="IDV1" s="338"/>
      <c r="IDW1" s="20"/>
      <c r="IDX1" s="20"/>
      <c r="IDY1" s="20"/>
      <c r="IDZ1" s="20"/>
      <c r="IEA1" s="20"/>
      <c r="IEB1" s="20"/>
      <c r="IEC1" s="20"/>
      <c r="IED1" s="20"/>
      <c r="IEE1" s="20"/>
      <c r="IEF1" s="20"/>
      <c r="IEG1" s="20"/>
      <c r="IEH1" s="20"/>
      <c r="IEI1" s="20"/>
      <c r="IEJ1" s="20"/>
      <c r="IEK1" s="340"/>
      <c r="IEL1" s="338"/>
      <c r="IEM1" s="20"/>
      <c r="IEN1" s="20"/>
      <c r="IEO1" s="20"/>
      <c r="IEP1" s="20"/>
      <c r="IEQ1" s="20"/>
      <c r="IER1" s="20"/>
      <c r="IES1" s="20"/>
      <c r="IET1" s="20"/>
      <c r="IEU1" s="20"/>
      <c r="IEV1" s="20"/>
      <c r="IEW1" s="20"/>
      <c r="IEX1" s="20"/>
      <c r="IEY1" s="20"/>
      <c r="IEZ1" s="20"/>
      <c r="IFA1" s="340"/>
      <c r="IFB1" s="338"/>
      <c r="IFC1" s="20"/>
      <c r="IFD1" s="20"/>
      <c r="IFE1" s="20"/>
      <c r="IFF1" s="20"/>
      <c r="IFG1" s="20"/>
      <c r="IFH1" s="20"/>
      <c r="IFI1" s="20"/>
      <c r="IFJ1" s="20"/>
      <c r="IFK1" s="20"/>
      <c r="IFL1" s="20"/>
      <c r="IFM1" s="20"/>
      <c r="IFN1" s="20"/>
      <c r="IFO1" s="20"/>
      <c r="IFP1" s="20"/>
      <c r="IFQ1" s="340"/>
      <c r="IFR1" s="338"/>
      <c r="IFS1" s="20"/>
      <c r="IFT1" s="20"/>
      <c r="IFU1" s="20"/>
      <c r="IFV1" s="20"/>
      <c r="IFW1" s="20"/>
      <c r="IFX1" s="20"/>
      <c r="IFY1" s="20"/>
      <c r="IFZ1" s="20"/>
      <c r="IGA1" s="20"/>
      <c r="IGB1" s="20"/>
      <c r="IGC1" s="20"/>
      <c r="IGD1" s="20"/>
      <c r="IGE1" s="20"/>
      <c r="IGF1" s="20"/>
      <c r="IGG1" s="340"/>
      <c r="IGH1" s="338"/>
      <c r="IGI1" s="20"/>
      <c r="IGJ1" s="20"/>
      <c r="IGK1" s="20"/>
      <c r="IGL1" s="20"/>
      <c r="IGM1" s="20"/>
      <c r="IGN1" s="20"/>
      <c r="IGO1" s="20"/>
      <c r="IGP1" s="20"/>
      <c r="IGQ1" s="20"/>
      <c r="IGR1" s="20"/>
      <c r="IGS1" s="20"/>
      <c r="IGT1" s="20"/>
      <c r="IGU1" s="20"/>
      <c r="IGV1" s="20"/>
      <c r="IGW1" s="340"/>
      <c r="IGX1" s="338"/>
      <c r="IGY1" s="20"/>
      <c r="IGZ1" s="20"/>
      <c r="IHA1" s="20"/>
      <c r="IHB1" s="20"/>
      <c r="IHC1" s="20"/>
      <c r="IHD1" s="20"/>
      <c r="IHE1" s="20"/>
      <c r="IHF1" s="20"/>
      <c r="IHG1" s="20"/>
      <c r="IHH1" s="20"/>
      <c r="IHI1" s="20"/>
      <c r="IHJ1" s="20"/>
      <c r="IHK1" s="20"/>
      <c r="IHL1" s="20"/>
      <c r="IHM1" s="340"/>
      <c r="IHN1" s="338"/>
      <c r="IHO1" s="20"/>
      <c r="IHP1" s="20"/>
      <c r="IHQ1" s="20"/>
      <c r="IHR1" s="20"/>
      <c r="IHS1" s="20"/>
      <c r="IHT1" s="20"/>
      <c r="IHU1" s="20"/>
      <c r="IHV1" s="20"/>
      <c r="IHW1" s="20"/>
      <c r="IHX1" s="20"/>
      <c r="IHY1" s="20"/>
      <c r="IHZ1" s="20"/>
      <c r="IIA1" s="20"/>
      <c r="IIB1" s="20"/>
      <c r="IIC1" s="340"/>
      <c r="IID1" s="338"/>
      <c r="IIE1" s="20"/>
      <c r="IIF1" s="20"/>
      <c r="IIG1" s="20"/>
      <c r="IIH1" s="20"/>
      <c r="III1" s="20"/>
      <c r="IIJ1" s="20"/>
      <c r="IIK1" s="20"/>
      <c r="IIL1" s="20"/>
      <c r="IIM1" s="20"/>
      <c r="IIN1" s="20"/>
      <c r="IIO1" s="20"/>
      <c r="IIP1" s="20"/>
      <c r="IIQ1" s="20"/>
      <c r="IIR1" s="20"/>
      <c r="IIS1" s="340"/>
      <c r="IIT1" s="338"/>
      <c r="IIU1" s="20"/>
      <c r="IIV1" s="20"/>
      <c r="IIW1" s="20"/>
      <c r="IIX1" s="20"/>
      <c r="IIY1" s="20"/>
      <c r="IIZ1" s="20"/>
      <c r="IJA1" s="20"/>
      <c r="IJB1" s="20"/>
      <c r="IJC1" s="20"/>
      <c r="IJD1" s="20"/>
      <c r="IJE1" s="20"/>
      <c r="IJF1" s="20"/>
      <c r="IJG1" s="20"/>
      <c r="IJH1" s="20"/>
      <c r="IJI1" s="340"/>
      <c r="IJJ1" s="338"/>
      <c r="IJK1" s="20"/>
      <c r="IJL1" s="20"/>
      <c r="IJM1" s="20"/>
      <c r="IJN1" s="20"/>
      <c r="IJO1" s="20"/>
      <c r="IJP1" s="20"/>
      <c r="IJQ1" s="20"/>
      <c r="IJR1" s="20"/>
      <c r="IJS1" s="20"/>
      <c r="IJT1" s="20"/>
      <c r="IJU1" s="20"/>
      <c r="IJV1" s="20"/>
      <c r="IJW1" s="20"/>
      <c r="IJX1" s="20"/>
      <c r="IJY1" s="340"/>
      <c r="IJZ1" s="338"/>
      <c r="IKA1" s="20"/>
      <c r="IKB1" s="20"/>
      <c r="IKC1" s="20"/>
      <c r="IKD1" s="20"/>
      <c r="IKE1" s="20"/>
      <c r="IKF1" s="20"/>
      <c r="IKG1" s="20"/>
      <c r="IKH1" s="20"/>
      <c r="IKI1" s="20"/>
      <c r="IKJ1" s="20"/>
      <c r="IKK1" s="20"/>
      <c r="IKL1" s="20"/>
      <c r="IKM1" s="20"/>
      <c r="IKN1" s="20"/>
      <c r="IKO1" s="340"/>
      <c r="IKP1" s="338"/>
      <c r="IKQ1" s="20"/>
      <c r="IKR1" s="20"/>
      <c r="IKS1" s="20"/>
      <c r="IKT1" s="20"/>
      <c r="IKU1" s="20"/>
      <c r="IKV1" s="20"/>
      <c r="IKW1" s="20"/>
      <c r="IKX1" s="20"/>
      <c r="IKY1" s="20"/>
      <c r="IKZ1" s="20"/>
      <c r="ILA1" s="20"/>
      <c r="ILB1" s="20"/>
      <c r="ILC1" s="20"/>
      <c r="ILD1" s="20"/>
      <c r="ILE1" s="340"/>
      <c r="ILF1" s="338"/>
      <c r="ILG1" s="20"/>
      <c r="ILH1" s="20"/>
      <c r="ILI1" s="20"/>
      <c r="ILJ1" s="20"/>
      <c r="ILK1" s="20"/>
      <c r="ILL1" s="20"/>
      <c r="ILM1" s="20"/>
      <c r="ILN1" s="20"/>
      <c r="ILO1" s="20"/>
      <c r="ILP1" s="20"/>
      <c r="ILQ1" s="20"/>
      <c r="ILR1" s="20"/>
      <c r="ILS1" s="20"/>
      <c r="ILT1" s="20"/>
      <c r="ILU1" s="340"/>
      <c r="ILV1" s="338"/>
      <c r="ILW1" s="20"/>
      <c r="ILX1" s="20"/>
      <c r="ILY1" s="20"/>
      <c r="ILZ1" s="20"/>
      <c r="IMA1" s="20"/>
      <c r="IMB1" s="20"/>
      <c r="IMC1" s="20"/>
      <c r="IMD1" s="20"/>
      <c r="IME1" s="20"/>
      <c r="IMF1" s="20"/>
      <c r="IMG1" s="20"/>
      <c r="IMH1" s="20"/>
      <c r="IMI1" s="20"/>
      <c r="IMJ1" s="20"/>
      <c r="IMK1" s="340"/>
      <c r="IML1" s="338"/>
      <c r="IMM1" s="20"/>
      <c r="IMN1" s="20"/>
      <c r="IMO1" s="20"/>
      <c r="IMP1" s="20"/>
      <c r="IMQ1" s="20"/>
      <c r="IMR1" s="20"/>
      <c r="IMS1" s="20"/>
      <c r="IMT1" s="20"/>
      <c r="IMU1" s="20"/>
      <c r="IMV1" s="20"/>
      <c r="IMW1" s="20"/>
      <c r="IMX1" s="20"/>
      <c r="IMY1" s="20"/>
      <c r="IMZ1" s="20"/>
      <c r="INA1" s="340"/>
      <c r="INB1" s="338"/>
      <c r="INC1" s="20"/>
      <c r="IND1" s="20"/>
      <c r="INE1" s="20"/>
      <c r="INF1" s="20"/>
      <c r="ING1" s="20"/>
      <c r="INH1" s="20"/>
      <c r="INI1" s="20"/>
      <c r="INJ1" s="20"/>
      <c r="INK1" s="20"/>
      <c r="INL1" s="20"/>
      <c r="INM1" s="20"/>
      <c r="INN1" s="20"/>
      <c r="INO1" s="20"/>
      <c r="INP1" s="20"/>
      <c r="INQ1" s="340"/>
      <c r="INR1" s="338"/>
      <c r="INS1" s="20"/>
      <c r="INT1" s="20"/>
      <c r="INU1" s="20"/>
      <c r="INV1" s="20"/>
      <c r="INW1" s="20"/>
      <c r="INX1" s="20"/>
      <c r="INY1" s="20"/>
      <c r="INZ1" s="20"/>
      <c r="IOA1" s="20"/>
      <c r="IOB1" s="20"/>
      <c r="IOC1" s="20"/>
      <c r="IOD1" s="20"/>
      <c r="IOE1" s="20"/>
      <c r="IOF1" s="20"/>
      <c r="IOG1" s="340"/>
      <c r="IOH1" s="338"/>
      <c r="IOI1" s="20"/>
      <c r="IOJ1" s="20"/>
      <c r="IOK1" s="20"/>
      <c r="IOL1" s="20"/>
      <c r="IOM1" s="20"/>
      <c r="ION1" s="20"/>
      <c r="IOO1" s="20"/>
      <c r="IOP1" s="20"/>
      <c r="IOQ1" s="20"/>
      <c r="IOR1" s="20"/>
      <c r="IOS1" s="20"/>
      <c r="IOT1" s="20"/>
      <c r="IOU1" s="20"/>
      <c r="IOV1" s="20"/>
      <c r="IOW1" s="340"/>
      <c r="IOX1" s="338"/>
      <c r="IOY1" s="20"/>
      <c r="IOZ1" s="20"/>
      <c r="IPA1" s="20"/>
      <c r="IPB1" s="20"/>
      <c r="IPC1" s="20"/>
      <c r="IPD1" s="20"/>
      <c r="IPE1" s="20"/>
      <c r="IPF1" s="20"/>
      <c r="IPG1" s="20"/>
      <c r="IPH1" s="20"/>
      <c r="IPI1" s="20"/>
      <c r="IPJ1" s="20"/>
      <c r="IPK1" s="20"/>
      <c r="IPL1" s="20"/>
      <c r="IPM1" s="340"/>
      <c r="IPN1" s="338"/>
      <c r="IPO1" s="20"/>
      <c r="IPP1" s="20"/>
      <c r="IPQ1" s="20"/>
      <c r="IPR1" s="20"/>
      <c r="IPS1" s="20"/>
      <c r="IPT1" s="20"/>
      <c r="IPU1" s="20"/>
      <c r="IPV1" s="20"/>
      <c r="IPW1" s="20"/>
      <c r="IPX1" s="20"/>
      <c r="IPY1" s="20"/>
      <c r="IPZ1" s="20"/>
      <c r="IQA1" s="20"/>
      <c r="IQB1" s="20"/>
      <c r="IQC1" s="340"/>
      <c r="IQD1" s="338"/>
      <c r="IQE1" s="20"/>
      <c r="IQF1" s="20"/>
      <c r="IQG1" s="20"/>
      <c r="IQH1" s="20"/>
      <c r="IQI1" s="20"/>
      <c r="IQJ1" s="20"/>
      <c r="IQK1" s="20"/>
      <c r="IQL1" s="20"/>
      <c r="IQM1" s="20"/>
      <c r="IQN1" s="20"/>
      <c r="IQO1" s="20"/>
      <c r="IQP1" s="20"/>
      <c r="IQQ1" s="20"/>
      <c r="IQR1" s="20"/>
      <c r="IQS1" s="340"/>
      <c r="IQT1" s="338"/>
      <c r="IQU1" s="20"/>
      <c r="IQV1" s="20"/>
      <c r="IQW1" s="20"/>
      <c r="IQX1" s="20"/>
      <c r="IQY1" s="20"/>
      <c r="IQZ1" s="20"/>
      <c r="IRA1" s="20"/>
      <c r="IRB1" s="20"/>
      <c r="IRC1" s="20"/>
      <c r="IRD1" s="20"/>
      <c r="IRE1" s="20"/>
      <c r="IRF1" s="20"/>
      <c r="IRG1" s="20"/>
      <c r="IRH1" s="20"/>
      <c r="IRI1" s="340"/>
      <c r="IRJ1" s="338"/>
      <c r="IRK1" s="20"/>
      <c r="IRL1" s="20"/>
      <c r="IRM1" s="20"/>
      <c r="IRN1" s="20"/>
      <c r="IRO1" s="20"/>
      <c r="IRP1" s="20"/>
      <c r="IRQ1" s="20"/>
      <c r="IRR1" s="20"/>
      <c r="IRS1" s="20"/>
      <c r="IRT1" s="20"/>
      <c r="IRU1" s="20"/>
      <c r="IRV1" s="20"/>
      <c r="IRW1" s="20"/>
      <c r="IRX1" s="20"/>
      <c r="IRY1" s="340"/>
      <c r="IRZ1" s="338"/>
      <c r="ISA1" s="20"/>
      <c r="ISB1" s="20"/>
      <c r="ISC1" s="20"/>
      <c r="ISD1" s="20"/>
      <c r="ISE1" s="20"/>
      <c r="ISF1" s="20"/>
      <c r="ISG1" s="20"/>
      <c r="ISH1" s="20"/>
      <c r="ISI1" s="20"/>
      <c r="ISJ1" s="20"/>
      <c r="ISK1" s="20"/>
      <c r="ISL1" s="20"/>
      <c r="ISM1" s="20"/>
      <c r="ISN1" s="20"/>
      <c r="ISO1" s="340"/>
      <c r="ISP1" s="338"/>
      <c r="ISQ1" s="20"/>
      <c r="ISR1" s="20"/>
      <c r="ISS1" s="20"/>
      <c r="IST1" s="20"/>
      <c r="ISU1" s="20"/>
      <c r="ISV1" s="20"/>
      <c r="ISW1" s="20"/>
      <c r="ISX1" s="20"/>
      <c r="ISY1" s="20"/>
      <c r="ISZ1" s="20"/>
      <c r="ITA1" s="20"/>
      <c r="ITB1" s="20"/>
      <c r="ITC1" s="20"/>
      <c r="ITD1" s="20"/>
      <c r="ITE1" s="340"/>
      <c r="ITF1" s="338"/>
      <c r="ITG1" s="20"/>
      <c r="ITH1" s="20"/>
      <c r="ITI1" s="20"/>
      <c r="ITJ1" s="20"/>
      <c r="ITK1" s="20"/>
      <c r="ITL1" s="20"/>
      <c r="ITM1" s="20"/>
      <c r="ITN1" s="20"/>
      <c r="ITO1" s="20"/>
      <c r="ITP1" s="20"/>
      <c r="ITQ1" s="20"/>
      <c r="ITR1" s="20"/>
      <c r="ITS1" s="20"/>
      <c r="ITT1" s="20"/>
      <c r="ITU1" s="340"/>
      <c r="ITV1" s="338"/>
      <c r="ITW1" s="20"/>
      <c r="ITX1" s="20"/>
      <c r="ITY1" s="20"/>
      <c r="ITZ1" s="20"/>
      <c r="IUA1" s="20"/>
      <c r="IUB1" s="20"/>
      <c r="IUC1" s="20"/>
      <c r="IUD1" s="20"/>
      <c r="IUE1" s="20"/>
      <c r="IUF1" s="20"/>
      <c r="IUG1" s="20"/>
      <c r="IUH1" s="20"/>
      <c r="IUI1" s="20"/>
      <c r="IUJ1" s="20"/>
      <c r="IUK1" s="340"/>
      <c r="IUL1" s="338"/>
      <c r="IUM1" s="20"/>
      <c r="IUN1" s="20"/>
      <c r="IUO1" s="20"/>
      <c r="IUP1" s="20"/>
      <c r="IUQ1" s="20"/>
      <c r="IUR1" s="20"/>
      <c r="IUS1" s="20"/>
      <c r="IUT1" s="20"/>
      <c r="IUU1" s="20"/>
      <c r="IUV1" s="20"/>
      <c r="IUW1" s="20"/>
      <c r="IUX1" s="20"/>
      <c r="IUY1" s="20"/>
      <c r="IUZ1" s="20"/>
      <c r="IVA1" s="340"/>
      <c r="IVB1" s="338"/>
      <c r="IVC1" s="20"/>
      <c r="IVD1" s="20"/>
      <c r="IVE1" s="20"/>
      <c r="IVF1" s="20"/>
      <c r="IVG1" s="20"/>
      <c r="IVH1" s="20"/>
      <c r="IVI1" s="20"/>
      <c r="IVJ1" s="20"/>
      <c r="IVK1" s="20"/>
      <c r="IVL1" s="20"/>
      <c r="IVM1" s="20"/>
      <c r="IVN1" s="20"/>
      <c r="IVO1" s="20"/>
      <c r="IVP1" s="20"/>
      <c r="IVQ1" s="340"/>
      <c r="IVR1" s="338"/>
      <c r="IVS1" s="20"/>
      <c r="IVT1" s="20"/>
      <c r="IVU1" s="20"/>
      <c r="IVV1" s="20"/>
      <c r="IVW1" s="20"/>
      <c r="IVX1" s="20"/>
      <c r="IVY1" s="20"/>
      <c r="IVZ1" s="20"/>
      <c r="IWA1" s="20"/>
      <c r="IWB1" s="20"/>
      <c r="IWC1" s="20"/>
      <c r="IWD1" s="20"/>
      <c r="IWE1" s="20"/>
      <c r="IWF1" s="20"/>
      <c r="IWG1" s="340"/>
      <c r="IWH1" s="338"/>
      <c r="IWI1" s="20"/>
      <c r="IWJ1" s="20"/>
      <c r="IWK1" s="20"/>
      <c r="IWL1" s="20"/>
      <c r="IWM1" s="20"/>
      <c r="IWN1" s="20"/>
      <c r="IWO1" s="20"/>
      <c r="IWP1" s="20"/>
      <c r="IWQ1" s="20"/>
      <c r="IWR1" s="20"/>
      <c r="IWS1" s="20"/>
      <c r="IWT1" s="20"/>
      <c r="IWU1" s="20"/>
      <c r="IWV1" s="20"/>
      <c r="IWW1" s="340"/>
      <c r="IWX1" s="338"/>
      <c r="IWY1" s="20"/>
      <c r="IWZ1" s="20"/>
      <c r="IXA1" s="20"/>
      <c r="IXB1" s="20"/>
      <c r="IXC1" s="20"/>
      <c r="IXD1" s="20"/>
      <c r="IXE1" s="20"/>
      <c r="IXF1" s="20"/>
      <c r="IXG1" s="20"/>
      <c r="IXH1" s="20"/>
      <c r="IXI1" s="20"/>
      <c r="IXJ1" s="20"/>
      <c r="IXK1" s="20"/>
      <c r="IXL1" s="20"/>
      <c r="IXM1" s="340"/>
      <c r="IXN1" s="338"/>
      <c r="IXO1" s="20"/>
      <c r="IXP1" s="20"/>
      <c r="IXQ1" s="20"/>
      <c r="IXR1" s="20"/>
      <c r="IXS1" s="20"/>
      <c r="IXT1" s="20"/>
      <c r="IXU1" s="20"/>
      <c r="IXV1" s="20"/>
      <c r="IXW1" s="20"/>
      <c r="IXX1" s="20"/>
      <c r="IXY1" s="20"/>
      <c r="IXZ1" s="20"/>
      <c r="IYA1" s="20"/>
      <c r="IYB1" s="20"/>
      <c r="IYC1" s="340"/>
      <c r="IYD1" s="338"/>
      <c r="IYE1" s="20"/>
      <c r="IYF1" s="20"/>
      <c r="IYG1" s="20"/>
      <c r="IYH1" s="20"/>
      <c r="IYI1" s="20"/>
      <c r="IYJ1" s="20"/>
      <c r="IYK1" s="20"/>
      <c r="IYL1" s="20"/>
      <c r="IYM1" s="20"/>
      <c r="IYN1" s="20"/>
      <c r="IYO1" s="20"/>
      <c r="IYP1" s="20"/>
      <c r="IYQ1" s="20"/>
      <c r="IYR1" s="20"/>
      <c r="IYS1" s="340"/>
      <c r="IYT1" s="338"/>
      <c r="IYU1" s="20"/>
      <c r="IYV1" s="20"/>
      <c r="IYW1" s="20"/>
      <c r="IYX1" s="20"/>
      <c r="IYY1" s="20"/>
      <c r="IYZ1" s="20"/>
      <c r="IZA1" s="20"/>
      <c r="IZB1" s="20"/>
      <c r="IZC1" s="20"/>
      <c r="IZD1" s="20"/>
      <c r="IZE1" s="20"/>
      <c r="IZF1" s="20"/>
      <c r="IZG1" s="20"/>
      <c r="IZH1" s="20"/>
      <c r="IZI1" s="340"/>
      <c r="IZJ1" s="338"/>
      <c r="IZK1" s="20"/>
      <c r="IZL1" s="20"/>
      <c r="IZM1" s="20"/>
      <c r="IZN1" s="20"/>
      <c r="IZO1" s="20"/>
      <c r="IZP1" s="20"/>
      <c r="IZQ1" s="20"/>
      <c r="IZR1" s="20"/>
      <c r="IZS1" s="20"/>
      <c r="IZT1" s="20"/>
      <c r="IZU1" s="20"/>
      <c r="IZV1" s="20"/>
      <c r="IZW1" s="20"/>
      <c r="IZX1" s="20"/>
      <c r="IZY1" s="340"/>
      <c r="IZZ1" s="338"/>
      <c r="JAA1" s="20"/>
      <c r="JAB1" s="20"/>
      <c r="JAC1" s="20"/>
      <c r="JAD1" s="20"/>
      <c r="JAE1" s="20"/>
      <c r="JAF1" s="20"/>
      <c r="JAG1" s="20"/>
      <c r="JAH1" s="20"/>
      <c r="JAI1" s="20"/>
      <c r="JAJ1" s="20"/>
      <c r="JAK1" s="20"/>
      <c r="JAL1" s="20"/>
      <c r="JAM1" s="20"/>
      <c r="JAN1" s="20"/>
      <c r="JAO1" s="340"/>
      <c r="JAP1" s="338"/>
      <c r="JAQ1" s="20"/>
      <c r="JAR1" s="20"/>
      <c r="JAS1" s="20"/>
      <c r="JAT1" s="20"/>
      <c r="JAU1" s="20"/>
      <c r="JAV1" s="20"/>
      <c r="JAW1" s="20"/>
      <c r="JAX1" s="20"/>
      <c r="JAY1" s="20"/>
      <c r="JAZ1" s="20"/>
      <c r="JBA1" s="20"/>
      <c r="JBB1" s="20"/>
      <c r="JBC1" s="20"/>
      <c r="JBD1" s="20"/>
      <c r="JBE1" s="340"/>
      <c r="JBF1" s="338"/>
      <c r="JBG1" s="20"/>
      <c r="JBH1" s="20"/>
      <c r="JBI1" s="20"/>
      <c r="JBJ1" s="20"/>
      <c r="JBK1" s="20"/>
      <c r="JBL1" s="20"/>
      <c r="JBM1" s="20"/>
      <c r="JBN1" s="20"/>
      <c r="JBO1" s="20"/>
      <c r="JBP1" s="20"/>
      <c r="JBQ1" s="20"/>
      <c r="JBR1" s="20"/>
      <c r="JBS1" s="20"/>
      <c r="JBT1" s="20"/>
      <c r="JBU1" s="340"/>
      <c r="JBV1" s="338"/>
      <c r="JBW1" s="20"/>
      <c r="JBX1" s="20"/>
      <c r="JBY1" s="20"/>
      <c r="JBZ1" s="20"/>
      <c r="JCA1" s="20"/>
      <c r="JCB1" s="20"/>
      <c r="JCC1" s="20"/>
      <c r="JCD1" s="20"/>
      <c r="JCE1" s="20"/>
      <c r="JCF1" s="20"/>
      <c r="JCG1" s="20"/>
      <c r="JCH1" s="20"/>
      <c r="JCI1" s="20"/>
      <c r="JCJ1" s="20"/>
      <c r="JCK1" s="340"/>
      <c r="JCL1" s="338"/>
      <c r="JCM1" s="20"/>
      <c r="JCN1" s="20"/>
      <c r="JCO1" s="20"/>
      <c r="JCP1" s="20"/>
      <c r="JCQ1" s="20"/>
      <c r="JCR1" s="20"/>
      <c r="JCS1" s="20"/>
      <c r="JCT1" s="20"/>
      <c r="JCU1" s="20"/>
      <c r="JCV1" s="20"/>
      <c r="JCW1" s="20"/>
      <c r="JCX1" s="20"/>
      <c r="JCY1" s="20"/>
      <c r="JCZ1" s="20"/>
      <c r="JDA1" s="340"/>
      <c r="JDB1" s="338"/>
      <c r="JDC1" s="20"/>
      <c r="JDD1" s="20"/>
      <c r="JDE1" s="20"/>
      <c r="JDF1" s="20"/>
      <c r="JDG1" s="20"/>
      <c r="JDH1" s="20"/>
      <c r="JDI1" s="20"/>
      <c r="JDJ1" s="20"/>
      <c r="JDK1" s="20"/>
      <c r="JDL1" s="20"/>
      <c r="JDM1" s="20"/>
      <c r="JDN1" s="20"/>
      <c r="JDO1" s="20"/>
      <c r="JDP1" s="20"/>
      <c r="JDQ1" s="340"/>
      <c r="JDR1" s="338"/>
      <c r="JDS1" s="20"/>
      <c r="JDT1" s="20"/>
      <c r="JDU1" s="20"/>
      <c r="JDV1" s="20"/>
      <c r="JDW1" s="20"/>
      <c r="JDX1" s="20"/>
      <c r="JDY1" s="20"/>
      <c r="JDZ1" s="20"/>
      <c r="JEA1" s="20"/>
      <c r="JEB1" s="20"/>
      <c r="JEC1" s="20"/>
      <c r="JED1" s="20"/>
      <c r="JEE1" s="20"/>
      <c r="JEF1" s="20"/>
      <c r="JEG1" s="340"/>
      <c r="JEH1" s="338"/>
      <c r="JEI1" s="20"/>
      <c r="JEJ1" s="20"/>
      <c r="JEK1" s="20"/>
      <c r="JEL1" s="20"/>
      <c r="JEM1" s="20"/>
      <c r="JEN1" s="20"/>
      <c r="JEO1" s="20"/>
      <c r="JEP1" s="20"/>
      <c r="JEQ1" s="20"/>
      <c r="JER1" s="20"/>
      <c r="JES1" s="20"/>
      <c r="JET1" s="20"/>
      <c r="JEU1" s="20"/>
      <c r="JEV1" s="20"/>
      <c r="JEW1" s="340"/>
      <c r="JEX1" s="338"/>
      <c r="JEY1" s="20"/>
      <c r="JEZ1" s="20"/>
      <c r="JFA1" s="20"/>
      <c r="JFB1" s="20"/>
      <c r="JFC1" s="20"/>
      <c r="JFD1" s="20"/>
      <c r="JFE1" s="20"/>
      <c r="JFF1" s="20"/>
      <c r="JFG1" s="20"/>
      <c r="JFH1" s="20"/>
      <c r="JFI1" s="20"/>
      <c r="JFJ1" s="20"/>
      <c r="JFK1" s="20"/>
      <c r="JFL1" s="20"/>
      <c r="JFM1" s="340"/>
      <c r="JFN1" s="338"/>
      <c r="JFO1" s="20"/>
      <c r="JFP1" s="20"/>
      <c r="JFQ1" s="20"/>
      <c r="JFR1" s="20"/>
      <c r="JFS1" s="20"/>
      <c r="JFT1" s="20"/>
      <c r="JFU1" s="20"/>
      <c r="JFV1" s="20"/>
      <c r="JFW1" s="20"/>
      <c r="JFX1" s="20"/>
      <c r="JFY1" s="20"/>
      <c r="JFZ1" s="20"/>
      <c r="JGA1" s="20"/>
      <c r="JGB1" s="20"/>
      <c r="JGC1" s="340"/>
      <c r="JGD1" s="338"/>
      <c r="JGE1" s="20"/>
      <c r="JGF1" s="20"/>
      <c r="JGG1" s="20"/>
      <c r="JGH1" s="20"/>
      <c r="JGI1" s="20"/>
      <c r="JGJ1" s="20"/>
      <c r="JGK1" s="20"/>
      <c r="JGL1" s="20"/>
      <c r="JGM1" s="20"/>
      <c r="JGN1" s="20"/>
      <c r="JGO1" s="20"/>
      <c r="JGP1" s="20"/>
      <c r="JGQ1" s="20"/>
      <c r="JGR1" s="20"/>
      <c r="JGS1" s="340"/>
      <c r="JGT1" s="338"/>
      <c r="JGU1" s="20"/>
      <c r="JGV1" s="20"/>
      <c r="JGW1" s="20"/>
      <c r="JGX1" s="20"/>
      <c r="JGY1" s="20"/>
      <c r="JGZ1" s="20"/>
      <c r="JHA1" s="20"/>
      <c r="JHB1" s="20"/>
      <c r="JHC1" s="20"/>
      <c r="JHD1" s="20"/>
      <c r="JHE1" s="20"/>
      <c r="JHF1" s="20"/>
      <c r="JHG1" s="20"/>
      <c r="JHH1" s="20"/>
      <c r="JHI1" s="340"/>
      <c r="JHJ1" s="338"/>
      <c r="JHK1" s="20"/>
      <c r="JHL1" s="20"/>
      <c r="JHM1" s="20"/>
      <c r="JHN1" s="20"/>
      <c r="JHO1" s="20"/>
      <c r="JHP1" s="20"/>
      <c r="JHQ1" s="20"/>
      <c r="JHR1" s="20"/>
      <c r="JHS1" s="20"/>
      <c r="JHT1" s="20"/>
      <c r="JHU1" s="20"/>
      <c r="JHV1" s="20"/>
      <c r="JHW1" s="20"/>
      <c r="JHX1" s="20"/>
      <c r="JHY1" s="340"/>
      <c r="JHZ1" s="338"/>
      <c r="JIA1" s="20"/>
      <c r="JIB1" s="20"/>
      <c r="JIC1" s="20"/>
      <c r="JID1" s="20"/>
      <c r="JIE1" s="20"/>
      <c r="JIF1" s="20"/>
      <c r="JIG1" s="20"/>
      <c r="JIH1" s="20"/>
      <c r="JII1" s="20"/>
      <c r="JIJ1" s="20"/>
      <c r="JIK1" s="20"/>
      <c r="JIL1" s="20"/>
      <c r="JIM1" s="20"/>
      <c r="JIN1" s="20"/>
      <c r="JIO1" s="340"/>
      <c r="JIP1" s="338"/>
      <c r="JIQ1" s="20"/>
      <c r="JIR1" s="20"/>
      <c r="JIS1" s="20"/>
      <c r="JIT1" s="20"/>
      <c r="JIU1" s="20"/>
      <c r="JIV1" s="20"/>
      <c r="JIW1" s="20"/>
      <c r="JIX1" s="20"/>
      <c r="JIY1" s="20"/>
      <c r="JIZ1" s="20"/>
      <c r="JJA1" s="20"/>
      <c r="JJB1" s="20"/>
      <c r="JJC1" s="20"/>
      <c r="JJD1" s="20"/>
      <c r="JJE1" s="340"/>
      <c r="JJF1" s="338"/>
      <c r="JJG1" s="20"/>
      <c r="JJH1" s="20"/>
      <c r="JJI1" s="20"/>
      <c r="JJJ1" s="20"/>
      <c r="JJK1" s="20"/>
      <c r="JJL1" s="20"/>
      <c r="JJM1" s="20"/>
      <c r="JJN1" s="20"/>
      <c r="JJO1" s="20"/>
      <c r="JJP1" s="20"/>
      <c r="JJQ1" s="20"/>
      <c r="JJR1" s="20"/>
      <c r="JJS1" s="20"/>
      <c r="JJT1" s="20"/>
      <c r="JJU1" s="340"/>
      <c r="JJV1" s="338"/>
      <c r="JJW1" s="20"/>
      <c r="JJX1" s="20"/>
      <c r="JJY1" s="20"/>
      <c r="JJZ1" s="20"/>
      <c r="JKA1" s="20"/>
      <c r="JKB1" s="20"/>
      <c r="JKC1" s="20"/>
      <c r="JKD1" s="20"/>
      <c r="JKE1" s="20"/>
      <c r="JKF1" s="20"/>
      <c r="JKG1" s="20"/>
      <c r="JKH1" s="20"/>
      <c r="JKI1" s="20"/>
      <c r="JKJ1" s="20"/>
      <c r="JKK1" s="340"/>
      <c r="JKL1" s="338"/>
      <c r="JKM1" s="20"/>
      <c r="JKN1" s="20"/>
      <c r="JKO1" s="20"/>
      <c r="JKP1" s="20"/>
      <c r="JKQ1" s="20"/>
      <c r="JKR1" s="20"/>
      <c r="JKS1" s="20"/>
      <c r="JKT1" s="20"/>
      <c r="JKU1" s="20"/>
      <c r="JKV1" s="20"/>
      <c r="JKW1" s="20"/>
      <c r="JKX1" s="20"/>
      <c r="JKY1" s="20"/>
      <c r="JKZ1" s="20"/>
      <c r="JLA1" s="340"/>
      <c r="JLB1" s="338"/>
      <c r="JLC1" s="20"/>
      <c r="JLD1" s="20"/>
      <c r="JLE1" s="20"/>
      <c r="JLF1" s="20"/>
      <c r="JLG1" s="20"/>
      <c r="JLH1" s="20"/>
      <c r="JLI1" s="20"/>
      <c r="JLJ1" s="20"/>
      <c r="JLK1" s="20"/>
      <c r="JLL1" s="20"/>
      <c r="JLM1" s="20"/>
      <c r="JLN1" s="20"/>
      <c r="JLO1" s="20"/>
      <c r="JLP1" s="20"/>
      <c r="JLQ1" s="340"/>
      <c r="JLR1" s="338"/>
      <c r="JLS1" s="20"/>
      <c r="JLT1" s="20"/>
      <c r="JLU1" s="20"/>
      <c r="JLV1" s="20"/>
      <c r="JLW1" s="20"/>
      <c r="JLX1" s="20"/>
      <c r="JLY1" s="20"/>
      <c r="JLZ1" s="20"/>
      <c r="JMA1" s="20"/>
      <c r="JMB1" s="20"/>
      <c r="JMC1" s="20"/>
      <c r="JMD1" s="20"/>
      <c r="JME1" s="20"/>
      <c r="JMF1" s="20"/>
      <c r="JMG1" s="340"/>
      <c r="JMH1" s="338"/>
      <c r="JMI1" s="20"/>
      <c r="JMJ1" s="20"/>
      <c r="JMK1" s="20"/>
      <c r="JML1" s="20"/>
      <c r="JMM1" s="20"/>
      <c r="JMN1" s="20"/>
      <c r="JMO1" s="20"/>
      <c r="JMP1" s="20"/>
      <c r="JMQ1" s="20"/>
      <c r="JMR1" s="20"/>
      <c r="JMS1" s="20"/>
      <c r="JMT1" s="20"/>
      <c r="JMU1" s="20"/>
      <c r="JMV1" s="20"/>
      <c r="JMW1" s="340"/>
      <c r="JMX1" s="338"/>
      <c r="JMY1" s="20"/>
      <c r="JMZ1" s="20"/>
      <c r="JNA1" s="20"/>
      <c r="JNB1" s="20"/>
      <c r="JNC1" s="20"/>
      <c r="JND1" s="20"/>
      <c r="JNE1" s="20"/>
      <c r="JNF1" s="20"/>
      <c r="JNG1" s="20"/>
      <c r="JNH1" s="20"/>
      <c r="JNI1" s="20"/>
      <c r="JNJ1" s="20"/>
      <c r="JNK1" s="20"/>
      <c r="JNL1" s="20"/>
      <c r="JNM1" s="340"/>
      <c r="JNN1" s="338"/>
      <c r="JNO1" s="20"/>
      <c r="JNP1" s="20"/>
      <c r="JNQ1" s="20"/>
      <c r="JNR1" s="20"/>
      <c r="JNS1" s="20"/>
      <c r="JNT1" s="20"/>
      <c r="JNU1" s="20"/>
      <c r="JNV1" s="20"/>
      <c r="JNW1" s="20"/>
      <c r="JNX1" s="20"/>
      <c r="JNY1" s="20"/>
      <c r="JNZ1" s="20"/>
      <c r="JOA1" s="20"/>
      <c r="JOB1" s="20"/>
      <c r="JOC1" s="340"/>
      <c r="JOD1" s="338"/>
      <c r="JOE1" s="20"/>
      <c r="JOF1" s="20"/>
      <c r="JOG1" s="20"/>
      <c r="JOH1" s="20"/>
      <c r="JOI1" s="20"/>
      <c r="JOJ1" s="20"/>
      <c r="JOK1" s="20"/>
      <c r="JOL1" s="20"/>
      <c r="JOM1" s="20"/>
      <c r="JON1" s="20"/>
      <c r="JOO1" s="20"/>
      <c r="JOP1" s="20"/>
      <c r="JOQ1" s="20"/>
      <c r="JOR1" s="20"/>
      <c r="JOS1" s="340"/>
      <c r="JOT1" s="338"/>
      <c r="JOU1" s="20"/>
      <c r="JOV1" s="20"/>
      <c r="JOW1" s="20"/>
      <c r="JOX1" s="20"/>
      <c r="JOY1" s="20"/>
      <c r="JOZ1" s="20"/>
      <c r="JPA1" s="20"/>
      <c r="JPB1" s="20"/>
      <c r="JPC1" s="20"/>
      <c r="JPD1" s="20"/>
      <c r="JPE1" s="20"/>
      <c r="JPF1" s="20"/>
      <c r="JPG1" s="20"/>
      <c r="JPH1" s="20"/>
      <c r="JPI1" s="340"/>
      <c r="JPJ1" s="338"/>
      <c r="JPK1" s="20"/>
      <c r="JPL1" s="20"/>
      <c r="JPM1" s="20"/>
      <c r="JPN1" s="20"/>
      <c r="JPO1" s="20"/>
      <c r="JPP1" s="20"/>
      <c r="JPQ1" s="20"/>
      <c r="JPR1" s="20"/>
      <c r="JPS1" s="20"/>
      <c r="JPT1" s="20"/>
      <c r="JPU1" s="20"/>
      <c r="JPV1" s="20"/>
      <c r="JPW1" s="20"/>
      <c r="JPX1" s="20"/>
      <c r="JPY1" s="340"/>
      <c r="JPZ1" s="338"/>
      <c r="JQA1" s="20"/>
      <c r="JQB1" s="20"/>
      <c r="JQC1" s="20"/>
      <c r="JQD1" s="20"/>
      <c r="JQE1" s="20"/>
      <c r="JQF1" s="20"/>
      <c r="JQG1" s="20"/>
      <c r="JQH1" s="20"/>
      <c r="JQI1" s="20"/>
      <c r="JQJ1" s="20"/>
      <c r="JQK1" s="20"/>
      <c r="JQL1" s="20"/>
      <c r="JQM1" s="20"/>
      <c r="JQN1" s="20"/>
      <c r="JQO1" s="340"/>
      <c r="JQP1" s="338"/>
      <c r="JQQ1" s="20"/>
      <c r="JQR1" s="20"/>
      <c r="JQS1" s="20"/>
      <c r="JQT1" s="20"/>
      <c r="JQU1" s="20"/>
      <c r="JQV1" s="20"/>
      <c r="JQW1" s="20"/>
      <c r="JQX1" s="20"/>
      <c r="JQY1" s="20"/>
      <c r="JQZ1" s="20"/>
      <c r="JRA1" s="20"/>
      <c r="JRB1" s="20"/>
      <c r="JRC1" s="20"/>
      <c r="JRD1" s="20"/>
      <c r="JRE1" s="340"/>
      <c r="JRF1" s="338"/>
      <c r="JRG1" s="20"/>
      <c r="JRH1" s="20"/>
      <c r="JRI1" s="20"/>
      <c r="JRJ1" s="20"/>
      <c r="JRK1" s="20"/>
      <c r="JRL1" s="20"/>
      <c r="JRM1" s="20"/>
      <c r="JRN1" s="20"/>
      <c r="JRO1" s="20"/>
      <c r="JRP1" s="20"/>
      <c r="JRQ1" s="20"/>
      <c r="JRR1" s="20"/>
      <c r="JRS1" s="20"/>
      <c r="JRT1" s="20"/>
      <c r="JRU1" s="340"/>
      <c r="JRV1" s="338"/>
      <c r="JRW1" s="20"/>
      <c r="JRX1" s="20"/>
      <c r="JRY1" s="20"/>
      <c r="JRZ1" s="20"/>
      <c r="JSA1" s="20"/>
      <c r="JSB1" s="20"/>
      <c r="JSC1" s="20"/>
      <c r="JSD1" s="20"/>
      <c r="JSE1" s="20"/>
      <c r="JSF1" s="20"/>
      <c r="JSG1" s="20"/>
      <c r="JSH1" s="20"/>
      <c r="JSI1" s="20"/>
      <c r="JSJ1" s="20"/>
      <c r="JSK1" s="340"/>
      <c r="JSL1" s="338"/>
      <c r="JSM1" s="20"/>
      <c r="JSN1" s="20"/>
      <c r="JSO1" s="20"/>
      <c r="JSP1" s="20"/>
      <c r="JSQ1" s="20"/>
      <c r="JSR1" s="20"/>
      <c r="JSS1" s="20"/>
      <c r="JST1" s="20"/>
      <c r="JSU1" s="20"/>
      <c r="JSV1" s="20"/>
      <c r="JSW1" s="20"/>
      <c r="JSX1" s="20"/>
      <c r="JSY1" s="20"/>
      <c r="JSZ1" s="20"/>
      <c r="JTA1" s="340"/>
      <c r="JTB1" s="338"/>
      <c r="JTC1" s="20"/>
      <c r="JTD1" s="20"/>
      <c r="JTE1" s="20"/>
      <c r="JTF1" s="20"/>
      <c r="JTG1" s="20"/>
      <c r="JTH1" s="20"/>
      <c r="JTI1" s="20"/>
      <c r="JTJ1" s="20"/>
      <c r="JTK1" s="20"/>
      <c r="JTL1" s="20"/>
      <c r="JTM1" s="20"/>
      <c r="JTN1" s="20"/>
      <c r="JTO1" s="20"/>
      <c r="JTP1" s="20"/>
      <c r="JTQ1" s="340"/>
      <c r="JTR1" s="338"/>
      <c r="JTS1" s="20"/>
      <c r="JTT1" s="20"/>
      <c r="JTU1" s="20"/>
      <c r="JTV1" s="20"/>
      <c r="JTW1" s="20"/>
      <c r="JTX1" s="20"/>
      <c r="JTY1" s="20"/>
      <c r="JTZ1" s="20"/>
      <c r="JUA1" s="20"/>
      <c r="JUB1" s="20"/>
      <c r="JUC1" s="20"/>
      <c r="JUD1" s="20"/>
      <c r="JUE1" s="20"/>
      <c r="JUF1" s="20"/>
      <c r="JUG1" s="340"/>
      <c r="JUH1" s="338"/>
      <c r="JUI1" s="20"/>
      <c r="JUJ1" s="20"/>
      <c r="JUK1" s="20"/>
      <c r="JUL1" s="20"/>
      <c r="JUM1" s="20"/>
      <c r="JUN1" s="20"/>
      <c r="JUO1" s="20"/>
      <c r="JUP1" s="20"/>
      <c r="JUQ1" s="20"/>
      <c r="JUR1" s="20"/>
      <c r="JUS1" s="20"/>
      <c r="JUT1" s="20"/>
      <c r="JUU1" s="20"/>
      <c r="JUV1" s="20"/>
      <c r="JUW1" s="340"/>
      <c r="JUX1" s="338"/>
      <c r="JUY1" s="20"/>
      <c r="JUZ1" s="20"/>
      <c r="JVA1" s="20"/>
      <c r="JVB1" s="20"/>
      <c r="JVC1" s="20"/>
      <c r="JVD1" s="20"/>
      <c r="JVE1" s="20"/>
      <c r="JVF1" s="20"/>
      <c r="JVG1" s="20"/>
      <c r="JVH1" s="20"/>
      <c r="JVI1" s="20"/>
      <c r="JVJ1" s="20"/>
      <c r="JVK1" s="20"/>
      <c r="JVL1" s="20"/>
      <c r="JVM1" s="340"/>
      <c r="JVN1" s="338"/>
      <c r="JVO1" s="20"/>
      <c r="JVP1" s="20"/>
      <c r="JVQ1" s="20"/>
      <c r="JVR1" s="20"/>
      <c r="JVS1" s="20"/>
      <c r="JVT1" s="20"/>
      <c r="JVU1" s="20"/>
      <c r="JVV1" s="20"/>
      <c r="JVW1" s="20"/>
      <c r="JVX1" s="20"/>
      <c r="JVY1" s="20"/>
      <c r="JVZ1" s="20"/>
      <c r="JWA1" s="20"/>
      <c r="JWB1" s="20"/>
      <c r="JWC1" s="340"/>
      <c r="JWD1" s="338"/>
      <c r="JWE1" s="20"/>
      <c r="JWF1" s="20"/>
      <c r="JWG1" s="20"/>
      <c r="JWH1" s="20"/>
      <c r="JWI1" s="20"/>
      <c r="JWJ1" s="20"/>
      <c r="JWK1" s="20"/>
      <c r="JWL1" s="20"/>
      <c r="JWM1" s="20"/>
      <c r="JWN1" s="20"/>
      <c r="JWO1" s="20"/>
      <c r="JWP1" s="20"/>
      <c r="JWQ1" s="20"/>
      <c r="JWR1" s="20"/>
      <c r="JWS1" s="340"/>
      <c r="JWT1" s="338"/>
      <c r="JWU1" s="20"/>
      <c r="JWV1" s="20"/>
      <c r="JWW1" s="20"/>
      <c r="JWX1" s="20"/>
      <c r="JWY1" s="20"/>
      <c r="JWZ1" s="20"/>
      <c r="JXA1" s="20"/>
      <c r="JXB1" s="20"/>
      <c r="JXC1" s="20"/>
      <c r="JXD1" s="20"/>
      <c r="JXE1" s="20"/>
      <c r="JXF1" s="20"/>
      <c r="JXG1" s="20"/>
      <c r="JXH1" s="20"/>
      <c r="JXI1" s="340"/>
      <c r="JXJ1" s="338"/>
      <c r="JXK1" s="20"/>
      <c r="JXL1" s="20"/>
      <c r="JXM1" s="20"/>
      <c r="JXN1" s="20"/>
      <c r="JXO1" s="20"/>
      <c r="JXP1" s="20"/>
      <c r="JXQ1" s="20"/>
      <c r="JXR1" s="20"/>
      <c r="JXS1" s="20"/>
      <c r="JXT1" s="20"/>
      <c r="JXU1" s="20"/>
      <c r="JXV1" s="20"/>
      <c r="JXW1" s="20"/>
      <c r="JXX1" s="20"/>
      <c r="JXY1" s="340"/>
      <c r="JXZ1" s="338"/>
      <c r="JYA1" s="20"/>
      <c r="JYB1" s="20"/>
      <c r="JYC1" s="20"/>
      <c r="JYD1" s="20"/>
      <c r="JYE1" s="20"/>
      <c r="JYF1" s="20"/>
      <c r="JYG1" s="20"/>
      <c r="JYH1" s="20"/>
      <c r="JYI1" s="20"/>
      <c r="JYJ1" s="20"/>
      <c r="JYK1" s="20"/>
      <c r="JYL1" s="20"/>
      <c r="JYM1" s="20"/>
      <c r="JYN1" s="20"/>
      <c r="JYO1" s="340"/>
      <c r="JYP1" s="338"/>
      <c r="JYQ1" s="20"/>
      <c r="JYR1" s="20"/>
      <c r="JYS1" s="20"/>
      <c r="JYT1" s="20"/>
      <c r="JYU1" s="20"/>
      <c r="JYV1" s="20"/>
      <c r="JYW1" s="20"/>
      <c r="JYX1" s="20"/>
      <c r="JYY1" s="20"/>
      <c r="JYZ1" s="20"/>
      <c r="JZA1" s="20"/>
      <c r="JZB1" s="20"/>
      <c r="JZC1" s="20"/>
      <c r="JZD1" s="20"/>
      <c r="JZE1" s="340"/>
      <c r="JZF1" s="338"/>
      <c r="JZG1" s="20"/>
      <c r="JZH1" s="20"/>
      <c r="JZI1" s="20"/>
      <c r="JZJ1" s="20"/>
      <c r="JZK1" s="20"/>
      <c r="JZL1" s="20"/>
      <c r="JZM1" s="20"/>
      <c r="JZN1" s="20"/>
      <c r="JZO1" s="20"/>
      <c r="JZP1" s="20"/>
      <c r="JZQ1" s="20"/>
      <c r="JZR1" s="20"/>
      <c r="JZS1" s="20"/>
      <c r="JZT1" s="20"/>
      <c r="JZU1" s="340"/>
      <c r="JZV1" s="338"/>
      <c r="JZW1" s="20"/>
      <c r="JZX1" s="20"/>
      <c r="JZY1" s="20"/>
      <c r="JZZ1" s="20"/>
      <c r="KAA1" s="20"/>
      <c r="KAB1" s="20"/>
      <c r="KAC1" s="20"/>
      <c r="KAD1" s="20"/>
      <c r="KAE1" s="20"/>
      <c r="KAF1" s="20"/>
      <c r="KAG1" s="20"/>
      <c r="KAH1" s="20"/>
      <c r="KAI1" s="20"/>
      <c r="KAJ1" s="20"/>
      <c r="KAK1" s="340"/>
      <c r="KAL1" s="338"/>
      <c r="KAM1" s="20"/>
      <c r="KAN1" s="20"/>
      <c r="KAO1" s="20"/>
      <c r="KAP1" s="20"/>
      <c r="KAQ1" s="20"/>
      <c r="KAR1" s="20"/>
      <c r="KAS1" s="20"/>
      <c r="KAT1" s="20"/>
      <c r="KAU1" s="20"/>
      <c r="KAV1" s="20"/>
      <c r="KAW1" s="20"/>
      <c r="KAX1" s="20"/>
      <c r="KAY1" s="20"/>
      <c r="KAZ1" s="20"/>
      <c r="KBA1" s="340"/>
      <c r="KBB1" s="338"/>
      <c r="KBC1" s="20"/>
      <c r="KBD1" s="20"/>
      <c r="KBE1" s="20"/>
      <c r="KBF1" s="20"/>
      <c r="KBG1" s="20"/>
      <c r="KBH1" s="20"/>
      <c r="KBI1" s="20"/>
      <c r="KBJ1" s="20"/>
      <c r="KBK1" s="20"/>
      <c r="KBL1" s="20"/>
      <c r="KBM1" s="20"/>
      <c r="KBN1" s="20"/>
      <c r="KBO1" s="20"/>
      <c r="KBP1" s="20"/>
      <c r="KBQ1" s="340"/>
      <c r="KBR1" s="338"/>
      <c r="KBS1" s="20"/>
      <c r="KBT1" s="20"/>
      <c r="KBU1" s="20"/>
      <c r="KBV1" s="20"/>
      <c r="KBW1" s="20"/>
      <c r="KBX1" s="20"/>
      <c r="KBY1" s="20"/>
      <c r="KBZ1" s="20"/>
      <c r="KCA1" s="20"/>
      <c r="KCB1" s="20"/>
      <c r="KCC1" s="20"/>
      <c r="KCD1" s="20"/>
      <c r="KCE1" s="20"/>
      <c r="KCF1" s="20"/>
      <c r="KCG1" s="340"/>
      <c r="KCH1" s="338"/>
      <c r="KCI1" s="20"/>
      <c r="KCJ1" s="20"/>
      <c r="KCK1" s="20"/>
      <c r="KCL1" s="20"/>
      <c r="KCM1" s="20"/>
      <c r="KCN1" s="20"/>
      <c r="KCO1" s="20"/>
      <c r="KCP1" s="20"/>
      <c r="KCQ1" s="20"/>
      <c r="KCR1" s="20"/>
      <c r="KCS1" s="20"/>
      <c r="KCT1" s="20"/>
      <c r="KCU1" s="20"/>
      <c r="KCV1" s="20"/>
      <c r="KCW1" s="340"/>
      <c r="KCX1" s="338"/>
      <c r="KCY1" s="20"/>
      <c r="KCZ1" s="20"/>
      <c r="KDA1" s="20"/>
      <c r="KDB1" s="20"/>
      <c r="KDC1" s="20"/>
      <c r="KDD1" s="20"/>
      <c r="KDE1" s="20"/>
      <c r="KDF1" s="20"/>
      <c r="KDG1" s="20"/>
      <c r="KDH1" s="20"/>
      <c r="KDI1" s="20"/>
      <c r="KDJ1" s="20"/>
      <c r="KDK1" s="20"/>
      <c r="KDL1" s="20"/>
      <c r="KDM1" s="340"/>
      <c r="KDN1" s="338"/>
      <c r="KDO1" s="20"/>
      <c r="KDP1" s="20"/>
      <c r="KDQ1" s="20"/>
      <c r="KDR1" s="20"/>
      <c r="KDS1" s="20"/>
      <c r="KDT1" s="20"/>
      <c r="KDU1" s="20"/>
      <c r="KDV1" s="20"/>
      <c r="KDW1" s="20"/>
      <c r="KDX1" s="20"/>
      <c r="KDY1" s="20"/>
      <c r="KDZ1" s="20"/>
      <c r="KEA1" s="20"/>
      <c r="KEB1" s="20"/>
      <c r="KEC1" s="340"/>
      <c r="KED1" s="338"/>
      <c r="KEE1" s="20"/>
      <c r="KEF1" s="20"/>
      <c r="KEG1" s="20"/>
      <c r="KEH1" s="20"/>
      <c r="KEI1" s="20"/>
      <c r="KEJ1" s="20"/>
      <c r="KEK1" s="20"/>
      <c r="KEL1" s="20"/>
      <c r="KEM1" s="20"/>
      <c r="KEN1" s="20"/>
      <c r="KEO1" s="20"/>
      <c r="KEP1" s="20"/>
      <c r="KEQ1" s="20"/>
      <c r="KER1" s="20"/>
      <c r="KES1" s="340"/>
      <c r="KET1" s="338"/>
      <c r="KEU1" s="20"/>
      <c r="KEV1" s="20"/>
      <c r="KEW1" s="20"/>
      <c r="KEX1" s="20"/>
      <c r="KEY1" s="20"/>
      <c r="KEZ1" s="20"/>
      <c r="KFA1" s="20"/>
      <c r="KFB1" s="20"/>
      <c r="KFC1" s="20"/>
      <c r="KFD1" s="20"/>
      <c r="KFE1" s="20"/>
      <c r="KFF1" s="20"/>
      <c r="KFG1" s="20"/>
      <c r="KFH1" s="20"/>
      <c r="KFI1" s="340"/>
      <c r="KFJ1" s="338"/>
      <c r="KFK1" s="20"/>
      <c r="KFL1" s="20"/>
      <c r="KFM1" s="20"/>
      <c r="KFN1" s="20"/>
      <c r="KFO1" s="20"/>
      <c r="KFP1" s="20"/>
      <c r="KFQ1" s="20"/>
      <c r="KFR1" s="20"/>
      <c r="KFS1" s="20"/>
      <c r="KFT1" s="20"/>
      <c r="KFU1" s="20"/>
      <c r="KFV1" s="20"/>
      <c r="KFW1" s="20"/>
      <c r="KFX1" s="20"/>
      <c r="KFY1" s="340"/>
      <c r="KFZ1" s="338"/>
      <c r="KGA1" s="20"/>
      <c r="KGB1" s="20"/>
      <c r="KGC1" s="20"/>
      <c r="KGD1" s="20"/>
      <c r="KGE1" s="20"/>
      <c r="KGF1" s="20"/>
      <c r="KGG1" s="20"/>
      <c r="KGH1" s="20"/>
      <c r="KGI1" s="20"/>
      <c r="KGJ1" s="20"/>
      <c r="KGK1" s="20"/>
      <c r="KGL1" s="20"/>
      <c r="KGM1" s="20"/>
      <c r="KGN1" s="20"/>
      <c r="KGO1" s="340"/>
      <c r="KGP1" s="338"/>
      <c r="KGQ1" s="20"/>
      <c r="KGR1" s="20"/>
      <c r="KGS1" s="20"/>
      <c r="KGT1" s="20"/>
      <c r="KGU1" s="20"/>
      <c r="KGV1" s="20"/>
      <c r="KGW1" s="20"/>
      <c r="KGX1" s="20"/>
      <c r="KGY1" s="20"/>
      <c r="KGZ1" s="20"/>
      <c r="KHA1" s="20"/>
      <c r="KHB1" s="20"/>
      <c r="KHC1" s="20"/>
      <c r="KHD1" s="20"/>
      <c r="KHE1" s="340"/>
      <c r="KHF1" s="338"/>
      <c r="KHG1" s="20"/>
      <c r="KHH1" s="20"/>
      <c r="KHI1" s="20"/>
      <c r="KHJ1" s="20"/>
      <c r="KHK1" s="20"/>
      <c r="KHL1" s="20"/>
      <c r="KHM1" s="20"/>
      <c r="KHN1" s="20"/>
      <c r="KHO1" s="20"/>
      <c r="KHP1" s="20"/>
      <c r="KHQ1" s="20"/>
      <c r="KHR1" s="20"/>
      <c r="KHS1" s="20"/>
      <c r="KHT1" s="20"/>
      <c r="KHU1" s="340"/>
      <c r="KHV1" s="338"/>
      <c r="KHW1" s="20"/>
      <c r="KHX1" s="20"/>
      <c r="KHY1" s="20"/>
      <c r="KHZ1" s="20"/>
      <c r="KIA1" s="20"/>
      <c r="KIB1" s="20"/>
      <c r="KIC1" s="20"/>
      <c r="KID1" s="20"/>
      <c r="KIE1" s="20"/>
      <c r="KIF1" s="20"/>
      <c r="KIG1" s="20"/>
      <c r="KIH1" s="20"/>
      <c r="KII1" s="20"/>
      <c r="KIJ1" s="20"/>
      <c r="KIK1" s="340"/>
      <c r="KIL1" s="338"/>
      <c r="KIM1" s="20"/>
      <c r="KIN1" s="20"/>
      <c r="KIO1" s="20"/>
      <c r="KIP1" s="20"/>
      <c r="KIQ1" s="20"/>
      <c r="KIR1" s="20"/>
      <c r="KIS1" s="20"/>
      <c r="KIT1" s="20"/>
      <c r="KIU1" s="20"/>
      <c r="KIV1" s="20"/>
      <c r="KIW1" s="20"/>
      <c r="KIX1" s="20"/>
      <c r="KIY1" s="20"/>
      <c r="KIZ1" s="20"/>
      <c r="KJA1" s="340"/>
      <c r="KJB1" s="338"/>
      <c r="KJC1" s="20"/>
      <c r="KJD1" s="20"/>
      <c r="KJE1" s="20"/>
      <c r="KJF1" s="20"/>
      <c r="KJG1" s="20"/>
      <c r="KJH1" s="20"/>
      <c r="KJI1" s="20"/>
      <c r="KJJ1" s="20"/>
      <c r="KJK1" s="20"/>
      <c r="KJL1" s="20"/>
      <c r="KJM1" s="20"/>
      <c r="KJN1" s="20"/>
      <c r="KJO1" s="20"/>
      <c r="KJP1" s="20"/>
      <c r="KJQ1" s="340"/>
      <c r="KJR1" s="338"/>
      <c r="KJS1" s="20"/>
      <c r="KJT1" s="20"/>
      <c r="KJU1" s="20"/>
      <c r="KJV1" s="20"/>
      <c r="KJW1" s="20"/>
      <c r="KJX1" s="20"/>
      <c r="KJY1" s="20"/>
      <c r="KJZ1" s="20"/>
      <c r="KKA1" s="20"/>
      <c r="KKB1" s="20"/>
      <c r="KKC1" s="20"/>
      <c r="KKD1" s="20"/>
      <c r="KKE1" s="20"/>
      <c r="KKF1" s="20"/>
      <c r="KKG1" s="340"/>
      <c r="KKH1" s="338"/>
      <c r="KKI1" s="20"/>
      <c r="KKJ1" s="20"/>
      <c r="KKK1" s="20"/>
      <c r="KKL1" s="20"/>
      <c r="KKM1" s="20"/>
      <c r="KKN1" s="20"/>
      <c r="KKO1" s="20"/>
      <c r="KKP1" s="20"/>
      <c r="KKQ1" s="20"/>
      <c r="KKR1" s="20"/>
      <c r="KKS1" s="20"/>
      <c r="KKT1" s="20"/>
      <c r="KKU1" s="20"/>
      <c r="KKV1" s="20"/>
      <c r="KKW1" s="340"/>
      <c r="KKX1" s="338"/>
      <c r="KKY1" s="20"/>
      <c r="KKZ1" s="20"/>
      <c r="KLA1" s="20"/>
      <c r="KLB1" s="20"/>
      <c r="KLC1" s="20"/>
      <c r="KLD1" s="20"/>
      <c r="KLE1" s="20"/>
      <c r="KLF1" s="20"/>
      <c r="KLG1" s="20"/>
      <c r="KLH1" s="20"/>
      <c r="KLI1" s="20"/>
      <c r="KLJ1" s="20"/>
      <c r="KLK1" s="20"/>
      <c r="KLL1" s="20"/>
      <c r="KLM1" s="340"/>
      <c r="KLN1" s="338"/>
      <c r="KLO1" s="20"/>
      <c r="KLP1" s="20"/>
      <c r="KLQ1" s="20"/>
      <c r="KLR1" s="20"/>
      <c r="KLS1" s="20"/>
      <c r="KLT1" s="20"/>
      <c r="KLU1" s="20"/>
      <c r="KLV1" s="20"/>
      <c r="KLW1" s="20"/>
      <c r="KLX1" s="20"/>
      <c r="KLY1" s="20"/>
      <c r="KLZ1" s="20"/>
      <c r="KMA1" s="20"/>
      <c r="KMB1" s="20"/>
      <c r="KMC1" s="340"/>
      <c r="KMD1" s="338"/>
      <c r="KME1" s="20"/>
      <c r="KMF1" s="20"/>
      <c r="KMG1" s="20"/>
      <c r="KMH1" s="20"/>
      <c r="KMI1" s="20"/>
      <c r="KMJ1" s="20"/>
      <c r="KMK1" s="20"/>
      <c r="KML1" s="20"/>
      <c r="KMM1" s="20"/>
      <c r="KMN1" s="20"/>
      <c r="KMO1" s="20"/>
      <c r="KMP1" s="20"/>
      <c r="KMQ1" s="20"/>
      <c r="KMR1" s="20"/>
      <c r="KMS1" s="340"/>
      <c r="KMT1" s="338"/>
      <c r="KMU1" s="20"/>
      <c r="KMV1" s="20"/>
      <c r="KMW1" s="20"/>
      <c r="KMX1" s="20"/>
      <c r="KMY1" s="20"/>
      <c r="KMZ1" s="20"/>
      <c r="KNA1" s="20"/>
      <c r="KNB1" s="20"/>
      <c r="KNC1" s="20"/>
      <c r="KND1" s="20"/>
      <c r="KNE1" s="20"/>
      <c r="KNF1" s="20"/>
      <c r="KNG1" s="20"/>
      <c r="KNH1" s="20"/>
      <c r="KNI1" s="340"/>
      <c r="KNJ1" s="338"/>
      <c r="KNK1" s="20"/>
      <c r="KNL1" s="20"/>
      <c r="KNM1" s="20"/>
      <c r="KNN1" s="20"/>
      <c r="KNO1" s="20"/>
      <c r="KNP1" s="20"/>
      <c r="KNQ1" s="20"/>
      <c r="KNR1" s="20"/>
      <c r="KNS1" s="20"/>
      <c r="KNT1" s="20"/>
      <c r="KNU1" s="20"/>
      <c r="KNV1" s="20"/>
      <c r="KNW1" s="20"/>
      <c r="KNX1" s="20"/>
      <c r="KNY1" s="340"/>
      <c r="KNZ1" s="338"/>
      <c r="KOA1" s="20"/>
      <c r="KOB1" s="20"/>
      <c r="KOC1" s="20"/>
      <c r="KOD1" s="20"/>
      <c r="KOE1" s="20"/>
      <c r="KOF1" s="20"/>
      <c r="KOG1" s="20"/>
      <c r="KOH1" s="20"/>
      <c r="KOI1" s="20"/>
      <c r="KOJ1" s="20"/>
      <c r="KOK1" s="20"/>
      <c r="KOL1" s="20"/>
      <c r="KOM1" s="20"/>
      <c r="KON1" s="20"/>
      <c r="KOO1" s="340"/>
      <c r="KOP1" s="338"/>
      <c r="KOQ1" s="20"/>
      <c r="KOR1" s="20"/>
      <c r="KOS1" s="20"/>
      <c r="KOT1" s="20"/>
      <c r="KOU1" s="20"/>
      <c r="KOV1" s="20"/>
      <c r="KOW1" s="20"/>
      <c r="KOX1" s="20"/>
      <c r="KOY1" s="20"/>
      <c r="KOZ1" s="20"/>
      <c r="KPA1" s="20"/>
      <c r="KPB1" s="20"/>
      <c r="KPC1" s="20"/>
      <c r="KPD1" s="20"/>
      <c r="KPE1" s="340"/>
      <c r="KPF1" s="338"/>
      <c r="KPG1" s="20"/>
      <c r="KPH1" s="20"/>
      <c r="KPI1" s="20"/>
      <c r="KPJ1" s="20"/>
      <c r="KPK1" s="20"/>
      <c r="KPL1" s="20"/>
      <c r="KPM1" s="20"/>
      <c r="KPN1" s="20"/>
      <c r="KPO1" s="20"/>
      <c r="KPP1" s="20"/>
      <c r="KPQ1" s="20"/>
      <c r="KPR1" s="20"/>
      <c r="KPS1" s="20"/>
      <c r="KPT1" s="20"/>
      <c r="KPU1" s="340"/>
      <c r="KPV1" s="338"/>
      <c r="KPW1" s="20"/>
      <c r="KPX1" s="20"/>
      <c r="KPY1" s="20"/>
      <c r="KPZ1" s="20"/>
      <c r="KQA1" s="20"/>
      <c r="KQB1" s="20"/>
      <c r="KQC1" s="20"/>
      <c r="KQD1" s="20"/>
      <c r="KQE1" s="20"/>
      <c r="KQF1" s="20"/>
      <c r="KQG1" s="20"/>
      <c r="KQH1" s="20"/>
      <c r="KQI1" s="20"/>
      <c r="KQJ1" s="20"/>
      <c r="KQK1" s="340"/>
      <c r="KQL1" s="338"/>
      <c r="KQM1" s="20"/>
      <c r="KQN1" s="20"/>
      <c r="KQO1" s="20"/>
      <c r="KQP1" s="20"/>
      <c r="KQQ1" s="20"/>
      <c r="KQR1" s="20"/>
      <c r="KQS1" s="20"/>
      <c r="KQT1" s="20"/>
      <c r="KQU1" s="20"/>
      <c r="KQV1" s="20"/>
      <c r="KQW1" s="20"/>
      <c r="KQX1" s="20"/>
      <c r="KQY1" s="20"/>
      <c r="KQZ1" s="20"/>
      <c r="KRA1" s="340"/>
      <c r="KRB1" s="338"/>
      <c r="KRC1" s="20"/>
      <c r="KRD1" s="20"/>
      <c r="KRE1" s="20"/>
      <c r="KRF1" s="20"/>
      <c r="KRG1" s="20"/>
      <c r="KRH1" s="20"/>
      <c r="KRI1" s="20"/>
      <c r="KRJ1" s="20"/>
      <c r="KRK1" s="20"/>
      <c r="KRL1" s="20"/>
      <c r="KRM1" s="20"/>
      <c r="KRN1" s="20"/>
      <c r="KRO1" s="20"/>
      <c r="KRP1" s="20"/>
      <c r="KRQ1" s="340"/>
      <c r="KRR1" s="338"/>
      <c r="KRS1" s="20"/>
      <c r="KRT1" s="20"/>
      <c r="KRU1" s="20"/>
      <c r="KRV1" s="20"/>
      <c r="KRW1" s="20"/>
      <c r="KRX1" s="20"/>
      <c r="KRY1" s="20"/>
      <c r="KRZ1" s="20"/>
      <c r="KSA1" s="20"/>
      <c r="KSB1" s="20"/>
      <c r="KSC1" s="20"/>
      <c r="KSD1" s="20"/>
      <c r="KSE1" s="20"/>
      <c r="KSF1" s="20"/>
      <c r="KSG1" s="340"/>
      <c r="KSH1" s="338"/>
      <c r="KSI1" s="20"/>
      <c r="KSJ1" s="20"/>
      <c r="KSK1" s="20"/>
      <c r="KSL1" s="20"/>
      <c r="KSM1" s="20"/>
      <c r="KSN1" s="20"/>
      <c r="KSO1" s="20"/>
      <c r="KSP1" s="20"/>
      <c r="KSQ1" s="20"/>
      <c r="KSR1" s="20"/>
      <c r="KSS1" s="20"/>
      <c r="KST1" s="20"/>
      <c r="KSU1" s="20"/>
      <c r="KSV1" s="20"/>
      <c r="KSW1" s="340"/>
      <c r="KSX1" s="338"/>
      <c r="KSY1" s="20"/>
      <c r="KSZ1" s="20"/>
      <c r="KTA1" s="20"/>
      <c r="KTB1" s="20"/>
      <c r="KTC1" s="20"/>
      <c r="KTD1" s="20"/>
      <c r="KTE1" s="20"/>
      <c r="KTF1" s="20"/>
      <c r="KTG1" s="20"/>
      <c r="KTH1" s="20"/>
      <c r="KTI1" s="20"/>
      <c r="KTJ1" s="20"/>
      <c r="KTK1" s="20"/>
      <c r="KTL1" s="20"/>
      <c r="KTM1" s="340"/>
      <c r="KTN1" s="338"/>
      <c r="KTO1" s="20"/>
      <c r="KTP1" s="20"/>
      <c r="KTQ1" s="20"/>
      <c r="KTR1" s="20"/>
      <c r="KTS1" s="20"/>
      <c r="KTT1" s="20"/>
      <c r="KTU1" s="20"/>
      <c r="KTV1" s="20"/>
      <c r="KTW1" s="20"/>
      <c r="KTX1" s="20"/>
      <c r="KTY1" s="20"/>
      <c r="KTZ1" s="20"/>
      <c r="KUA1" s="20"/>
      <c r="KUB1" s="20"/>
      <c r="KUC1" s="340"/>
      <c r="KUD1" s="338"/>
      <c r="KUE1" s="20"/>
      <c r="KUF1" s="20"/>
      <c r="KUG1" s="20"/>
      <c r="KUH1" s="20"/>
      <c r="KUI1" s="20"/>
      <c r="KUJ1" s="20"/>
      <c r="KUK1" s="20"/>
      <c r="KUL1" s="20"/>
      <c r="KUM1" s="20"/>
      <c r="KUN1" s="20"/>
      <c r="KUO1" s="20"/>
      <c r="KUP1" s="20"/>
      <c r="KUQ1" s="20"/>
      <c r="KUR1" s="20"/>
      <c r="KUS1" s="340"/>
      <c r="KUT1" s="338"/>
      <c r="KUU1" s="20"/>
      <c r="KUV1" s="20"/>
      <c r="KUW1" s="20"/>
      <c r="KUX1" s="20"/>
      <c r="KUY1" s="20"/>
      <c r="KUZ1" s="20"/>
      <c r="KVA1" s="20"/>
      <c r="KVB1" s="20"/>
      <c r="KVC1" s="20"/>
      <c r="KVD1" s="20"/>
      <c r="KVE1" s="20"/>
      <c r="KVF1" s="20"/>
      <c r="KVG1" s="20"/>
      <c r="KVH1" s="20"/>
      <c r="KVI1" s="340"/>
      <c r="KVJ1" s="338"/>
      <c r="KVK1" s="20"/>
      <c r="KVL1" s="20"/>
      <c r="KVM1" s="20"/>
      <c r="KVN1" s="20"/>
      <c r="KVO1" s="20"/>
      <c r="KVP1" s="20"/>
      <c r="KVQ1" s="20"/>
      <c r="KVR1" s="20"/>
      <c r="KVS1" s="20"/>
      <c r="KVT1" s="20"/>
      <c r="KVU1" s="20"/>
      <c r="KVV1" s="20"/>
      <c r="KVW1" s="20"/>
      <c r="KVX1" s="20"/>
      <c r="KVY1" s="340"/>
      <c r="KVZ1" s="338"/>
      <c r="KWA1" s="20"/>
      <c r="KWB1" s="20"/>
      <c r="KWC1" s="20"/>
      <c r="KWD1" s="20"/>
      <c r="KWE1" s="20"/>
      <c r="KWF1" s="20"/>
      <c r="KWG1" s="20"/>
      <c r="KWH1" s="20"/>
      <c r="KWI1" s="20"/>
      <c r="KWJ1" s="20"/>
      <c r="KWK1" s="20"/>
      <c r="KWL1" s="20"/>
      <c r="KWM1" s="20"/>
      <c r="KWN1" s="20"/>
      <c r="KWO1" s="340"/>
      <c r="KWP1" s="338"/>
      <c r="KWQ1" s="20"/>
      <c r="KWR1" s="20"/>
      <c r="KWS1" s="20"/>
      <c r="KWT1" s="20"/>
      <c r="KWU1" s="20"/>
      <c r="KWV1" s="20"/>
      <c r="KWW1" s="20"/>
      <c r="KWX1" s="20"/>
      <c r="KWY1" s="20"/>
      <c r="KWZ1" s="20"/>
      <c r="KXA1" s="20"/>
      <c r="KXB1" s="20"/>
      <c r="KXC1" s="20"/>
      <c r="KXD1" s="20"/>
      <c r="KXE1" s="340"/>
      <c r="KXF1" s="338"/>
      <c r="KXG1" s="20"/>
      <c r="KXH1" s="20"/>
      <c r="KXI1" s="20"/>
      <c r="KXJ1" s="20"/>
      <c r="KXK1" s="20"/>
      <c r="KXL1" s="20"/>
      <c r="KXM1" s="20"/>
      <c r="KXN1" s="20"/>
      <c r="KXO1" s="20"/>
      <c r="KXP1" s="20"/>
      <c r="KXQ1" s="20"/>
      <c r="KXR1" s="20"/>
      <c r="KXS1" s="20"/>
      <c r="KXT1" s="20"/>
      <c r="KXU1" s="340"/>
      <c r="KXV1" s="338"/>
      <c r="KXW1" s="20"/>
      <c r="KXX1" s="20"/>
      <c r="KXY1" s="20"/>
      <c r="KXZ1" s="20"/>
      <c r="KYA1" s="20"/>
      <c r="KYB1" s="20"/>
      <c r="KYC1" s="20"/>
      <c r="KYD1" s="20"/>
      <c r="KYE1" s="20"/>
      <c r="KYF1" s="20"/>
      <c r="KYG1" s="20"/>
      <c r="KYH1" s="20"/>
      <c r="KYI1" s="20"/>
      <c r="KYJ1" s="20"/>
      <c r="KYK1" s="340"/>
      <c r="KYL1" s="338"/>
      <c r="KYM1" s="20"/>
      <c r="KYN1" s="20"/>
      <c r="KYO1" s="20"/>
      <c r="KYP1" s="20"/>
      <c r="KYQ1" s="20"/>
      <c r="KYR1" s="20"/>
      <c r="KYS1" s="20"/>
      <c r="KYT1" s="20"/>
      <c r="KYU1" s="20"/>
      <c r="KYV1" s="20"/>
      <c r="KYW1" s="20"/>
      <c r="KYX1" s="20"/>
      <c r="KYY1" s="20"/>
      <c r="KYZ1" s="20"/>
      <c r="KZA1" s="340"/>
      <c r="KZB1" s="338"/>
      <c r="KZC1" s="20"/>
      <c r="KZD1" s="20"/>
      <c r="KZE1" s="20"/>
      <c r="KZF1" s="20"/>
      <c r="KZG1" s="20"/>
      <c r="KZH1" s="20"/>
      <c r="KZI1" s="20"/>
      <c r="KZJ1" s="20"/>
      <c r="KZK1" s="20"/>
      <c r="KZL1" s="20"/>
      <c r="KZM1" s="20"/>
      <c r="KZN1" s="20"/>
      <c r="KZO1" s="20"/>
      <c r="KZP1" s="20"/>
      <c r="KZQ1" s="340"/>
      <c r="KZR1" s="338"/>
      <c r="KZS1" s="20"/>
      <c r="KZT1" s="20"/>
      <c r="KZU1" s="20"/>
      <c r="KZV1" s="20"/>
      <c r="KZW1" s="20"/>
      <c r="KZX1" s="20"/>
      <c r="KZY1" s="20"/>
      <c r="KZZ1" s="20"/>
      <c r="LAA1" s="20"/>
      <c r="LAB1" s="20"/>
      <c r="LAC1" s="20"/>
      <c r="LAD1" s="20"/>
      <c r="LAE1" s="20"/>
      <c r="LAF1" s="20"/>
      <c r="LAG1" s="340"/>
      <c r="LAH1" s="338"/>
      <c r="LAI1" s="20"/>
      <c r="LAJ1" s="20"/>
      <c r="LAK1" s="20"/>
      <c r="LAL1" s="20"/>
      <c r="LAM1" s="20"/>
      <c r="LAN1" s="20"/>
      <c r="LAO1" s="20"/>
      <c r="LAP1" s="20"/>
      <c r="LAQ1" s="20"/>
      <c r="LAR1" s="20"/>
      <c r="LAS1" s="20"/>
      <c r="LAT1" s="20"/>
      <c r="LAU1" s="20"/>
      <c r="LAV1" s="20"/>
      <c r="LAW1" s="340"/>
      <c r="LAX1" s="338"/>
      <c r="LAY1" s="20"/>
      <c r="LAZ1" s="20"/>
      <c r="LBA1" s="20"/>
      <c r="LBB1" s="20"/>
      <c r="LBC1" s="20"/>
      <c r="LBD1" s="20"/>
      <c r="LBE1" s="20"/>
      <c r="LBF1" s="20"/>
      <c r="LBG1" s="20"/>
      <c r="LBH1" s="20"/>
      <c r="LBI1" s="20"/>
      <c r="LBJ1" s="20"/>
      <c r="LBK1" s="20"/>
      <c r="LBL1" s="20"/>
      <c r="LBM1" s="340"/>
      <c r="LBN1" s="338"/>
      <c r="LBO1" s="20"/>
      <c r="LBP1" s="20"/>
      <c r="LBQ1" s="20"/>
      <c r="LBR1" s="20"/>
      <c r="LBS1" s="20"/>
      <c r="LBT1" s="20"/>
      <c r="LBU1" s="20"/>
      <c r="LBV1" s="20"/>
      <c r="LBW1" s="20"/>
      <c r="LBX1" s="20"/>
      <c r="LBY1" s="20"/>
      <c r="LBZ1" s="20"/>
      <c r="LCA1" s="20"/>
      <c r="LCB1" s="20"/>
      <c r="LCC1" s="340"/>
      <c r="LCD1" s="338"/>
      <c r="LCE1" s="20"/>
      <c r="LCF1" s="20"/>
      <c r="LCG1" s="20"/>
      <c r="LCH1" s="20"/>
      <c r="LCI1" s="20"/>
      <c r="LCJ1" s="20"/>
      <c r="LCK1" s="20"/>
      <c r="LCL1" s="20"/>
      <c r="LCM1" s="20"/>
      <c r="LCN1" s="20"/>
      <c r="LCO1" s="20"/>
      <c r="LCP1" s="20"/>
      <c r="LCQ1" s="20"/>
      <c r="LCR1" s="20"/>
      <c r="LCS1" s="340"/>
      <c r="LCT1" s="338"/>
      <c r="LCU1" s="20"/>
      <c r="LCV1" s="20"/>
      <c r="LCW1" s="20"/>
      <c r="LCX1" s="20"/>
      <c r="LCY1" s="20"/>
      <c r="LCZ1" s="20"/>
      <c r="LDA1" s="20"/>
      <c r="LDB1" s="20"/>
      <c r="LDC1" s="20"/>
      <c r="LDD1" s="20"/>
      <c r="LDE1" s="20"/>
      <c r="LDF1" s="20"/>
      <c r="LDG1" s="20"/>
      <c r="LDH1" s="20"/>
      <c r="LDI1" s="340"/>
      <c r="LDJ1" s="338"/>
      <c r="LDK1" s="20"/>
      <c r="LDL1" s="20"/>
      <c r="LDM1" s="20"/>
      <c r="LDN1" s="20"/>
      <c r="LDO1" s="20"/>
      <c r="LDP1" s="20"/>
      <c r="LDQ1" s="20"/>
      <c r="LDR1" s="20"/>
      <c r="LDS1" s="20"/>
      <c r="LDT1" s="20"/>
      <c r="LDU1" s="20"/>
      <c r="LDV1" s="20"/>
      <c r="LDW1" s="20"/>
      <c r="LDX1" s="20"/>
      <c r="LDY1" s="340"/>
      <c r="LDZ1" s="338"/>
      <c r="LEA1" s="20"/>
      <c r="LEB1" s="20"/>
      <c r="LEC1" s="20"/>
      <c r="LED1" s="20"/>
      <c r="LEE1" s="20"/>
      <c r="LEF1" s="20"/>
      <c r="LEG1" s="20"/>
      <c r="LEH1" s="20"/>
      <c r="LEI1" s="20"/>
      <c r="LEJ1" s="20"/>
      <c r="LEK1" s="20"/>
      <c r="LEL1" s="20"/>
      <c r="LEM1" s="20"/>
      <c r="LEN1" s="20"/>
      <c r="LEO1" s="340"/>
      <c r="LEP1" s="338"/>
      <c r="LEQ1" s="20"/>
      <c r="LER1" s="20"/>
      <c r="LES1" s="20"/>
      <c r="LET1" s="20"/>
      <c r="LEU1" s="20"/>
      <c r="LEV1" s="20"/>
      <c r="LEW1" s="20"/>
      <c r="LEX1" s="20"/>
      <c r="LEY1" s="20"/>
      <c r="LEZ1" s="20"/>
      <c r="LFA1" s="20"/>
      <c r="LFB1" s="20"/>
      <c r="LFC1" s="20"/>
      <c r="LFD1" s="20"/>
      <c r="LFE1" s="340"/>
      <c r="LFF1" s="338"/>
      <c r="LFG1" s="20"/>
      <c r="LFH1" s="20"/>
      <c r="LFI1" s="20"/>
      <c r="LFJ1" s="20"/>
      <c r="LFK1" s="20"/>
      <c r="LFL1" s="20"/>
      <c r="LFM1" s="20"/>
      <c r="LFN1" s="20"/>
      <c r="LFO1" s="20"/>
      <c r="LFP1" s="20"/>
      <c r="LFQ1" s="20"/>
      <c r="LFR1" s="20"/>
      <c r="LFS1" s="20"/>
      <c r="LFT1" s="20"/>
      <c r="LFU1" s="340"/>
      <c r="LFV1" s="338"/>
      <c r="LFW1" s="20"/>
      <c r="LFX1" s="20"/>
      <c r="LFY1" s="20"/>
      <c r="LFZ1" s="20"/>
      <c r="LGA1" s="20"/>
      <c r="LGB1" s="20"/>
      <c r="LGC1" s="20"/>
      <c r="LGD1" s="20"/>
      <c r="LGE1" s="20"/>
      <c r="LGF1" s="20"/>
      <c r="LGG1" s="20"/>
      <c r="LGH1" s="20"/>
      <c r="LGI1" s="20"/>
      <c r="LGJ1" s="20"/>
      <c r="LGK1" s="340"/>
      <c r="LGL1" s="338"/>
      <c r="LGM1" s="20"/>
      <c r="LGN1" s="20"/>
      <c r="LGO1" s="20"/>
      <c r="LGP1" s="20"/>
      <c r="LGQ1" s="20"/>
      <c r="LGR1" s="20"/>
      <c r="LGS1" s="20"/>
      <c r="LGT1" s="20"/>
      <c r="LGU1" s="20"/>
      <c r="LGV1" s="20"/>
      <c r="LGW1" s="20"/>
      <c r="LGX1" s="20"/>
      <c r="LGY1" s="20"/>
      <c r="LGZ1" s="20"/>
      <c r="LHA1" s="340"/>
      <c r="LHB1" s="338"/>
      <c r="LHC1" s="20"/>
      <c r="LHD1" s="20"/>
      <c r="LHE1" s="20"/>
      <c r="LHF1" s="20"/>
      <c r="LHG1" s="20"/>
      <c r="LHH1" s="20"/>
      <c r="LHI1" s="20"/>
      <c r="LHJ1" s="20"/>
      <c r="LHK1" s="20"/>
      <c r="LHL1" s="20"/>
      <c r="LHM1" s="20"/>
      <c r="LHN1" s="20"/>
      <c r="LHO1" s="20"/>
      <c r="LHP1" s="20"/>
      <c r="LHQ1" s="340"/>
      <c r="LHR1" s="338"/>
      <c r="LHS1" s="20"/>
      <c r="LHT1" s="20"/>
      <c r="LHU1" s="20"/>
      <c r="LHV1" s="20"/>
      <c r="LHW1" s="20"/>
      <c r="LHX1" s="20"/>
      <c r="LHY1" s="20"/>
      <c r="LHZ1" s="20"/>
      <c r="LIA1" s="20"/>
      <c r="LIB1" s="20"/>
      <c r="LIC1" s="20"/>
      <c r="LID1" s="20"/>
      <c r="LIE1" s="20"/>
      <c r="LIF1" s="20"/>
      <c r="LIG1" s="340"/>
      <c r="LIH1" s="338"/>
      <c r="LII1" s="20"/>
      <c r="LIJ1" s="20"/>
      <c r="LIK1" s="20"/>
      <c r="LIL1" s="20"/>
      <c r="LIM1" s="20"/>
      <c r="LIN1" s="20"/>
      <c r="LIO1" s="20"/>
      <c r="LIP1" s="20"/>
      <c r="LIQ1" s="20"/>
      <c r="LIR1" s="20"/>
      <c r="LIS1" s="20"/>
      <c r="LIT1" s="20"/>
      <c r="LIU1" s="20"/>
      <c r="LIV1" s="20"/>
      <c r="LIW1" s="340"/>
      <c r="LIX1" s="338"/>
      <c r="LIY1" s="20"/>
      <c r="LIZ1" s="20"/>
      <c r="LJA1" s="20"/>
      <c r="LJB1" s="20"/>
      <c r="LJC1" s="20"/>
      <c r="LJD1" s="20"/>
      <c r="LJE1" s="20"/>
      <c r="LJF1" s="20"/>
      <c r="LJG1" s="20"/>
      <c r="LJH1" s="20"/>
      <c r="LJI1" s="20"/>
      <c r="LJJ1" s="20"/>
      <c r="LJK1" s="20"/>
      <c r="LJL1" s="20"/>
      <c r="LJM1" s="340"/>
      <c r="LJN1" s="338"/>
      <c r="LJO1" s="20"/>
      <c r="LJP1" s="20"/>
      <c r="LJQ1" s="20"/>
      <c r="LJR1" s="20"/>
      <c r="LJS1" s="20"/>
      <c r="LJT1" s="20"/>
      <c r="LJU1" s="20"/>
      <c r="LJV1" s="20"/>
      <c r="LJW1" s="20"/>
      <c r="LJX1" s="20"/>
      <c r="LJY1" s="20"/>
      <c r="LJZ1" s="20"/>
      <c r="LKA1" s="20"/>
      <c r="LKB1" s="20"/>
      <c r="LKC1" s="340"/>
      <c r="LKD1" s="338"/>
      <c r="LKE1" s="20"/>
      <c r="LKF1" s="20"/>
      <c r="LKG1" s="20"/>
      <c r="LKH1" s="20"/>
      <c r="LKI1" s="20"/>
      <c r="LKJ1" s="20"/>
      <c r="LKK1" s="20"/>
      <c r="LKL1" s="20"/>
      <c r="LKM1" s="20"/>
      <c r="LKN1" s="20"/>
      <c r="LKO1" s="20"/>
      <c r="LKP1" s="20"/>
      <c r="LKQ1" s="20"/>
      <c r="LKR1" s="20"/>
      <c r="LKS1" s="340"/>
      <c r="LKT1" s="338"/>
      <c r="LKU1" s="20"/>
      <c r="LKV1" s="20"/>
      <c r="LKW1" s="20"/>
      <c r="LKX1" s="20"/>
      <c r="LKY1" s="20"/>
      <c r="LKZ1" s="20"/>
      <c r="LLA1" s="20"/>
      <c r="LLB1" s="20"/>
      <c r="LLC1" s="20"/>
      <c r="LLD1" s="20"/>
      <c r="LLE1" s="20"/>
      <c r="LLF1" s="20"/>
      <c r="LLG1" s="20"/>
      <c r="LLH1" s="20"/>
      <c r="LLI1" s="340"/>
      <c r="LLJ1" s="338"/>
      <c r="LLK1" s="20"/>
      <c r="LLL1" s="20"/>
      <c r="LLM1" s="20"/>
      <c r="LLN1" s="20"/>
      <c r="LLO1" s="20"/>
      <c r="LLP1" s="20"/>
      <c r="LLQ1" s="20"/>
      <c r="LLR1" s="20"/>
      <c r="LLS1" s="20"/>
      <c r="LLT1" s="20"/>
      <c r="LLU1" s="20"/>
      <c r="LLV1" s="20"/>
      <c r="LLW1" s="20"/>
      <c r="LLX1" s="20"/>
      <c r="LLY1" s="340"/>
      <c r="LLZ1" s="338"/>
      <c r="LMA1" s="20"/>
      <c r="LMB1" s="20"/>
      <c r="LMC1" s="20"/>
      <c r="LMD1" s="20"/>
      <c r="LME1" s="20"/>
      <c r="LMF1" s="20"/>
      <c r="LMG1" s="20"/>
      <c r="LMH1" s="20"/>
      <c r="LMI1" s="20"/>
      <c r="LMJ1" s="20"/>
      <c r="LMK1" s="20"/>
      <c r="LML1" s="20"/>
      <c r="LMM1" s="20"/>
      <c r="LMN1" s="20"/>
      <c r="LMO1" s="340"/>
      <c r="LMP1" s="338"/>
      <c r="LMQ1" s="20"/>
      <c r="LMR1" s="20"/>
      <c r="LMS1" s="20"/>
      <c r="LMT1" s="20"/>
      <c r="LMU1" s="20"/>
      <c r="LMV1" s="20"/>
      <c r="LMW1" s="20"/>
      <c r="LMX1" s="20"/>
      <c r="LMY1" s="20"/>
      <c r="LMZ1" s="20"/>
      <c r="LNA1" s="20"/>
      <c r="LNB1" s="20"/>
      <c r="LNC1" s="20"/>
      <c r="LND1" s="20"/>
      <c r="LNE1" s="340"/>
      <c r="LNF1" s="338"/>
      <c r="LNG1" s="20"/>
      <c r="LNH1" s="20"/>
      <c r="LNI1" s="20"/>
      <c r="LNJ1" s="20"/>
      <c r="LNK1" s="20"/>
      <c r="LNL1" s="20"/>
      <c r="LNM1" s="20"/>
      <c r="LNN1" s="20"/>
      <c r="LNO1" s="20"/>
      <c r="LNP1" s="20"/>
      <c r="LNQ1" s="20"/>
      <c r="LNR1" s="20"/>
      <c r="LNS1" s="20"/>
      <c r="LNT1" s="20"/>
      <c r="LNU1" s="340"/>
      <c r="LNV1" s="338"/>
      <c r="LNW1" s="20"/>
      <c r="LNX1" s="20"/>
      <c r="LNY1" s="20"/>
      <c r="LNZ1" s="20"/>
      <c r="LOA1" s="20"/>
      <c r="LOB1" s="20"/>
      <c r="LOC1" s="20"/>
      <c r="LOD1" s="20"/>
      <c r="LOE1" s="20"/>
      <c r="LOF1" s="20"/>
      <c r="LOG1" s="20"/>
      <c r="LOH1" s="20"/>
      <c r="LOI1" s="20"/>
      <c r="LOJ1" s="20"/>
      <c r="LOK1" s="340"/>
      <c r="LOL1" s="338"/>
      <c r="LOM1" s="20"/>
      <c r="LON1" s="20"/>
      <c r="LOO1" s="20"/>
      <c r="LOP1" s="20"/>
      <c r="LOQ1" s="20"/>
      <c r="LOR1" s="20"/>
      <c r="LOS1" s="20"/>
      <c r="LOT1" s="20"/>
      <c r="LOU1" s="20"/>
      <c r="LOV1" s="20"/>
      <c r="LOW1" s="20"/>
      <c r="LOX1" s="20"/>
      <c r="LOY1" s="20"/>
      <c r="LOZ1" s="20"/>
      <c r="LPA1" s="340"/>
      <c r="LPB1" s="338"/>
      <c r="LPC1" s="20"/>
      <c r="LPD1" s="20"/>
      <c r="LPE1" s="20"/>
      <c r="LPF1" s="20"/>
      <c r="LPG1" s="20"/>
      <c r="LPH1" s="20"/>
      <c r="LPI1" s="20"/>
      <c r="LPJ1" s="20"/>
      <c r="LPK1" s="20"/>
      <c r="LPL1" s="20"/>
      <c r="LPM1" s="20"/>
      <c r="LPN1" s="20"/>
      <c r="LPO1" s="20"/>
      <c r="LPP1" s="20"/>
      <c r="LPQ1" s="340"/>
      <c r="LPR1" s="338"/>
      <c r="LPS1" s="20"/>
      <c r="LPT1" s="20"/>
      <c r="LPU1" s="20"/>
      <c r="LPV1" s="20"/>
      <c r="LPW1" s="20"/>
      <c r="LPX1" s="20"/>
      <c r="LPY1" s="20"/>
      <c r="LPZ1" s="20"/>
      <c r="LQA1" s="20"/>
      <c r="LQB1" s="20"/>
      <c r="LQC1" s="20"/>
      <c r="LQD1" s="20"/>
      <c r="LQE1" s="20"/>
      <c r="LQF1" s="20"/>
      <c r="LQG1" s="340"/>
      <c r="LQH1" s="338"/>
      <c r="LQI1" s="20"/>
      <c r="LQJ1" s="20"/>
      <c r="LQK1" s="20"/>
      <c r="LQL1" s="20"/>
      <c r="LQM1" s="20"/>
      <c r="LQN1" s="20"/>
      <c r="LQO1" s="20"/>
      <c r="LQP1" s="20"/>
      <c r="LQQ1" s="20"/>
      <c r="LQR1" s="20"/>
      <c r="LQS1" s="20"/>
      <c r="LQT1" s="20"/>
      <c r="LQU1" s="20"/>
      <c r="LQV1" s="20"/>
      <c r="LQW1" s="340"/>
      <c r="LQX1" s="338"/>
      <c r="LQY1" s="20"/>
      <c r="LQZ1" s="20"/>
      <c r="LRA1" s="20"/>
      <c r="LRB1" s="20"/>
      <c r="LRC1" s="20"/>
      <c r="LRD1" s="20"/>
      <c r="LRE1" s="20"/>
      <c r="LRF1" s="20"/>
      <c r="LRG1" s="20"/>
      <c r="LRH1" s="20"/>
      <c r="LRI1" s="20"/>
      <c r="LRJ1" s="20"/>
      <c r="LRK1" s="20"/>
      <c r="LRL1" s="20"/>
      <c r="LRM1" s="340"/>
      <c r="LRN1" s="338"/>
      <c r="LRO1" s="20"/>
      <c r="LRP1" s="20"/>
      <c r="LRQ1" s="20"/>
      <c r="LRR1" s="20"/>
      <c r="LRS1" s="20"/>
      <c r="LRT1" s="20"/>
      <c r="LRU1" s="20"/>
      <c r="LRV1" s="20"/>
      <c r="LRW1" s="20"/>
      <c r="LRX1" s="20"/>
      <c r="LRY1" s="20"/>
      <c r="LRZ1" s="20"/>
      <c r="LSA1" s="20"/>
      <c r="LSB1" s="20"/>
      <c r="LSC1" s="340"/>
      <c r="LSD1" s="338"/>
      <c r="LSE1" s="20"/>
      <c r="LSF1" s="20"/>
      <c r="LSG1" s="20"/>
      <c r="LSH1" s="20"/>
      <c r="LSI1" s="20"/>
      <c r="LSJ1" s="20"/>
      <c r="LSK1" s="20"/>
      <c r="LSL1" s="20"/>
      <c r="LSM1" s="20"/>
      <c r="LSN1" s="20"/>
      <c r="LSO1" s="20"/>
      <c r="LSP1" s="20"/>
      <c r="LSQ1" s="20"/>
      <c r="LSR1" s="20"/>
      <c r="LSS1" s="340"/>
      <c r="LST1" s="338"/>
      <c r="LSU1" s="20"/>
      <c r="LSV1" s="20"/>
      <c r="LSW1" s="20"/>
      <c r="LSX1" s="20"/>
      <c r="LSY1" s="20"/>
      <c r="LSZ1" s="20"/>
      <c r="LTA1" s="20"/>
      <c r="LTB1" s="20"/>
      <c r="LTC1" s="20"/>
      <c r="LTD1" s="20"/>
      <c r="LTE1" s="20"/>
      <c r="LTF1" s="20"/>
      <c r="LTG1" s="20"/>
      <c r="LTH1" s="20"/>
      <c r="LTI1" s="340"/>
      <c r="LTJ1" s="338"/>
      <c r="LTK1" s="20"/>
      <c r="LTL1" s="20"/>
      <c r="LTM1" s="20"/>
      <c r="LTN1" s="20"/>
      <c r="LTO1" s="20"/>
      <c r="LTP1" s="20"/>
      <c r="LTQ1" s="20"/>
      <c r="LTR1" s="20"/>
      <c r="LTS1" s="20"/>
      <c r="LTT1" s="20"/>
      <c r="LTU1" s="20"/>
      <c r="LTV1" s="20"/>
      <c r="LTW1" s="20"/>
      <c r="LTX1" s="20"/>
      <c r="LTY1" s="340"/>
      <c r="LTZ1" s="338"/>
      <c r="LUA1" s="20"/>
      <c r="LUB1" s="20"/>
      <c r="LUC1" s="20"/>
      <c r="LUD1" s="20"/>
      <c r="LUE1" s="20"/>
      <c r="LUF1" s="20"/>
      <c r="LUG1" s="20"/>
      <c r="LUH1" s="20"/>
      <c r="LUI1" s="20"/>
      <c r="LUJ1" s="20"/>
      <c r="LUK1" s="20"/>
      <c r="LUL1" s="20"/>
      <c r="LUM1" s="20"/>
      <c r="LUN1" s="20"/>
      <c r="LUO1" s="340"/>
      <c r="LUP1" s="338"/>
      <c r="LUQ1" s="20"/>
      <c r="LUR1" s="20"/>
      <c r="LUS1" s="20"/>
      <c r="LUT1" s="20"/>
      <c r="LUU1" s="20"/>
      <c r="LUV1" s="20"/>
      <c r="LUW1" s="20"/>
      <c r="LUX1" s="20"/>
      <c r="LUY1" s="20"/>
      <c r="LUZ1" s="20"/>
      <c r="LVA1" s="20"/>
      <c r="LVB1" s="20"/>
      <c r="LVC1" s="20"/>
      <c r="LVD1" s="20"/>
      <c r="LVE1" s="340"/>
      <c r="LVF1" s="338"/>
      <c r="LVG1" s="20"/>
      <c r="LVH1" s="20"/>
      <c r="LVI1" s="20"/>
      <c r="LVJ1" s="20"/>
      <c r="LVK1" s="20"/>
      <c r="LVL1" s="20"/>
      <c r="LVM1" s="20"/>
      <c r="LVN1" s="20"/>
      <c r="LVO1" s="20"/>
      <c r="LVP1" s="20"/>
      <c r="LVQ1" s="20"/>
      <c r="LVR1" s="20"/>
      <c r="LVS1" s="20"/>
      <c r="LVT1" s="20"/>
      <c r="LVU1" s="340"/>
      <c r="LVV1" s="338"/>
      <c r="LVW1" s="20"/>
      <c r="LVX1" s="20"/>
      <c r="LVY1" s="20"/>
      <c r="LVZ1" s="20"/>
      <c r="LWA1" s="20"/>
      <c r="LWB1" s="20"/>
      <c r="LWC1" s="20"/>
      <c r="LWD1" s="20"/>
      <c r="LWE1" s="20"/>
      <c r="LWF1" s="20"/>
      <c r="LWG1" s="20"/>
      <c r="LWH1" s="20"/>
      <c r="LWI1" s="20"/>
      <c r="LWJ1" s="20"/>
      <c r="LWK1" s="340"/>
      <c r="LWL1" s="338"/>
      <c r="LWM1" s="20"/>
      <c r="LWN1" s="20"/>
      <c r="LWO1" s="20"/>
      <c r="LWP1" s="20"/>
      <c r="LWQ1" s="20"/>
      <c r="LWR1" s="20"/>
      <c r="LWS1" s="20"/>
      <c r="LWT1" s="20"/>
      <c r="LWU1" s="20"/>
      <c r="LWV1" s="20"/>
      <c r="LWW1" s="20"/>
      <c r="LWX1" s="20"/>
      <c r="LWY1" s="20"/>
      <c r="LWZ1" s="20"/>
      <c r="LXA1" s="340"/>
      <c r="LXB1" s="338"/>
      <c r="LXC1" s="20"/>
      <c r="LXD1" s="20"/>
      <c r="LXE1" s="20"/>
      <c r="LXF1" s="20"/>
      <c r="LXG1" s="20"/>
      <c r="LXH1" s="20"/>
      <c r="LXI1" s="20"/>
      <c r="LXJ1" s="20"/>
      <c r="LXK1" s="20"/>
      <c r="LXL1" s="20"/>
      <c r="LXM1" s="20"/>
      <c r="LXN1" s="20"/>
      <c r="LXO1" s="20"/>
      <c r="LXP1" s="20"/>
      <c r="LXQ1" s="340"/>
      <c r="LXR1" s="338"/>
      <c r="LXS1" s="20"/>
      <c r="LXT1" s="20"/>
      <c r="LXU1" s="20"/>
      <c r="LXV1" s="20"/>
      <c r="LXW1" s="20"/>
      <c r="LXX1" s="20"/>
      <c r="LXY1" s="20"/>
      <c r="LXZ1" s="20"/>
      <c r="LYA1" s="20"/>
      <c r="LYB1" s="20"/>
      <c r="LYC1" s="20"/>
      <c r="LYD1" s="20"/>
      <c r="LYE1" s="20"/>
      <c r="LYF1" s="20"/>
      <c r="LYG1" s="340"/>
      <c r="LYH1" s="338"/>
      <c r="LYI1" s="20"/>
      <c r="LYJ1" s="20"/>
      <c r="LYK1" s="20"/>
      <c r="LYL1" s="20"/>
      <c r="LYM1" s="20"/>
      <c r="LYN1" s="20"/>
      <c r="LYO1" s="20"/>
      <c r="LYP1" s="20"/>
      <c r="LYQ1" s="20"/>
      <c r="LYR1" s="20"/>
      <c r="LYS1" s="20"/>
      <c r="LYT1" s="20"/>
      <c r="LYU1" s="20"/>
      <c r="LYV1" s="20"/>
      <c r="LYW1" s="340"/>
      <c r="LYX1" s="338"/>
      <c r="LYY1" s="20"/>
      <c r="LYZ1" s="20"/>
      <c r="LZA1" s="20"/>
      <c r="LZB1" s="20"/>
      <c r="LZC1" s="20"/>
      <c r="LZD1" s="20"/>
      <c r="LZE1" s="20"/>
      <c r="LZF1" s="20"/>
      <c r="LZG1" s="20"/>
      <c r="LZH1" s="20"/>
      <c r="LZI1" s="20"/>
      <c r="LZJ1" s="20"/>
      <c r="LZK1" s="20"/>
      <c r="LZL1" s="20"/>
      <c r="LZM1" s="340"/>
      <c r="LZN1" s="338"/>
      <c r="LZO1" s="20"/>
      <c r="LZP1" s="20"/>
      <c r="LZQ1" s="20"/>
      <c r="LZR1" s="20"/>
      <c r="LZS1" s="20"/>
      <c r="LZT1" s="20"/>
      <c r="LZU1" s="20"/>
      <c r="LZV1" s="20"/>
      <c r="LZW1" s="20"/>
      <c r="LZX1" s="20"/>
      <c r="LZY1" s="20"/>
      <c r="LZZ1" s="20"/>
      <c r="MAA1" s="20"/>
      <c r="MAB1" s="20"/>
      <c r="MAC1" s="340"/>
      <c r="MAD1" s="338"/>
      <c r="MAE1" s="20"/>
      <c r="MAF1" s="20"/>
      <c r="MAG1" s="20"/>
      <c r="MAH1" s="20"/>
      <c r="MAI1" s="20"/>
      <c r="MAJ1" s="20"/>
      <c r="MAK1" s="20"/>
      <c r="MAL1" s="20"/>
      <c r="MAM1" s="20"/>
      <c r="MAN1" s="20"/>
      <c r="MAO1" s="20"/>
      <c r="MAP1" s="20"/>
      <c r="MAQ1" s="20"/>
      <c r="MAR1" s="20"/>
      <c r="MAS1" s="340"/>
      <c r="MAT1" s="338"/>
      <c r="MAU1" s="20"/>
      <c r="MAV1" s="20"/>
      <c r="MAW1" s="20"/>
      <c r="MAX1" s="20"/>
      <c r="MAY1" s="20"/>
      <c r="MAZ1" s="20"/>
      <c r="MBA1" s="20"/>
      <c r="MBB1" s="20"/>
      <c r="MBC1" s="20"/>
      <c r="MBD1" s="20"/>
      <c r="MBE1" s="20"/>
      <c r="MBF1" s="20"/>
      <c r="MBG1" s="20"/>
      <c r="MBH1" s="20"/>
      <c r="MBI1" s="340"/>
      <c r="MBJ1" s="338"/>
      <c r="MBK1" s="20"/>
      <c r="MBL1" s="20"/>
      <c r="MBM1" s="20"/>
      <c r="MBN1" s="20"/>
      <c r="MBO1" s="20"/>
      <c r="MBP1" s="20"/>
      <c r="MBQ1" s="20"/>
      <c r="MBR1" s="20"/>
      <c r="MBS1" s="20"/>
      <c r="MBT1" s="20"/>
      <c r="MBU1" s="20"/>
      <c r="MBV1" s="20"/>
      <c r="MBW1" s="20"/>
      <c r="MBX1" s="20"/>
      <c r="MBY1" s="340"/>
      <c r="MBZ1" s="338"/>
      <c r="MCA1" s="20"/>
      <c r="MCB1" s="20"/>
      <c r="MCC1" s="20"/>
      <c r="MCD1" s="20"/>
      <c r="MCE1" s="20"/>
      <c r="MCF1" s="20"/>
      <c r="MCG1" s="20"/>
      <c r="MCH1" s="20"/>
      <c r="MCI1" s="20"/>
      <c r="MCJ1" s="20"/>
      <c r="MCK1" s="20"/>
      <c r="MCL1" s="20"/>
      <c r="MCM1" s="20"/>
      <c r="MCN1" s="20"/>
      <c r="MCO1" s="340"/>
      <c r="MCP1" s="338"/>
      <c r="MCQ1" s="20"/>
      <c r="MCR1" s="20"/>
      <c r="MCS1" s="20"/>
      <c r="MCT1" s="20"/>
      <c r="MCU1" s="20"/>
      <c r="MCV1" s="20"/>
      <c r="MCW1" s="20"/>
      <c r="MCX1" s="20"/>
      <c r="MCY1" s="20"/>
      <c r="MCZ1" s="20"/>
      <c r="MDA1" s="20"/>
      <c r="MDB1" s="20"/>
      <c r="MDC1" s="20"/>
      <c r="MDD1" s="20"/>
      <c r="MDE1" s="340"/>
      <c r="MDF1" s="338"/>
      <c r="MDG1" s="20"/>
      <c r="MDH1" s="20"/>
      <c r="MDI1" s="20"/>
      <c r="MDJ1" s="20"/>
      <c r="MDK1" s="20"/>
      <c r="MDL1" s="20"/>
      <c r="MDM1" s="20"/>
      <c r="MDN1" s="20"/>
      <c r="MDO1" s="20"/>
      <c r="MDP1" s="20"/>
      <c r="MDQ1" s="20"/>
      <c r="MDR1" s="20"/>
      <c r="MDS1" s="20"/>
      <c r="MDT1" s="20"/>
      <c r="MDU1" s="340"/>
      <c r="MDV1" s="338"/>
      <c r="MDW1" s="20"/>
      <c r="MDX1" s="20"/>
      <c r="MDY1" s="20"/>
      <c r="MDZ1" s="20"/>
      <c r="MEA1" s="20"/>
      <c r="MEB1" s="20"/>
      <c r="MEC1" s="20"/>
      <c r="MED1" s="20"/>
      <c r="MEE1" s="20"/>
      <c r="MEF1" s="20"/>
      <c r="MEG1" s="20"/>
      <c r="MEH1" s="20"/>
      <c r="MEI1" s="20"/>
      <c r="MEJ1" s="20"/>
      <c r="MEK1" s="340"/>
      <c r="MEL1" s="338"/>
      <c r="MEM1" s="20"/>
      <c r="MEN1" s="20"/>
      <c r="MEO1" s="20"/>
      <c r="MEP1" s="20"/>
      <c r="MEQ1" s="20"/>
      <c r="MER1" s="20"/>
      <c r="MES1" s="20"/>
      <c r="MET1" s="20"/>
      <c r="MEU1" s="20"/>
      <c r="MEV1" s="20"/>
      <c r="MEW1" s="20"/>
      <c r="MEX1" s="20"/>
      <c r="MEY1" s="20"/>
      <c r="MEZ1" s="20"/>
      <c r="MFA1" s="340"/>
      <c r="MFB1" s="338"/>
      <c r="MFC1" s="20"/>
      <c r="MFD1" s="20"/>
      <c r="MFE1" s="20"/>
      <c r="MFF1" s="20"/>
      <c r="MFG1" s="20"/>
      <c r="MFH1" s="20"/>
      <c r="MFI1" s="20"/>
      <c r="MFJ1" s="20"/>
      <c r="MFK1" s="20"/>
      <c r="MFL1" s="20"/>
      <c r="MFM1" s="20"/>
      <c r="MFN1" s="20"/>
      <c r="MFO1" s="20"/>
      <c r="MFP1" s="20"/>
      <c r="MFQ1" s="340"/>
      <c r="MFR1" s="338"/>
      <c r="MFS1" s="20"/>
      <c r="MFT1" s="20"/>
      <c r="MFU1" s="20"/>
      <c r="MFV1" s="20"/>
      <c r="MFW1" s="20"/>
      <c r="MFX1" s="20"/>
      <c r="MFY1" s="20"/>
      <c r="MFZ1" s="20"/>
      <c r="MGA1" s="20"/>
      <c r="MGB1" s="20"/>
      <c r="MGC1" s="20"/>
      <c r="MGD1" s="20"/>
      <c r="MGE1" s="20"/>
      <c r="MGF1" s="20"/>
      <c r="MGG1" s="340"/>
      <c r="MGH1" s="338"/>
      <c r="MGI1" s="20"/>
      <c r="MGJ1" s="20"/>
      <c r="MGK1" s="20"/>
      <c r="MGL1" s="20"/>
      <c r="MGM1" s="20"/>
      <c r="MGN1" s="20"/>
      <c r="MGO1" s="20"/>
      <c r="MGP1" s="20"/>
      <c r="MGQ1" s="20"/>
      <c r="MGR1" s="20"/>
      <c r="MGS1" s="20"/>
      <c r="MGT1" s="20"/>
      <c r="MGU1" s="20"/>
      <c r="MGV1" s="20"/>
      <c r="MGW1" s="340"/>
      <c r="MGX1" s="338"/>
      <c r="MGY1" s="20"/>
      <c r="MGZ1" s="20"/>
      <c r="MHA1" s="20"/>
      <c r="MHB1" s="20"/>
      <c r="MHC1" s="20"/>
      <c r="MHD1" s="20"/>
      <c r="MHE1" s="20"/>
      <c r="MHF1" s="20"/>
      <c r="MHG1" s="20"/>
      <c r="MHH1" s="20"/>
      <c r="MHI1" s="20"/>
      <c r="MHJ1" s="20"/>
      <c r="MHK1" s="20"/>
      <c r="MHL1" s="20"/>
      <c r="MHM1" s="340"/>
      <c r="MHN1" s="338"/>
      <c r="MHO1" s="20"/>
      <c r="MHP1" s="20"/>
      <c r="MHQ1" s="20"/>
      <c r="MHR1" s="20"/>
      <c r="MHS1" s="20"/>
      <c r="MHT1" s="20"/>
      <c r="MHU1" s="20"/>
      <c r="MHV1" s="20"/>
      <c r="MHW1" s="20"/>
      <c r="MHX1" s="20"/>
      <c r="MHY1" s="20"/>
      <c r="MHZ1" s="20"/>
      <c r="MIA1" s="20"/>
      <c r="MIB1" s="20"/>
      <c r="MIC1" s="340"/>
      <c r="MID1" s="338"/>
      <c r="MIE1" s="20"/>
      <c r="MIF1" s="20"/>
      <c r="MIG1" s="20"/>
      <c r="MIH1" s="20"/>
      <c r="MII1" s="20"/>
      <c r="MIJ1" s="20"/>
      <c r="MIK1" s="20"/>
      <c r="MIL1" s="20"/>
      <c r="MIM1" s="20"/>
      <c r="MIN1" s="20"/>
      <c r="MIO1" s="20"/>
      <c r="MIP1" s="20"/>
      <c r="MIQ1" s="20"/>
      <c r="MIR1" s="20"/>
      <c r="MIS1" s="340"/>
      <c r="MIT1" s="338"/>
      <c r="MIU1" s="20"/>
      <c r="MIV1" s="20"/>
      <c r="MIW1" s="20"/>
      <c r="MIX1" s="20"/>
      <c r="MIY1" s="20"/>
      <c r="MIZ1" s="20"/>
      <c r="MJA1" s="20"/>
      <c r="MJB1" s="20"/>
      <c r="MJC1" s="20"/>
      <c r="MJD1" s="20"/>
      <c r="MJE1" s="20"/>
      <c r="MJF1" s="20"/>
      <c r="MJG1" s="20"/>
      <c r="MJH1" s="20"/>
      <c r="MJI1" s="340"/>
      <c r="MJJ1" s="338"/>
      <c r="MJK1" s="20"/>
      <c r="MJL1" s="20"/>
      <c r="MJM1" s="20"/>
      <c r="MJN1" s="20"/>
      <c r="MJO1" s="20"/>
      <c r="MJP1" s="20"/>
      <c r="MJQ1" s="20"/>
      <c r="MJR1" s="20"/>
      <c r="MJS1" s="20"/>
      <c r="MJT1" s="20"/>
      <c r="MJU1" s="20"/>
      <c r="MJV1" s="20"/>
      <c r="MJW1" s="20"/>
      <c r="MJX1" s="20"/>
      <c r="MJY1" s="340"/>
      <c r="MJZ1" s="338"/>
      <c r="MKA1" s="20"/>
      <c r="MKB1" s="20"/>
      <c r="MKC1" s="20"/>
      <c r="MKD1" s="20"/>
      <c r="MKE1" s="20"/>
      <c r="MKF1" s="20"/>
      <c r="MKG1" s="20"/>
      <c r="MKH1" s="20"/>
      <c r="MKI1" s="20"/>
      <c r="MKJ1" s="20"/>
      <c r="MKK1" s="20"/>
      <c r="MKL1" s="20"/>
      <c r="MKM1" s="20"/>
      <c r="MKN1" s="20"/>
      <c r="MKO1" s="340"/>
      <c r="MKP1" s="338"/>
      <c r="MKQ1" s="20"/>
      <c r="MKR1" s="20"/>
      <c r="MKS1" s="20"/>
      <c r="MKT1" s="20"/>
      <c r="MKU1" s="20"/>
      <c r="MKV1" s="20"/>
      <c r="MKW1" s="20"/>
      <c r="MKX1" s="20"/>
      <c r="MKY1" s="20"/>
      <c r="MKZ1" s="20"/>
      <c r="MLA1" s="20"/>
      <c r="MLB1" s="20"/>
      <c r="MLC1" s="20"/>
      <c r="MLD1" s="20"/>
      <c r="MLE1" s="340"/>
      <c r="MLF1" s="338"/>
      <c r="MLG1" s="20"/>
      <c r="MLH1" s="20"/>
      <c r="MLI1" s="20"/>
      <c r="MLJ1" s="20"/>
      <c r="MLK1" s="20"/>
      <c r="MLL1" s="20"/>
      <c r="MLM1" s="20"/>
      <c r="MLN1" s="20"/>
      <c r="MLO1" s="20"/>
      <c r="MLP1" s="20"/>
      <c r="MLQ1" s="20"/>
      <c r="MLR1" s="20"/>
      <c r="MLS1" s="20"/>
      <c r="MLT1" s="20"/>
      <c r="MLU1" s="340"/>
      <c r="MLV1" s="338"/>
      <c r="MLW1" s="20"/>
      <c r="MLX1" s="20"/>
      <c r="MLY1" s="20"/>
      <c r="MLZ1" s="20"/>
      <c r="MMA1" s="20"/>
      <c r="MMB1" s="20"/>
      <c r="MMC1" s="20"/>
      <c r="MMD1" s="20"/>
      <c r="MME1" s="20"/>
      <c r="MMF1" s="20"/>
      <c r="MMG1" s="20"/>
      <c r="MMH1" s="20"/>
      <c r="MMI1" s="20"/>
      <c r="MMJ1" s="20"/>
      <c r="MMK1" s="340"/>
      <c r="MML1" s="338"/>
      <c r="MMM1" s="20"/>
      <c r="MMN1" s="20"/>
      <c r="MMO1" s="20"/>
      <c r="MMP1" s="20"/>
      <c r="MMQ1" s="20"/>
      <c r="MMR1" s="20"/>
      <c r="MMS1" s="20"/>
      <c r="MMT1" s="20"/>
      <c r="MMU1" s="20"/>
      <c r="MMV1" s="20"/>
      <c r="MMW1" s="20"/>
      <c r="MMX1" s="20"/>
      <c r="MMY1" s="20"/>
      <c r="MMZ1" s="20"/>
      <c r="MNA1" s="340"/>
      <c r="MNB1" s="338"/>
      <c r="MNC1" s="20"/>
      <c r="MND1" s="20"/>
      <c r="MNE1" s="20"/>
      <c r="MNF1" s="20"/>
      <c r="MNG1" s="20"/>
      <c r="MNH1" s="20"/>
      <c r="MNI1" s="20"/>
      <c r="MNJ1" s="20"/>
      <c r="MNK1" s="20"/>
      <c r="MNL1" s="20"/>
      <c r="MNM1" s="20"/>
      <c r="MNN1" s="20"/>
      <c r="MNO1" s="20"/>
      <c r="MNP1" s="20"/>
      <c r="MNQ1" s="340"/>
      <c r="MNR1" s="338"/>
      <c r="MNS1" s="20"/>
      <c r="MNT1" s="20"/>
      <c r="MNU1" s="20"/>
      <c r="MNV1" s="20"/>
      <c r="MNW1" s="20"/>
      <c r="MNX1" s="20"/>
      <c r="MNY1" s="20"/>
      <c r="MNZ1" s="20"/>
      <c r="MOA1" s="20"/>
      <c r="MOB1" s="20"/>
      <c r="MOC1" s="20"/>
      <c r="MOD1" s="20"/>
      <c r="MOE1" s="20"/>
      <c r="MOF1" s="20"/>
      <c r="MOG1" s="340"/>
      <c r="MOH1" s="338"/>
      <c r="MOI1" s="20"/>
      <c r="MOJ1" s="20"/>
      <c r="MOK1" s="20"/>
      <c r="MOL1" s="20"/>
      <c r="MOM1" s="20"/>
      <c r="MON1" s="20"/>
      <c r="MOO1" s="20"/>
      <c r="MOP1" s="20"/>
      <c r="MOQ1" s="20"/>
      <c r="MOR1" s="20"/>
      <c r="MOS1" s="20"/>
      <c r="MOT1" s="20"/>
      <c r="MOU1" s="20"/>
      <c r="MOV1" s="20"/>
      <c r="MOW1" s="340"/>
      <c r="MOX1" s="338"/>
      <c r="MOY1" s="20"/>
      <c r="MOZ1" s="20"/>
      <c r="MPA1" s="20"/>
      <c r="MPB1" s="20"/>
      <c r="MPC1" s="20"/>
      <c r="MPD1" s="20"/>
      <c r="MPE1" s="20"/>
      <c r="MPF1" s="20"/>
      <c r="MPG1" s="20"/>
      <c r="MPH1" s="20"/>
      <c r="MPI1" s="20"/>
      <c r="MPJ1" s="20"/>
      <c r="MPK1" s="20"/>
      <c r="MPL1" s="20"/>
      <c r="MPM1" s="340"/>
      <c r="MPN1" s="338"/>
      <c r="MPO1" s="20"/>
      <c r="MPP1" s="20"/>
      <c r="MPQ1" s="20"/>
      <c r="MPR1" s="20"/>
      <c r="MPS1" s="20"/>
      <c r="MPT1" s="20"/>
      <c r="MPU1" s="20"/>
      <c r="MPV1" s="20"/>
      <c r="MPW1" s="20"/>
      <c r="MPX1" s="20"/>
      <c r="MPY1" s="20"/>
      <c r="MPZ1" s="20"/>
      <c r="MQA1" s="20"/>
      <c r="MQB1" s="20"/>
      <c r="MQC1" s="340"/>
      <c r="MQD1" s="338"/>
      <c r="MQE1" s="20"/>
      <c r="MQF1" s="20"/>
      <c r="MQG1" s="20"/>
      <c r="MQH1" s="20"/>
      <c r="MQI1" s="20"/>
      <c r="MQJ1" s="20"/>
      <c r="MQK1" s="20"/>
      <c r="MQL1" s="20"/>
      <c r="MQM1" s="20"/>
      <c r="MQN1" s="20"/>
      <c r="MQO1" s="20"/>
      <c r="MQP1" s="20"/>
      <c r="MQQ1" s="20"/>
      <c r="MQR1" s="20"/>
      <c r="MQS1" s="340"/>
      <c r="MQT1" s="338"/>
      <c r="MQU1" s="20"/>
      <c r="MQV1" s="20"/>
      <c r="MQW1" s="20"/>
      <c r="MQX1" s="20"/>
      <c r="MQY1" s="20"/>
      <c r="MQZ1" s="20"/>
      <c r="MRA1" s="20"/>
      <c r="MRB1" s="20"/>
      <c r="MRC1" s="20"/>
      <c r="MRD1" s="20"/>
      <c r="MRE1" s="20"/>
      <c r="MRF1" s="20"/>
      <c r="MRG1" s="20"/>
      <c r="MRH1" s="20"/>
      <c r="MRI1" s="340"/>
      <c r="MRJ1" s="338"/>
      <c r="MRK1" s="20"/>
      <c r="MRL1" s="20"/>
      <c r="MRM1" s="20"/>
      <c r="MRN1" s="20"/>
      <c r="MRO1" s="20"/>
      <c r="MRP1" s="20"/>
      <c r="MRQ1" s="20"/>
      <c r="MRR1" s="20"/>
      <c r="MRS1" s="20"/>
      <c r="MRT1" s="20"/>
      <c r="MRU1" s="20"/>
      <c r="MRV1" s="20"/>
      <c r="MRW1" s="20"/>
      <c r="MRX1" s="20"/>
      <c r="MRY1" s="340"/>
      <c r="MRZ1" s="338"/>
      <c r="MSA1" s="20"/>
      <c r="MSB1" s="20"/>
      <c r="MSC1" s="20"/>
      <c r="MSD1" s="20"/>
      <c r="MSE1" s="20"/>
      <c r="MSF1" s="20"/>
      <c r="MSG1" s="20"/>
      <c r="MSH1" s="20"/>
      <c r="MSI1" s="20"/>
      <c r="MSJ1" s="20"/>
      <c r="MSK1" s="20"/>
      <c r="MSL1" s="20"/>
      <c r="MSM1" s="20"/>
      <c r="MSN1" s="20"/>
      <c r="MSO1" s="340"/>
      <c r="MSP1" s="338"/>
      <c r="MSQ1" s="20"/>
      <c r="MSR1" s="20"/>
      <c r="MSS1" s="20"/>
      <c r="MST1" s="20"/>
      <c r="MSU1" s="20"/>
      <c r="MSV1" s="20"/>
      <c r="MSW1" s="20"/>
      <c r="MSX1" s="20"/>
      <c r="MSY1" s="20"/>
      <c r="MSZ1" s="20"/>
      <c r="MTA1" s="20"/>
      <c r="MTB1" s="20"/>
      <c r="MTC1" s="20"/>
      <c r="MTD1" s="20"/>
      <c r="MTE1" s="340"/>
      <c r="MTF1" s="338"/>
      <c r="MTG1" s="20"/>
      <c r="MTH1" s="20"/>
      <c r="MTI1" s="20"/>
      <c r="MTJ1" s="20"/>
      <c r="MTK1" s="20"/>
      <c r="MTL1" s="20"/>
      <c r="MTM1" s="20"/>
      <c r="MTN1" s="20"/>
      <c r="MTO1" s="20"/>
      <c r="MTP1" s="20"/>
      <c r="MTQ1" s="20"/>
      <c r="MTR1" s="20"/>
      <c r="MTS1" s="20"/>
      <c r="MTT1" s="20"/>
      <c r="MTU1" s="340"/>
      <c r="MTV1" s="338"/>
      <c r="MTW1" s="20"/>
      <c r="MTX1" s="20"/>
      <c r="MTY1" s="20"/>
      <c r="MTZ1" s="20"/>
      <c r="MUA1" s="20"/>
      <c r="MUB1" s="20"/>
      <c r="MUC1" s="20"/>
      <c r="MUD1" s="20"/>
      <c r="MUE1" s="20"/>
      <c r="MUF1" s="20"/>
      <c r="MUG1" s="20"/>
      <c r="MUH1" s="20"/>
      <c r="MUI1" s="20"/>
      <c r="MUJ1" s="20"/>
      <c r="MUK1" s="340"/>
      <c r="MUL1" s="338"/>
      <c r="MUM1" s="20"/>
      <c r="MUN1" s="20"/>
      <c r="MUO1" s="20"/>
      <c r="MUP1" s="20"/>
      <c r="MUQ1" s="20"/>
      <c r="MUR1" s="20"/>
      <c r="MUS1" s="20"/>
      <c r="MUT1" s="20"/>
      <c r="MUU1" s="20"/>
      <c r="MUV1" s="20"/>
      <c r="MUW1" s="20"/>
      <c r="MUX1" s="20"/>
      <c r="MUY1" s="20"/>
      <c r="MUZ1" s="20"/>
      <c r="MVA1" s="340"/>
      <c r="MVB1" s="338"/>
      <c r="MVC1" s="20"/>
      <c r="MVD1" s="20"/>
      <c r="MVE1" s="20"/>
      <c r="MVF1" s="20"/>
      <c r="MVG1" s="20"/>
      <c r="MVH1" s="20"/>
      <c r="MVI1" s="20"/>
      <c r="MVJ1" s="20"/>
      <c r="MVK1" s="20"/>
      <c r="MVL1" s="20"/>
      <c r="MVM1" s="20"/>
      <c r="MVN1" s="20"/>
      <c r="MVO1" s="20"/>
      <c r="MVP1" s="20"/>
      <c r="MVQ1" s="340"/>
      <c r="MVR1" s="338"/>
      <c r="MVS1" s="20"/>
      <c r="MVT1" s="20"/>
      <c r="MVU1" s="20"/>
      <c r="MVV1" s="20"/>
      <c r="MVW1" s="20"/>
      <c r="MVX1" s="20"/>
      <c r="MVY1" s="20"/>
      <c r="MVZ1" s="20"/>
      <c r="MWA1" s="20"/>
      <c r="MWB1" s="20"/>
      <c r="MWC1" s="20"/>
      <c r="MWD1" s="20"/>
      <c r="MWE1" s="20"/>
      <c r="MWF1" s="20"/>
      <c r="MWG1" s="340"/>
      <c r="MWH1" s="338"/>
      <c r="MWI1" s="20"/>
      <c r="MWJ1" s="20"/>
      <c r="MWK1" s="20"/>
      <c r="MWL1" s="20"/>
      <c r="MWM1" s="20"/>
      <c r="MWN1" s="20"/>
      <c r="MWO1" s="20"/>
      <c r="MWP1" s="20"/>
      <c r="MWQ1" s="20"/>
      <c r="MWR1" s="20"/>
      <c r="MWS1" s="20"/>
      <c r="MWT1" s="20"/>
      <c r="MWU1" s="20"/>
      <c r="MWV1" s="20"/>
      <c r="MWW1" s="340"/>
      <c r="MWX1" s="338"/>
      <c r="MWY1" s="20"/>
      <c r="MWZ1" s="20"/>
      <c r="MXA1" s="20"/>
      <c r="MXB1" s="20"/>
      <c r="MXC1" s="20"/>
      <c r="MXD1" s="20"/>
      <c r="MXE1" s="20"/>
      <c r="MXF1" s="20"/>
      <c r="MXG1" s="20"/>
      <c r="MXH1" s="20"/>
      <c r="MXI1" s="20"/>
      <c r="MXJ1" s="20"/>
      <c r="MXK1" s="20"/>
      <c r="MXL1" s="20"/>
      <c r="MXM1" s="340"/>
      <c r="MXN1" s="338"/>
      <c r="MXO1" s="20"/>
      <c r="MXP1" s="20"/>
      <c r="MXQ1" s="20"/>
      <c r="MXR1" s="20"/>
      <c r="MXS1" s="20"/>
      <c r="MXT1" s="20"/>
      <c r="MXU1" s="20"/>
      <c r="MXV1" s="20"/>
      <c r="MXW1" s="20"/>
      <c r="MXX1" s="20"/>
      <c r="MXY1" s="20"/>
      <c r="MXZ1" s="20"/>
      <c r="MYA1" s="20"/>
      <c r="MYB1" s="20"/>
      <c r="MYC1" s="340"/>
      <c r="MYD1" s="338"/>
      <c r="MYE1" s="20"/>
      <c r="MYF1" s="20"/>
      <c r="MYG1" s="20"/>
      <c r="MYH1" s="20"/>
      <c r="MYI1" s="20"/>
      <c r="MYJ1" s="20"/>
      <c r="MYK1" s="20"/>
      <c r="MYL1" s="20"/>
      <c r="MYM1" s="20"/>
      <c r="MYN1" s="20"/>
      <c r="MYO1" s="20"/>
      <c r="MYP1" s="20"/>
      <c r="MYQ1" s="20"/>
      <c r="MYR1" s="20"/>
      <c r="MYS1" s="340"/>
      <c r="MYT1" s="338"/>
      <c r="MYU1" s="20"/>
      <c r="MYV1" s="20"/>
      <c r="MYW1" s="20"/>
      <c r="MYX1" s="20"/>
      <c r="MYY1" s="20"/>
      <c r="MYZ1" s="20"/>
      <c r="MZA1" s="20"/>
      <c r="MZB1" s="20"/>
      <c r="MZC1" s="20"/>
      <c r="MZD1" s="20"/>
      <c r="MZE1" s="20"/>
      <c r="MZF1" s="20"/>
      <c r="MZG1" s="20"/>
      <c r="MZH1" s="20"/>
      <c r="MZI1" s="340"/>
      <c r="MZJ1" s="338"/>
      <c r="MZK1" s="20"/>
      <c r="MZL1" s="20"/>
      <c r="MZM1" s="20"/>
      <c r="MZN1" s="20"/>
      <c r="MZO1" s="20"/>
      <c r="MZP1" s="20"/>
      <c r="MZQ1" s="20"/>
      <c r="MZR1" s="20"/>
      <c r="MZS1" s="20"/>
      <c r="MZT1" s="20"/>
      <c r="MZU1" s="20"/>
      <c r="MZV1" s="20"/>
      <c r="MZW1" s="20"/>
      <c r="MZX1" s="20"/>
      <c r="MZY1" s="340"/>
      <c r="MZZ1" s="338"/>
      <c r="NAA1" s="20"/>
      <c r="NAB1" s="20"/>
      <c r="NAC1" s="20"/>
      <c r="NAD1" s="20"/>
      <c r="NAE1" s="20"/>
      <c r="NAF1" s="20"/>
      <c r="NAG1" s="20"/>
      <c r="NAH1" s="20"/>
      <c r="NAI1" s="20"/>
      <c r="NAJ1" s="20"/>
      <c r="NAK1" s="20"/>
      <c r="NAL1" s="20"/>
      <c r="NAM1" s="20"/>
      <c r="NAN1" s="20"/>
      <c r="NAO1" s="340"/>
      <c r="NAP1" s="338"/>
      <c r="NAQ1" s="20"/>
      <c r="NAR1" s="20"/>
      <c r="NAS1" s="20"/>
      <c r="NAT1" s="20"/>
      <c r="NAU1" s="20"/>
      <c r="NAV1" s="20"/>
      <c r="NAW1" s="20"/>
      <c r="NAX1" s="20"/>
      <c r="NAY1" s="20"/>
      <c r="NAZ1" s="20"/>
      <c r="NBA1" s="20"/>
      <c r="NBB1" s="20"/>
      <c r="NBC1" s="20"/>
      <c r="NBD1" s="20"/>
      <c r="NBE1" s="340"/>
      <c r="NBF1" s="338"/>
      <c r="NBG1" s="20"/>
      <c r="NBH1" s="20"/>
      <c r="NBI1" s="20"/>
      <c r="NBJ1" s="20"/>
      <c r="NBK1" s="20"/>
      <c r="NBL1" s="20"/>
      <c r="NBM1" s="20"/>
      <c r="NBN1" s="20"/>
      <c r="NBO1" s="20"/>
      <c r="NBP1" s="20"/>
      <c r="NBQ1" s="20"/>
      <c r="NBR1" s="20"/>
      <c r="NBS1" s="20"/>
      <c r="NBT1" s="20"/>
      <c r="NBU1" s="340"/>
      <c r="NBV1" s="338"/>
      <c r="NBW1" s="20"/>
      <c r="NBX1" s="20"/>
      <c r="NBY1" s="20"/>
      <c r="NBZ1" s="20"/>
      <c r="NCA1" s="20"/>
      <c r="NCB1" s="20"/>
      <c r="NCC1" s="20"/>
      <c r="NCD1" s="20"/>
      <c r="NCE1" s="20"/>
      <c r="NCF1" s="20"/>
      <c r="NCG1" s="20"/>
      <c r="NCH1" s="20"/>
      <c r="NCI1" s="20"/>
      <c r="NCJ1" s="20"/>
      <c r="NCK1" s="340"/>
      <c r="NCL1" s="338"/>
      <c r="NCM1" s="20"/>
      <c r="NCN1" s="20"/>
      <c r="NCO1" s="20"/>
      <c r="NCP1" s="20"/>
      <c r="NCQ1" s="20"/>
      <c r="NCR1" s="20"/>
      <c r="NCS1" s="20"/>
      <c r="NCT1" s="20"/>
      <c r="NCU1" s="20"/>
      <c r="NCV1" s="20"/>
      <c r="NCW1" s="20"/>
      <c r="NCX1" s="20"/>
      <c r="NCY1" s="20"/>
      <c r="NCZ1" s="20"/>
      <c r="NDA1" s="340"/>
      <c r="NDB1" s="338"/>
      <c r="NDC1" s="20"/>
      <c r="NDD1" s="20"/>
      <c r="NDE1" s="20"/>
      <c r="NDF1" s="20"/>
      <c r="NDG1" s="20"/>
      <c r="NDH1" s="20"/>
      <c r="NDI1" s="20"/>
      <c r="NDJ1" s="20"/>
      <c r="NDK1" s="20"/>
      <c r="NDL1" s="20"/>
      <c r="NDM1" s="20"/>
      <c r="NDN1" s="20"/>
      <c r="NDO1" s="20"/>
      <c r="NDP1" s="20"/>
      <c r="NDQ1" s="340"/>
      <c r="NDR1" s="338"/>
      <c r="NDS1" s="20"/>
      <c r="NDT1" s="20"/>
      <c r="NDU1" s="20"/>
      <c r="NDV1" s="20"/>
      <c r="NDW1" s="20"/>
      <c r="NDX1" s="20"/>
      <c r="NDY1" s="20"/>
      <c r="NDZ1" s="20"/>
      <c r="NEA1" s="20"/>
      <c r="NEB1" s="20"/>
      <c r="NEC1" s="20"/>
      <c r="NED1" s="20"/>
      <c r="NEE1" s="20"/>
      <c r="NEF1" s="20"/>
      <c r="NEG1" s="340"/>
      <c r="NEH1" s="338"/>
      <c r="NEI1" s="20"/>
      <c r="NEJ1" s="20"/>
      <c r="NEK1" s="20"/>
      <c r="NEL1" s="20"/>
      <c r="NEM1" s="20"/>
      <c r="NEN1" s="20"/>
      <c r="NEO1" s="20"/>
      <c r="NEP1" s="20"/>
      <c r="NEQ1" s="20"/>
      <c r="NER1" s="20"/>
      <c r="NES1" s="20"/>
      <c r="NET1" s="20"/>
      <c r="NEU1" s="20"/>
      <c r="NEV1" s="20"/>
      <c r="NEW1" s="340"/>
      <c r="NEX1" s="338"/>
      <c r="NEY1" s="20"/>
      <c r="NEZ1" s="20"/>
      <c r="NFA1" s="20"/>
      <c r="NFB1" s="20"/>
      <c r="NFC1" s="20"/>
      <c r="NFD1" s="20"/>
      <c r="NFE1" s="20"/>
      <c r="NFF1" s="20"/>
      <c r="NFG1" s="20"/>
      <c r="NFH1" s="20"/>
      <c r="NFI1" s="20"/>
      <c r="NFJ1" s="20"/>
      <c r="NFK1" s="20"/>
      <c r="NFL1" s="20"/>
      <c r="NFM1" s="340"/>
      <c r="NFN1" s="338"/>
      <c r="NFO1" s="20"/>
      <c r="NFP1" s="20"/>
      <c r="NFQ1" s="20"/>
      <c r="NFR1" s="20"/>
      <c r="NFS1" s="20"/>
      <c r="NFT1" s="20"/>
      <c r="NFU1" s="20"/>
      <c r="NFV1" s="20"/>
      <c r="NFW1" s="20"/>
      <c r="NFX1" s="20"/>
      <c r="NFY1" s="20"/>
      <c r="NFZ1" s="20"/>
      <c r="NGA1" s="20"/>
      <c r="NGB1" s="20"/>
      <c r="NGC1" s="340"/>
      <c r="NGD1" s="338"/>
      <c r="NGE1" s="20"/>
      <c r="NGF1" s="20"/>
      <c r="NGG1" s="20"/>
      <c r="NGH1" s="20"/>
      <c r="NGI1" s="20"/>
      <c r="NGJ1" s="20"/>
      <c r="NGK1" s="20"/>
      <c r="NGL1" s="20"/>
      <c r="NGM1" s="20"/>
      <c r="NGN1" s="20"/>
      <c r="NGO1" s="20"/>
      <c r="NGP1" s="20"/>
      <c r="NGQ1" s="20"/>
      <c r="NGR1" s="20"/>
      <c r="NGS1" s="340"/>
      <c r="NGT1" s="338"/>
      <c r="NGU1" s="20"/>
      <c r="NGV1" s="20"/>
      <c r="NGW1" s="20"/>
      <c r="NGX1" s="20"/>
      <c r="NGY1" s="20"/>
      <c r="NGZ1" s="20"/>
      <c r="NHA1" s="20"/>
      <c r="NHB1" s="20"/>
      <c r="NHC1" s="20"/>
      <c r="NHD1" s="20"/>
      <c r="NHE1" s="20"/>
      <c r="NHF1" s="20"/>
      <c r="NHG1" s="20"/>
      <c r="NHH1" s="20"/>
      <c r="NHI1" s="340"/>
      <c r="NHJ1" s="338"/>
      <c r="NHK1" s="20"/>
      <c r="NHL1" s="20"/>
      <c r="NHM1" s="20"/>
      <c r="NHN1" s="20"/>
      <c r="NHO1" s="20"/>
      <c r="NHP1" s="20"/>
      <c r="NHQ1" s="20"/>
      <c r="NHR1" s="20"/>
      <c r="NHS1" s="20"/>
      <c r="NHT1" s="20"/>
      <c r="NHU1" s="20"/>
      <c r="NHV1" s="20"/>
      <c r="NHW1" s="20"/>
      <c r="NHX1" s="20"/>
      <c r="NHY1" s="340"/>
      <c r="NHZ1" s="338"/>
      <c r="NIA1" s="20"/>
      <c r="NIB1" s="20"/>
      <c r="NIC1" s="20"/>
      <c r="NID1" s="20"/>
      <c r="NIE1" s="20"/>
      <c r="NIF1" s="20"/>
      <c r="NIG1" s="20"/>
      <c r="NIH1" s="20"/>
      <c r="NII1" s="20"/>
      <c r="NIJ1" s="20"/>
      <c r="NIK1" s="20"/>
      <c r="NIL1" s="20"/>
      <c r="NIM1" s="20"/>
      <c r="NIN1" s="20"/>
      <c r="NIO1" s="340"/>
      <c r="NIP1" s="338"/>
      <c r="NIQ1" s="20"/>
      <c r="NIR1" s="20"/>
      <c r="NIS1" s="20"/>
      <c r="NIT1" s="20"/>
      <c r="NIU1" s="20"/>
      <c r="NIV1" s="20"/>
      <c r="NIW1" s="20"/>
      <c r="NIX1" s="20"/>
      <c r="NIY1" s="20"/>
      <c r="NIZ1" s="20"/>
      <c r="NJA1" s="20"/>
      <c r="NJB1" s="20"/>
      <c r="NJC1" s="20"/>
      <c r="NJD1" s="20"/>
      <c r="NJE1" s="340"/>
      <c r="NJF1" s="338"/>
      <c r="NJG1" s="20"/>
      <c r="NJH1" s="20"/>
      <c r="NJI1" s="20"/>
      <c r="NJJ1" s="20"/>
      <c r="NJK1" s="20"/>
      <c r="NJL1" s="20"/>
      <c r="NJM1" s="20"/>
      <c r="NJN1" s="20"/>
      <c r="NJO1" s="20"/>
      <c r="NJP1" s="20"/>
      <c r="NJQ1" s="20"/>
      <c r="NJR1" s="20"/>
      <c r="NJS1" s="20"/>
      <c r="NJT1" s="20"/>
      <c r="NJU1" s="340"/>
      <c r="NJV1" s="338"/>
      <c r="NJW1" s="20"/>
      <c r="NJX1" s="20"/>
      <c r="NJY1" s="20"/>
      <c r="NJZ1" s="20"/>
      <c r="NKA1" s="20"/>
      <c r="NKB1" s="20"/>
      <c r="NKC1" s="20"/>
      <c r="NKD1" s="20"/>
      <c r="NKE1" s="20"/>
      <c r="NKF1" s="20"/>
      <c r="NKG1" s="20"/>
      <c r="NKH1" s="20"/>
      <c r="NKI1" s="20"/>
      <c r="NKJ1" s="20"/>
      <c r="NKK1" s="340"/>
      <c r="NKL1" s="338"/>
      <c r="NKM1" s="20"/>
      <c r="NKN1" s="20"/>
      <c r="NKO1" s="20"/>
      <c r="NKP1" s="20"/>
      <c r="NKQ1" s="20"/>
      <c r="NKR1" s="20"/>
      <c r="NKS1" s="20"/>
      <c r="NKT1" s="20"/>
      <c r="NKU1" s="20"/>
      <c r="NKV1" s="20"/>
      <c r="NKW1" s="20"/>
      <c r="NKX1" s="20"/>
      <c r="NKY1" s="20"/>
      <c r="NKZ1" s="20"/>
      <c r="NLA1" s="340"/>
      <c r="NLB1" s="338"/>
      <c r="NLC1" s="20"/>
      <c r="NLD1" s="20"/>
      <c r="NLE1" s="20"/>
      <c r="NLF1" s="20"/>
      <c r="NLG1" s="20"/>
      <c r="NLH1" s="20"/>
      <c r="NLI1" s="20"/>
      <c r="NLJ1" s="20"/>
      <c r="NLK1" s="20"/>
      <c r="NLL1" s="20"/>
      <c r="NLM1" s="20"/>
      <c r="NLN1" s="20"/>
      <c r="NLO1" s="20"/>
      <c r="NLP1" s="20"/>
      <c r="NLQ1" s="340"/>
      <c r="NLR1" s="338"/>
      <c r="NLS1" s="20"/>
      <c r="NLT1" s="20"/>
      <c r="NLU1" s="20"/>
      <c r="NLV1" s="20"/>
      <c r="NLW1" s="20"/>
      <c r="NLX1" s="20"/>
      <c r="NLY1" s="20"/>
      <c r="NLZ1" s="20"/>
      <c r="NMA1" s="20"/>
      <c r="NMB1" s="20"/>
      <c r="NMC1" s="20"/>
      <c r="NMD1" s="20"/>
      <c r="NME1" s="20"/>
      <c r="NMF1" s="20"/>
      <c r="NMG1" s="340"/>
      <c r="NMH1" s="338"/>
      <c r="NMI1" s="20"/>
      <c r="NMJ1" s="20"/>
      <c r="NMK1" s="20"/>
      <c r="NML1" s="20"/>
      <c r="NMM1" s="20"/>
      <c r="NMN1" s="20"/>
      <c r="NMO1" s="20"/>
      <c r="NMP1" s="20"/>
      <c r="NMQ1" s="20"/>
      <c r="NMR1" s="20"/>
      <c r="NMS1" s="20"/>
      <c r="NMT1" s="20"/>
      <c r="NMU1" s="20"/>
      <c r="NMV1" s="20"/>
      <c r="NMW1" s="340"/>
      <c r="NMX1" s="338"/>
      <c r="NMY1" s="20"/>
      <c r="NMZ1" s="20"/>
      <c r="NNA1" s="20"/>
      <c r="NNB1" s="20"/>
      <c r="NNC1" s="20"/>
      <c r="NND1" s="20"/>
      <c r="NNE1" s="20"/>
      <c r="NNF1" s="20"/>
      <c r="NNG1" s="20"/>
      <c r="NNH1" s="20"/>
      <c r="NNI1" s="20"/>
      <c r="NNJ1" s="20"/>
      <c r="NNK1" s="20"/>
      <c r="NNL1" s="20"/>
      <c r="NNM1" s="340"/>
      <c r="NNN1" s="338"/>
      <c r="NNO1" s="20"/>
      <c r="NNP1" s="20"/>
      <c r="NNQ1" s="20"/>
      <c r="NNR1" s="20"/>
      <c r="NNS1" s="20"/>
      <c r="NNT1" s="20"/>
      <c r="NNU1" s="20"/>
      <c r="NNV1" s="20"/>
      <c r="NNW1" s="20"/>
      <c r="NNX1" s="20"/>
      <c r="NNY1" s="20"/>
      <c r="NNZ1" s="20"/>
      <c r="NOA1" s="20"/>
      <c r="NOB1" s="20"/>
      <c r="NOC1" s="340"/>
      <c r="NOD1" s="338"/>
      <c r="NOE1" s="20"/>
      <c r="NOF1" s="20"/>
      <c r="NOG1" s="20"/>
      <c r="NOH1" s="20"/>
      <c r="NOI1" s="20"/>
      <c r="NOJ1" s="20"/>
      <c r="NOK1" s="20"/>
      <c r="NOL1" s="20"/>
      <c r="NOM1" s="20"/>
      <c r="NON1" s="20"/>
      <c r="NOO1" s="20"/>
      <c r="NOP1" s="20"/>
      <c r="NOQ1" s="20"/>
      <c r="NOR1" s="20"/>
      <c r="NOS1" s="340"/>
      <c r="NOT1" s="338"/>
      <c r="NOU1" s="20"/>
      <c r="NOV1" s="20"/>
      <c r="NOW1" s="20"/>
      <c r="NOX1" s="20"/>
      <c r="NOY1" s="20"/>
      <c r="NOZ1" s="20"/>
      <c r="NPA1" s="20"/>
      <c r="NPB1" s="20"/>
      <c r="NPC1" s="20"/>
      <c r="NPD1" s="20"/>
      <c r="NPE1" s="20"/>
      <c r="NPF1" s="20"/>
      <c r="NPG1" s="20"/>
      <c r="NPH1" s="20"/>
      <c r="NPI1" s="340"/>
      <c r="NPJ1" s="338"/>
      <c r="NPK1" s="20"/>
      <c r="NPL1" s="20"/>
      <c r="NPM1" s="20"/>
      <c r="NPN1" s="20"/>
      <c r="NPO1" s="20"/>
      <c r="NPP1" s="20"/>
      <c r="NPQ1" s="20"/>
      <c r="NPR1" s="20"/>
      <c r="NPS1" s="20"/>
      <c r="NPT1" s="20"/>
      <c r="NPU1" s="20"/>
      <c r="NPV1" s="20"/>
      <c r="NPW1" s="20"/>
      <c r="NPX1" s="20"/>
      <c r="NPY1" s="340"/>
      <c r="NPZ1" s="338"/>
      <c r="NQA1" s="20"/>
      <c r="NQB1" s="20"/>
      <c r="NQC1" s="20"/>
      <c r="NQD1" s="20"/>
      <c r="NQE1" s="20"/>
      <c r="NQF1" s="20"/>
      <c r="NQG1" s="20"/>
      <c r="NQH1" s="20"/>
      <c r="NQI1" s="20"/>
      <c r="NQJ1" s="20"/>
      <c r="NQK1" s="20"/>
      <c r="NQL1" s="20"/>
      <c r="NQM1" s="20"/>
      <c r="NQN1" s="20"/>
      <c r="NQO1" s="340"/>
      <c r="NQP1" s="338"/>
      <c r="NQQ1" s="20"/>
      <c r="NQR1" s="20"/>
      <c r="NQS1" s="20"/>
      <c r="NQT1" s="20"/>
      <c r="NQU1" s="20"/>
      <c r="NQV1" s="20"/>
      <c r="NQW1" s="20"/>
      <c r="NQX1" s="20"/>
      <c r="NQY1" s="20"/>
      <c r="NQZ1" s="20"/>
      <c r="NRA1" s="20"/>
      <c r="NRB1" s="20"/>
      <c r="NRC1" s="20"/>
      <c r="NRD1" s="20"/>
      <c r="NRE1" s="340"/>
      <c r="NRF1" s="338"/>
      <c r="NRG1" s="20"/>
      <c r="NRH1" s="20"/>
      <c r="NRI1" s="20"/>
      <c r="NRJ1" s="20"/>
      <c r="NRK1" s="20"/>
      <c r="NRL1" s="20"/>
      <c r="NRM1" s="20"/>
      <c r="NRN1" s="20"/>
      <c r="NRO1" s="20"/>
      <c r="NRP1" s="20"/>
      <c r="NRQ1" s="20"/>
      <c r="NRR1" s="20"/>
      <c r="NRS1" s="20"/>
      <c r="NRT1" s="20"/>
      <c r="NRU1" s="340"/>
      <c r="NRV1" s="338"/>
      <c r="NRW1" s="20"/>
      <c r="NRX1" s="20"/>
      <c r="NRY1" s="20"/>
      <c r="NRZ1" s="20"/>
      <c r="NSA1" s="20"/>
      <c r="NSB1" s="20"/>
      <c r="NSC1" s="20"/>
      <c r="NSD1" s="20"/>
      <c r="NSE1" s="20"/>
      <c r="NSF1" s="20"/>
      <c r="NSG1" s="20"/>
      <c r="NSH1" s="20"/>
      <c r="NSI1" s="20"/>
      <c r="NSJ1" s="20"/>
      <c r="NSK1" s="340"/>
      <c r="NSL1" s="338"/>
      <c r="NSM1" s="20"/>
      <c r="NSN1" s="20"/>
      <c r="NSO1" s="20"/>
      <c r="NSP1" s="20"/>
      <c r="NSQ1" s="20"/>
      <c r="NSR1" s="20"/>
      <c r="NSS1" s="20"/>
      <c r="NST1" s="20"/>
      <c r="NSU1" s="20"/>
      <c r="NSV1" s="20"/>
      <c r="NSW1" s="20"/>
      <c r="NSX1" s="20"/>
      <c r="NSY1" s="20"/>
      <c r="NSZ1" s="20"/>
      <c r="NTA1" s="340"/>
      <c r="NTB1" s="338"/>
      <c r="NTC1" s="20"/>
      <c r="NTD1" s="20"/>
      <c r="NTE1" s="20"/>
      <c r="NTF1" s="20"/>
      <c r="NTG1" s="20"/>
      <c r="NTH1" s="20"/>
      <c r="NTI1" s="20"/>
      <c r="NTJ1" s="20"/>
      <c r="NTK1" s="20"/>
      <c r="NTL1" s="20"/>
      <c r="NTM1" s="20"/>
      <c r="NTN1" s="20"/>
      <c r="NTO1" s="20"/>
      <c r="NTP1" s="20"/>
      <c r="NTQ1" s="340"/>
      <c r="NTR1" s="338"/>
      <c r="NTS1" s="20"/>
      <c r="NTT1" s="20"/>
      <c r="NTU1" s="20"/>
      <c r="NTV1" s="20"/>
      <c r="NTW1" s="20"/>
      <c r="NTX1" s="20"/>
      <c r="NTY1" s="20"/>
      <c r="NTZ1" s="20"/>
      <c r="NUA1" s="20"/>
      <c r="NUB1" s="20"/>
      <c r="NUC1" s="20"/>
      <c r="NUD1" s="20"/>
      <c r="NUE1" s="20"/>
      <c r="NUF1" s="20"/>
      <c r="NUG1" s="340"/>
      <c r="NUH1" s="338"/>
      <c r="NUI1" s="20"/>
      <c r="NUJ1" s="20"/>
      <c r="NUK1" s="20"/>
      <c r="NUL1" s="20"/>
      <c r="NUM1" s="20"/>
      <c r="NUN1" s="20"/>
      <c r="NUO1" s="20"/>
      <c r="NUP1" s="20"/>
      <c r="NUQ1" s="20"/>
      <c r="NUR1" s="20"/>
      <c r="NUS1" s="20"/>
      <c r="NUT1" s="20"/>
      <c r="NUU1" s="20"/>
      <c r="NUV1" s="20"/>
      <c r="NUW1" s="340"/>
      <c r="NUX1" s="338"/>
      <c r="NUY1" s="20"/>
      <c r="NUZ1" s="20"/>
      <c r="NVA1" s="20"/>
      <c r="NVB1" s="20"/>
      <c r="NVC1" s="20"/>
      <c r="NVD1" s="20"/>
      <c r="NVE1" s="20"/>
      <c r="NVF1" s="20"/>
      <c r="NVG1" s="20"/>
      <c r="NVH1" s="20"/>
      <c r="NVI1" s="20"/>
      <c r="NVJ1" s="20"/>
      <c r="NVK1" s="20"/>
      <c r="NVL1" s="20"/>
      <c r="NVM1" s="340"/>
      <c r="NVN1" s="338"/>
      <c r="NVO1" s="20"/>
      <c r="NVP1" s="20"/>
      <c r="NVQ1" s="20"/>
      <c r="NVR1" s="20"/>
      <c r="NVS1" s="20"/>
      <c r="NVT1" s="20"/>
      <c r="NVU1" s="20"/>
      <c r="NVV1" s="20"/>
      <c r="NVW1" s="20"/>
      <c r="NVX1" s="20"/>
      <c r="NVY1" s="20"/>
      <c r="NVZ1" s="20"/>
      <c r="NWA1" s="20"/>
      <c r="NWB1" s="20"/>
      <c r="NWC1" s="340"/>
      <c r="NWD1" s="338"/>
      <c r="NWE1" s="20"/>
      <c r="NWF1" s="20"/>
      <c r="NWG1" s="20"/>
      <c r="NWH1" s="20"/>
      <c r="NWI1" s="20"/>
      <c r="NWJ1" s="20"/>
      <c r="NWK1" s="20"/>
      <c r="NWL1" s="20"/>
      <c r="NWM1" s="20"/>
      <c r="NWN1" s="20"/>
      <c r="NWO1" s="20"/>
      <c r="NWP1" s="20"/>
      <c r="NWQ1" s="20"/>
      <c r="NWR1" s="20"/>
      <c r="NWS1" s="340"/>
      <c r="NWT1" s="338"/>
      <c r="NWU1" s="20"/>
      <c r="NWV1" s="20"/>
      <c r="NWW1" s="20"/>
      <c r="NWX1" s="20"/>
      <c r="NWY1" s="20"/>
      <c r="NWZ1" s="20"/>
      <c r="NXA1" s="20"/>
      <c r="NXB1" s="20"/>
      <c r="NXC1" s="20"/>
      <c r="NXD1" s="20"/>
      <c r="NXE1" s="20"/>
      <c r="NXF1" s="20"/>
      <c r="NXG1" s="20"/>
      <c r="NXH1" s="20"/>
      <c r="NXI1" s="340"/>
      <c r="NXJ1" s="338"/>
      <c r="NXK1" s="20"/>
      <c r="NXL1" s="20"/>
      <c r="NXM1" s="20"/>
      <c r="NXN1" s="20"/>
      <c r="NXO1" s="20"/>
      <c r="NXP1" s="20"/>
      <c r="NXQ1" s="20"/>
      <c r="NXR1" s="20"/>
      <c r="NXS1" s="20"/>
      <c r="NXT1" s="20"/>
      <c r="NXU1" s="20"/>
      <c r="NXV1" s="20"/>
      <c r="NXW1" s="20"/>
      <c r="NXX1" s="20"/>
      <c r="NXY1" s="340"/>
      <c r="NXZ1" s="338"/>
      <c r="NYA1" s="20"/>
      <c r="NYB1" s="20"/>
      <c r="NYC1" s="20"/>
      <c r="NYD1" s="20"/>
      <c r="NYE1" s="20"/>
      <c r="NYF1" s="20"/>
      <c r="NYG1" s="20"/>
      <c r="NYH1" s="20"/>
      <c r="NYI1" s="20"/>
      <c r="NYJ1" s="20"/>
      <c r="NYK1" s="20"/>
      <c r="NYL1" s="20"/>
      <c r="NYM1" s="20"/>
      <c r="NYN1" s="20"/>
      <c r="NYO1" s="340"/>
      <c r="NYP1" s="338"/>
      <c r="NYQ1" s="20"/>
      <c r="NYR1" s="20"/>
      <c r="NYS1" s="20"/>
      <c r="NYT1" s="20"/>
      <c r="NYU1" s="20"/>
      <c r="NYV1" s="20"/>
      <c r="NYW1" s="20"/>
      <c r="NYX1" s="20"/>
      <c r="NYY1" s="20"/>
      <c r="NYZ1" s="20"/>
      <c r="NZA1" s="20"/>
      <c r="NZB1" s="20"/>
      <c r="NZC1" s="20"/>
      <c r="NZD1" s="20"/>
      <c r="NZE1" s="340"/>
      <c r="NZF1" s="338"/>
      <c r="NZG1" s="20"/>
      <c r="NZH1" s="20"/>
      <c r="NZI1" s="20"/>
      <c r="NZJ1" s="20"/>
      <c r="NZK1" s="20"/>
      <c r="NZL1" s="20"/>
      <c r="NZM1" s="20"/>
      <c r="NZN1" s="20"/>
      <c r="NZO1" s="20"/>
      <c r="NZP1" s="20"/>
      <c r="NZQ1" s="20"/>
      <c r="NZR1" s="20"/>
      <c r="NZS1" s="20"/>
      <c r="NZT1" s="20"/>
      <c r="NZU1" s="340"/>
      <c r="NZV1" s="338"/>
      <c r="NZW1" s="20"/>
      <c r="NZX1" s="20"/>
      <c r="NZY1" s="20"/>
      <c r="NZZ1" s="20"/>
      <c r="OAA1" s="20"/>
      <c r="OAB1" s="20"/>
      <c r="OAC1" s="20"/>
      <c r="OAD1" s="20"/>
      <c r="OAE1" s="20"/>
      <c r="OAF1" s="20"/>
      <c r="OAG1" s="20"/>
      <c r="OAH1" s="20"/>
      <c r="OAI1" s="20"/>
      <c r="OAJ1" s="20"/>
      <c r="OAK1" s="340"/>
      <c r="OAL1" s="338"/>
      <c r="OAM1" s="20"/>
      <c r="OAN1" s="20"/>
      <c r="OAO1" s="20"/>
      <c r="OAP1" s="20"/>
      <c r="OAQ1" s="20"/>
      <c r="OAR1" s="20"/>
      <c r="OAS1" s="20"/>
      <c r="OAT1" s="20"/>
      <c r="OAU1" s="20"/>
      <c r="OAV1" s="20"/>
      <c r="OAW1" s="20"/>
      <c r="OAX1" s="20"/>
      <c r="OAY1" s="20"/>
      <c r="OAZ1" s="20"/>
      <c r="OBA1" s="340"/>
      <c r="OBB1" s="338"/>
      <c r="OBC1" s="20"/>
      <c r="OBD1" s="20"/>
      <c r="OBE1" s="20"/>
      <c r="OBF1" s="20"/>
      <c r="OBG1" s="20"/>
      <c r="OBH1" s="20"/>
      <c r="OBI1" s="20"/>
      <c r="OBJ1" s="20"/>
      <c r="OBK1" s="20"/>
      <c r="OBL1" s="20"/>
      <c r="OBM1" s="20"/>
      <c r="OBN1" s="20"/>
      <c r="OBO1" s="20"/>
      <c r="OBP1" s="20"/>
      <c r="OBQ1" s="340"/>
      <c r="OBR1" s="338"/>
      <c r="OBS1" s="20"/>
      <c r="OBT1" s="20"/>
      <c r="OBU1" s="20"/>
      <c r="OBV1" s="20"/>
      <c r="OBW1" s="20"/>
      <c r="OBX1" s="20"/>
      <c r="OBY1" s="20"/>
      <c r="OBZ1" s="20"/>
      <c r="OCA1" s="20"/>
      <c r="OCB1" s="20"/>
      <c r="OCC1" s="20"/>
      <c r="OCD1" s="20"/>
      <c r="OCE1" s="20"/>
      <c r="OCF1" s="20"/>
      <c r="OCG1" s="340"/>
      <c r="OCH1" s="338"/>
      <c r="OCI1" s="20"/>
      <c r="OCJ1" s="20"/>
      <c r="OCK1" s="20"/>
      <c r="OCL1" s="20"/>
      <c r="OCM1" s="20"/>
      <c r="OCN1" s="20"/>
      <c r="OCO1" s="20"/>
      <c r="OCP1" s="20"/>
      <c r="OCQ1" s="20"/>
      <c r="OCR1" s="20"/>
      <c r="OCS1" s="20"/>
      <c r="OCT1" s="20"/>
      <c r="OCU1" s="20"/>
      <c r="OCV1" s="20"/>
      <c r="OCW1" s="340"/>
      <c r="OCX1" s="338"/>
      <c r="OCY1" s="20"/>
      <c r="OCZ1" s="20"/>
      <c r="ODA1" s="20"/>
      <c r="ODB1" s="20"/>
      <c r="ODC1" s="20"/>
      <c r="ODD1" s="20"/>
      <c r="ODE1" s="20"/>
      <c r="ODF1" s="20"/>
      <c r="ODG1" s="20"/>
      <c r="ODH1" s="20"/>
      <c r="ODI1" s="20"/>
      <c r="ODJ1" s="20"/>
      <c r="ODK1" s="20"/>
      <c r="ODL1" s="20"/>
      <c r="ODM1" s="340"/>
      <c r="ODN1" s="338"/>
      <c r="ODO1" s="20"/>
      <c r="ODP1" s="20"/>
      <c r="ODQ1" s="20"/>
      <c r="ODR1" s="20"/>
      <c r="ODS1" s="20"/>
      <c r="ODT1" s="20"/>
      <c r="ODU1" s="20"/>
      <c r="ODV1" s="20"/>
      <c r="ODW1" s="20"/>
      <c r="ODX1" s="20"/>
      <c r="ODY1" s="20"/>
      <c r="ODZ1" s="20"/>
      <c r="OEA1" s="20"/>
      <c r="OEB1" s="20"/>
      <c r="OEC1" s="340"/>
      <c r="OED1" s="338"/>
      <c r="OEE1" s="20"/>
      <c r="OEF1" s="20"/>
      <c r="OEG1" s="20"/>
      <c r="OEH1" s="20"/>
      <c r="OEI1" s="20"/>
      <c r="OEJ1" s="20"/>
      <c r="OEK1" s="20"/>
      <c r="OEL1" s="20"/>
      <c r="OEM1" s="20"/>
      <c r="OEN1" s="20"/>
      <c r="OEO1" s="20"/>
      <c r="OEP1" s="20"/>
      <c r="OEQ1" s="20"/>
      <c r="OER1" s="20"/>
      <c r="OES1" s="340"/>
      <c r="OET1" s="338"/>
      <c r="OEU1" s="20"/>
      <c r="OEV1" s="20"/>
      <c r="OEW1" s="20"/>
      <c r="OEX1" s="20"/>
      <c r="OEY1" s="20"/>
      <c r="OEZ1" s="20"/>
      <c r="OFA1" s="20"/>
      <c r="OFB1" s="20"/>
      <c r="OFC1" s="20"/>
      <c r="OFD1" s="20"/>
      <c r="OFE1" s="20"/>
      <c r="OFF1" s="20"/>
      <c r="OFG1" s="20"/>
      <c r="OFH1" s="20"/>
      <c r="OFI1" s="340"/>
      <c r="OFJ1" s="338"/>
      <c r="OFK1" s="20"/>
      <c r="OFL1" s="20"/>
      <c r="OFM1" s="20"/>
      <c r="OFN1" s="20"/>
      <c r="OFO1" s="20"/>
      <c r="OFP1" s="20"/>
      <c r="OFQ1" s="20"/>
      <c r="OFR1" s="20"/>
      <c r="OFS1" s="20"/>
      <c r="OFT1" s="20"/>
      <c r="OFU1" s="20"/>
      <c r="OFV1" s="20"/>
      <c r="OFW1" s="20"/>
      <c r="OFX1" s="20"/>
      <c r="OFY1" s="340"/>
      <c r="OFZ1" s="338"/>
      <c r="OGA1" s="20"/>
      <c r="OGB1" s="20"/>
      <c r="OGC1" s="20"/>
      <c r="OGD1" s="20"/>
      <c r="OGE1" s="20"/>
      <c r="OGF1" s="20"/>
      <c r="OGG1" s="20"/>
      <c r="OGH1" s="20"/>
      <c r="OGI1" s="20"/>
      <c r="OGJ1" s="20"/>
      <c r="OGK1" s="20"/>
      <c r="OGL1" s="20"/>
      <c r="OGM1" s="20"/>
      <c r="OGN1" s="20"/>
      <c r="OGO1" s="340"/>
      <c r="OGP1" s="338"/>
      <c r="OGQ1" s="20"/>
      <c r="OGR1" s="20"/>
      <c r="OGS1" s="20"/>
      <c r="OGT1" s="20"/>
      <c r="OGU1" s="20"/>
      <c r="OGV1" s="20"/>
      <c r="OGW1" s="20"/>
      <c r="OGX1" s="20"/>
      <c r="OGY1" s="20"/>
      <c r="OGZ1" s="20"/>
      <c r="OHA1" s="20"/>
      <c r="OHB1" s="20"/>
      <c r="OHC1" s="20"/>
      <c r="OHD1" s="20"/>
      <c r="OHE1" s="340"/>
      <c r="OHF1" s="338"/>
      <c r="OHG1" s="20"/>
      <c r="OHH1" s="20"/>
      <c r="OHI1" s="20"/>
      <c r="OHJ1" s="20"/>
      <c r="OHK1" s="20"/>
      <c r="OHL1" s="20"/>
      <c r="OHM1" s="20"/>
      <c r="OHN1" s="20"/>
      <c r="OHO1" s="20"/>
      <c r="OHP1" s="20"/>
      <c r="OHQ1" s="20"/>
      <c r="OHR1" s="20"/>
      <c r="OHS1" s="20"/>
      <c r="OHT1" s="20"/>
      <c r="OHU1" s="340"/>
      <c r="OHV1" s="338"/>
      <c r="OHW1" s="20"/>
      <c r="OHX1" s="20"/>
      <c r="OHY1" s="20"/>
      <c r="OHZ1" s="20"/>
      <c r="OIA1" s="20"/>
      <c r="OIB1" s="20"/>
      <c r="OIC1" s="20"/>
      <c r="OID1" s="20"/>
      <c r="OIE1" s="20"/>
      <c r="OIF1" s="20"/>
      <c r="OIG1" s="20"/>
      <c r="OIH1" s="20"/>
      <c r="OII1" s="20"/>
      <c r="OIJ1" s="20"/>
      <c r="OIK1" s="340"/>
      <c r="OIL1" s="338"/>
      <c r="OIM1" s="20"/>
      <c r="OIN1" s="20"/>
      <c r="OIO1" s="20"/>
      <c r="OIP1" s="20"/>
      <c r="OIQ1" s="20"/>
      <c r="OIR1" s="20"/>
      <c r="OIS1" s="20"/>
      <c r="OIT1" s="20"/>
      <c r="OIU1" s="20"/>
      <c r="OIV1" s="20"/>
      <c r="OIW1" s="20"/>
      <c r="OIX1" s="20"/>
      <c r="OIY1" s="20"/>
      <c r="OIZ1" s="20"/>
      <c r="OJA1" s="340"/>
      <c r="OJB1" s="338"/>
      <c r="OJC1" s="20"/>
      <c r="OJD1" s="20"/>
      <c r="OJE1" s="20"/>
      <c r="OJF1" s="20"/>
      <c r="OJG1" s="20"/>
      <c r="OJH1" s="20"/>
      <c r="OJI1" s="20"/>
      <c r="OJJ1" s="20"/>
      <c r="OJK1" s="20"/>
      <c r="OJL1" s="20"/>
      <c r="OJM1" s="20"/>
      <c r="OJN1" s="20"/>
      <c r="OJO1" s="20"/>
      <c r="OJP1" s="20"/>
      <c r="OJQ1" s="340"/>
      <c r="OJR1" s="338"/>
      <c r="OJS1" s="20"/>
      <c r="OJT1" s="20"/>
      <c r="OJU1" s="20"/>
      <c r="OJV1" s="20"/>
      <c r="OJW1" s="20"/>
      <c r="OJX1" s="20"/>
      <c r="OJY1" s="20"/>
      <c r="OJZ1" s="20"/>
      <c r="OKA1" s="20"/>
      <c r="OKB1" s="20"/>
      <c r="OKC1" s="20"/>
      <c r="OKD1" s="20"/>
      <c r="OKE1" s="20"/>
      <c r="OKF1" s="20"/>
      <c r="OKG1" s="340"/>
      <c r="OKH1" s="338"/>
      <c r="OKI1" s="20"/>
      <c r="OKJ1" s="20"/>
      <c r="OKK1" s="20"/>
      <c r="OKL1" s="20"/>
      <c r="OKM1" s="20"/>
      <c r="OKN1" s="20"/>
      <c r="OKO1" s="20"/>
      <c r="OKP1" s="20"/>
      <c r="OKQ1" s="20"/>
      <c r="OKR1" s="20"/>
      <c r="OKS1" s="20"/>
      <c r="OKT1" s="20"/>
      <c r="OKU1" s="20"/>
      <c r="OKV1" s="20"/>
      <c r="OKW1" s="340"/>
      <c r="OKX1" s="338"/>
      <c r="OKY1" s="20"/>
      <c r="OKZ1" s="20"/>
      <c r="OLA1" s="20"/>
      <c r="OLB1" s="20"/>
      <c r="OLC1" s="20"/>
      <c r="OLD1" s="20"/>
      <c r="OLE1" s="20"/>
      <c r="OLF1" s="20"/>
      <c r="OLG1" s="20"/>
      <c r="OLH1" s="20"/>
      <c r="OLI1" s="20"/>
      <c r="OLJ1" s="20"/>
      <c r="OLK1" s="20"/>
      <c r="OLL1" s="20"/>
      <c r="OLM1" s="340"/>
      <c r="OLN1" s="338"/>
      <c r="OLO1" s="20"/>
      <c r="OLP1" s="20"/>
      <c r="OLQ1" s="20"/>
      <c r="OLR1" s="20"/>
      <c r="OLS1" s="20"/>
      <c r="OLT1" s="20"/>
      <c r="OLU1" s="20"/>
      <c r="OLV1" s="20"/>
      <c r="OLW1" s="20"/>
      <c r="OLX1" s="20"/>
      <c r="OLY1" s="20"/>
      <c r="OLZ1" s="20"/>
      <c r="OMA1" s="20"/>
      <c r="OMB1" s="20"/>
      <c r="OMC1" s="340"/>
      <c r="OMD1" s="338"/>
      <c r="OME1" s="20"/>
      <c r="OMF1" s="20"/>
      <c r="OMG1" s="20"/>
      <c r="OMH1" s="20"/>
      <c r="OMI1" s="20"/>
      <c r="OMJ1" s="20"/>
      <c r="OMK1" s="20"/>
      <c r="OML1" s="20"/>
      <c r="OMM1" s="20"/>
      <c r="OMN1" s="20"/>
      <c r="OMO1" s="20"/>
      <c r="OMP1" s="20"/>
      <c r="OMQ1" s="20"/>
      <c r="OMR1" s="20"/>
      <c r="OMS1" s="340"/>
      <c r="OMT1" s="338"/>
      <c r="OMU1" s="20"/>
      <c r="OMV1" s="20"/>
      <c r="OMW1" s="20"/>
      <c r="OMX1" s="20"/>
      <c r="OMY1" s="20"/>
      <c r="OMZ1" s="20"/>
      <c r="ONA1" s="20"/>
      <c r="ONB1" s="20"/>
      <c r="ONC1" s="20"/>
      <c r="OND1" s="20"/>
      <c r="ONE1" s="20"/>
      <c r="ONF1" s="20"/>
      <c r="ONG1" s="20"/>
      <c r="ONH1" s="20"/>
      <c r="ONI1" s="340"/>
      <c r="ONJ1" s="338"/>
      <c r="ONK1" s="20"/>
      <c r="ONL1" s="20"/>
      <c r="ONM1" s="20"/>
      <c r="ONN1" s="20"/>
      <c r="ONO1" s="20"/>
      <c r="ONP1" s="20"/>
      <c r="ONQ1" s="20"/>
      <c r="ONR1" s="20"/>
      <c r="ONS1" s="20"/>
      <c r="ONT1" s="20"/>
      <c r="ONU1" s="20"/>
      <c r="ONV1" s="20"/>
      <c r="ONW1" s="20"/>
      <c r="ONX1" s="20"/>
      <c r="ONY1" s="340"/>
      <c r="ONZ1" s="338"/>
      <c r="OOA1" s="20"/>
      <c r="OOB1" s="20"/>
      <c r="OOC1" s="20"/>
      <c r="OOD1" s="20"/>
      <c r="OOE1" s="20"/>
      <c r="OOF1" s="20"/>
      <c r="OOG1" s="20"/>
      <c r="OOH1" s="20"/>
      <c r="OOI1" s="20"/>
      <c r="OOJ1" s="20"/>
      <c r="OOK1" s="20"/>
      <c r="OOL1" s="20"/>
      <c r="OOM1" s="20"/>
      <c r="OON1" s="20"/>
      <c r="OOO1" s="340"/>
      <c r="OOP1" s="338"/>
      <c r="OOQ1" s="20"/>
      <c r="OOR1" s="20"/>
      <c r="OOS1" s="20"/>
      <c r="OOT1" s="20"/>
      <c r="OOU1" s="20"/>
      <c r="OOV1" s="20"/>
      <c r="OOW1" s="20"/>
      <c r="OOX1" s="20"/>
      <c r="OOY1" s="20"/>
      <c r="OOZ1" s="20"/>
      <c r="OPA1" s="20"/>
      <c r="OPB1" s="20"/>
      <c r="OPC1" s="20"/>
      <c r="OPD1" s="20"/>
      <c r="OPE1" s="340"/>
      <c r="OPF1" s="338"/>
      <c r="OPG1" s="20"/>
      <c r="OPH1" s="20"/>
      <c r="OPI1" s="20"/>
      <c r="OPJ1" s="20"/>
      <c r="OPK1" s="20"/>
      <c r="OPL1" s="20"/>
      <c r="OPM1" s="20"/>
      <c r="OPN1" s="20"/>
      <c r="OPO1" s="20"/>
      <c r="OPP1" s="20"/>
      <c r="OPQ1" s="20"/>
      <c r="OPR1" s="20"/>
      <c r="OPS1" s="20"/>
      <c r="OPT1" s="20"/>
      <c r="OPU1" s="340"/>
      <c r="OPV1" s="338"/>
      <c r="OPW1" s="20"/>
      <c r="OPX1" s="20"/>
      <c r="OPY1" s="20"/>
      <c r="OPZ1" s="20"/>
      <c r="OQA1" s="20"/>
      <c r="OQB1" s="20"/>
      <c r="OQC1" s="20"/>
      <c r="OQD1" s="20"/>
      <c r="OQE1" s="20"/>
      <c r="OQF1" s="20"/>
      <c r="OQG1" s="20"/>
      <c r="OQH1" s="20"/>
      <c r="OQI1" s="20"/>
      <c r="OQJ1" s="20"/>
      <c r="OQK1" s="340"/>
      <c r="OQL1" s="338"/>
      <c r="OQM1" s="20"/>
      <c r="OQN1" s="20"/>
      <c r="OQO1" s="20"/>
      <c r="OQP1" s="20"/>
      <c r="OQQ1" s="20"/>
      <c r="OQR1" s="20"/>
      <c r="OQS1" s="20"/>
      <c r="OQT1" s="20"/>
      <c r="OQU1" s="20"/>
      <c r="OQV1" s="20"/>
      <c r="OQW1" s="20"/>
      <c r="OQX1" s="20"/>
      <c r="OQY1" s="20"/>
      <c r="OQZ1" s="20"/>
      <c r="ORA1" s="340"/>
      <c r="ORB1" s="338"/>
      <c r="ORC1" s="20"/>
      <c r="ORD1" s="20"/>
      <c r="ORE1" s="20"/>
      <c r="ORF1" s="20"/>
      <c r="ORG1" s="20"/>
      <c r="ORH1" s="20"/>
      <c r="ORI1" s="20"/>
      <c r="ORJ1" s="20"/>
      <c r="ORK1" s="20"/>
      <c r="ORL1" s="20"/>
      <c r="ORM1" s="20"/>
      <c r="ORN1" s="20"/>
      <c r="ORO1" s="20"/>
      <c r="ORP1" s="20"/>
      <c r="ORQ1" s="340"/>
      <c r="ORR1" s="338"/>
      <c r="ORS1" s="20"/>
      <c r="ORT1" s="20"/>
      <c r="ORU1" s="20"/>
      <c r="ORV1" s="20"/>
      <c r="ORW1" s="20"/>
      <c r="ORX1" s="20"/>
      <c r="ORY1" s="20"/>
      <c r="ORZ1" s="20"/>
      <c r="OSA1" s="20"/>
      <c r="OSB1" s="20"/>
      <c r="OSC1" s="20"/>
      <c r="OSD1" s="20"/>
      <c r="OSE1" s="20"/>
      <c r="OSF1" s="20"/>
      <c r="OSG1" s="340"/>
      <c r="OSH1" s="338"/>
      <c r="OSI1" s="20"/>
      <c r="OSJ1" s="20"/>
      <c r="OSK1" s="20"/>
      <c r="OSL1" s="20"/>
      <c r="OSM1" s="20"/>
      <c r="OSN1" s="20"/>
      <c r="OSO1" s="20"/>
      <c r="OSP1" s="20"/>
      <c r="OSQ1" s="20"/>
      <c r="OSR1" s="20"/>
      <c r="OSS1" s="20"/>
      <c r="OST1" s="20"/>
      <c r="OSU1" s="20"/>
      <c r="OSV1" s="20"/>
      <c r="OSW1" s="340"/>
      <c r="OSX1" s="338"/>
      <c r="OSY1" s="20"/>
      <c r="OSZ1" s="20"/>
      <c r="OTA1" s="20"/>
      <c r="OTB1" s="20"/>
      <c r="OTC1" s="20"/>
      <c r="OTD1" s="20"/>
      <c r="OTE1" s="20"/>
      <c r="OTF1" s="20"/>
      <c r="OTG1" s="20"/>
      <c r="OTH1" s="20"/>
      <c r="OTI1" s="20"/>
      <c r="OTJ1" s="20"/>
      <c r="OTK1" s="20"/>
      <c r="OTL1" s="20"/>
      <c r="OTM1" s="340"/>
      <c r="OTN1" s="338"/>
      <c r="OTO1" s="20"/>
      <c r="OTP1" s="20"/>
      <c r="OTQ1" s="20"/>
      <c r="OTR1" s="20"/>
      <c r="OTS1" s="20"/>
      <c r="OTT1" s="20"/>
      <c r="OTU1" s="20"/>
      <c r="OTV1" s="20"/>
      <c r="OTW1" s="20"/>
      <c r="OTX1" s="20"/>
      <c r="OTY1" s="20"/>
      <c r="OTZ1" s="20"/>
      <c r="OUA1" s="20"/>
      <c r="OUB1" s="20"/>
      <c r="OUC1" s="340"/>
      <c r="OUD1" s="338"/>
      <c r="OUE1" s="20"/>
      <c r="OUF1" s="20"/>
      <c r="OUG1" s="20"/>
      <c r="OUH1" s="20"/>
      <c r="OUI1" s="20"/>
      <c r="OUJ1" s="20"/>
      <c r="OUK1" s="20"/>
      <c r="OUL1" s="20"/>
      <c r="OUM1" s="20"/>
      <c r="OUN1" s="20"/>
      <c r="OUO1" s="20"/>
      <c r="OUP1" s="20"/>
      <c r="OUQ1" s="20"/>
      <c r="OUR1" s="20"/>
      <c r="OUS1" s="340"/>
      <c r="OUT1" s="338"/>
      <c r="OUU1" s="20"/>
      <c r="OUV1" s="20"/>
      <c r="OUW1" s="20"/>
      <c r="OUX1" s="20"/>
      <c r="OUY1" s="20"/>
      <c r="OUZ1" s="20"/>
      <c r="OVA1" s="20"/>
      <c r="OVB1" s="20"/>
      <c r="OVC1" s="20"/>
      <c r="OVD1" s="20"/>
      <c r="OVE1" s="20"/>
      <c r="OVF1" s="20"/>
      <c r="OVG1" s="20"/>
      <c r="OVH1" s="20"/>
      <c r="OVI1" s="340"/>
      <c r="OVJ1" s="338"/>
      <c r="OVK1" s="20"/>
      <c r="OVL1" s="20"/>
      <c r="OVM1" s="20"/>
      <c r="OVN1" s="20"/>
      <c r="OVO1" s="20"/>
      <c r="OVP1" s="20"/>
      <c r="OVQ1" s="20"/>
      <c r="OVR1" s="20"/>
      <c r="OVS1" s="20"/>
      <c r="OVT1" s="20"/>
      <c r="OVU1" s="20"/>
      <c r="OVV1" s="20"/>
      <c r="OVW1" s="20"/>
      <c r="OVX1" s="20"/>
      <c r="OVY1" s="340"/>
      <c r="OVZ1" s="338"/>
      <c r="OWA1" s="20"/>
      <c r="OWB1" s="20"/>
      <c r="OWC1" s="20"/>
      <c r="OWD1" s="20"/>
      <c r="OWE1" s="20"/>
      <c r="OWF1" s="20"/>
      <c r="OWG1" s="20"/>
      <c r="OWH1" s="20"/>
      <c r="OWI1" s="20"/>
      <c r="OWJ1" s="20"/>
      <c r="OWK1" s="20"/>
      <c r="OWL1" s="20"/>
      <c r="OWM1" s="20"/>
      <c r="OWN1" s="20"/>
      <c r="OWO1" s="340"/>
      <c r="OWP1" s="338"/>
      <c r="OWQ1" s="20"/>
      <c r="OWR1" s="20"/>
      <c r="OWS1" s="20"/>
      <c r="OWT1" s="20"/>
      <c r="OWU1" s="20"/>
      <c r="OWV1" s="20"/>
      <c r="OWW1" s="20"/>
      <c r="OWX1" s="20"/>
      <c r="OWY1" s="20"/>
      <c r="OWZ1" s="20"/>
      <c r="OXA1" s="20"/>
      <c r="OXB1" s="20"/>
      <c r="OXC1" s="20"/>
      <c r="OXD1" s="20"/>
      <c r="OXE1" s="340"/>
      <c r="OXF1" s="338"/>
      <c r="OXG1" s="20"/>
      <c r="OXH1" s="20"/>
      <c r="OXI1" s="20"/>
      <c r="OXJ1" s="20"/>
      <c r="OXK1" s="20"/>
      <c r="OXL1" s="20"/>
      <c r="OXM1" s="20"/>
      <c r="OXN1" s="20"/>
      <c r="OXO1" s="20"/>
      <c r="OXP1" s="20"/>
      <c r="OXQ1" s="20"/>
      <c r="OXR1" s="20"/>
      <c r="OXS1" s="20"/>
      <c r="OXT1" s="20"/>
      <c r="OXU1" s="340"/>
      <c r="OXV1" s="338"/>
      <c r="OXW1" s="20"/>
      <c r="OXX1" s="20"/>
      <c r="OXY1" s="20"/>
      <c r="OXZ1" s="20"/>
      <c r="OYA1" s="20"/>
      <c r="OYB1" s="20"/>
      <c r="OYC1" s="20"/>
      <c r="OYD1" s="20"/>
      <c r="OYE1" s="20"/>
      <c r="OYF1" s="20"/>
      <c r="OYG1" s="20"/>
      <c r="OYH1" s="20"/>
      <c r="OYI1" s="20"/>
      <c r="OYJ1" s="20"/>
      <c r="OYK1" s="340"/>
      <c r="OYL1" s="338"/>
      <c r="OYM1" s="20"/>
      <c r="OYN1" s="20"/>
      <c r="OYO1" s="20"/>
      <c r="OYP1" s="20"/>
      <c r="OYQ1" s="20"/>
      <c r="OYR1" s="20"/>
      <c r="OYS1" s="20"/>
      <c r="OYT1" s="20"/>
      <c r="OYU1" s="20"/>
      <c r="OYV1" s="20"/>
      <c r="OYW1" s="20"/>
      <c r="OYX1" s="20"/>
      <c r="OYY1" s="20"/>
      <c r="OYZ1" s="20"/>
      <c r="OZA1" s="340"/>
      <c r="OZB1" s="338"/>
      <c r="OZC1" s="20"/>
      <c r="OZD1" s="20"/>
      <c r="OZE1" s="20"/>
      <c r="OZF1" s="20"/>
      <c r="OZG1" s="20"/>
      <c r="OZH1" s="20"/>
      <c r="OZI1" s="20"/>
      <c r="OZJ1" s="20"/>
      <c r="OZK1" s="20"/>
      <c r="OZL1" s="20"/>
      <c r="OZM1" s="20"/>
      <c r="OZN1" s="20"/>
      <c r="OZO1" s="20"/>
      <c r="OZP1" s="20"/>
      <c r="OZQ1" s="340"/>
      <c r="OZR1" s="338"/>
      <c r="OZS1" s="20"/>
      <c r="OZT1" s="20"/>
      <c r="OZU1" s="20"/>
      <c r="OZV1" s="20"/>
      <c r="OZW1" s="20"/>
      <c r="OZX1" s="20"/>
      <c r="OZY1" s="20"/>
      <c r="OZZ1" s="20"/>
      <c r="PAA1" s="20"/>
      <c r="PAB1" s="20"/>
      <c r="PAC1" s="20"/>
      <c r="PAD1" s="20"/>
      <c r="PAE1" s="20"/>
      <c r="PAF1" s="20"/>
      <c r="PAG1" s="340"/>
      <c r="PAH1" s="338"/>
      <c r="PAI1" s="20"/>
      <c r="PAJ1" s="20"/>
      <c r="PAK1" s="20"/>
      <c r="PAL1" s="20"/>
      <c r="PAM1" s="20"/>
      <c r="PAN1" s="20"/>
      <c r="PAO1" s="20"/>
      <c r="PAP1" s="20"/>
      <c r="PAQ1" s="20"/>
      <c r="PAR1" s="20"/>
      <c r="PAS1" s="20"/>
      <c r="PAT1" s="20"/>
      <c r="PAU1" s="20"/>
      <c r="PAV1" s="20"/>
      <c r="PAW1" s="340"/>
      <c r="PAX1" s="338"/>
      <c r="PAY1" s="20"/>
      <c r="PAZ1" s="20"/>
      <c r="PBA1" s="20"/>
      <c r="PBB1" s="20"/>
      <c r="PBC1" s="20"/>
      <c r="PBD1" s="20"/>
      <c r="PBE1" s="20"/>
      <c r="PBF1" s="20"/>
      <c r="PBG1" s="20"/>
      <c r="PBH1" s="20"/>
      <c r="PBI1" s="20"/>
      <c r="PBJ1" s="20"/>
      <c r="PBK1" s="20"/>
      <c r="PBL1" s="20"/>
      <c r="PBM1" s="340"/>
      <c r="PBN1" s="338"/>
      <c r="PBO1" s="20"/>
      <c r="PBP1" s="20"/>
      <c r="PBQ1" s="20"/>
      <c r="PBR1" s="20"/>
      <c r="PBS1" s="20"/>
      <c r="PBT1" s="20"/>
      <c r="PBU1" s="20"/>
      <c r="PBV1" s="20"/>
      <c r="PBW1" s="20"/>
      <c r="PBX1" s="20"/>
      <c r="PBY1" s="20"/>
      <c r="PBZ1" s="20"/>
      <c r="PCA1" s="20"/>
      <c r="PCB1" s="20"/>
      <c r="PCC1" s="340"/>
      <c r="PCD1" s="338"/>
      <c r="PCE1" s="20"/>
      <c r="PCF1" s="20"/>
      <c r="PCG1" s="20"/>
      <c r="PCH1" s="20"/>
      <c r="PCI1" s="20"/>
      <c r="PCJ1" s="20"/>
      <c r="PCK1" s="20"/>
      <c r="PCL1" s="20"/>
      <c r="PCM1" s="20"/>
      <c r="PCN1" s="20"/>
      <c r="PCO1" s="20"/>
      <c r="PCP1" s="20"/>
      <c r="PCQ1" s="20"/>
      <c r="PCR1" s="20"/>
      <c r="PCS1" s="340"/>
      <c r="PCT1" s="338"/>
      <c r="PCU1" s="20"/>
      <c r="PCV1" s="20"/>
      <c r="PCW1" s="20"/>
      <c r="PCX1" s="20"/>
      <c r="PCY1" s="20"/>
      <c r="PCZ1" s="20"/>
      <c r="PDA1" s="20"/>
      <c r="PDB1" s="20"/>
      <c r="PDC1" s="20"/>
      <c r="PDD1" s="20"/>
      <c r="PDE1" s="20"/>
      <c r="PDF1" s="20"/>
      <c r="PDG1" s="20"/>
      <c r="PDH1" s="20"/>
      <c r="PDI1" s="340"/>
      <c r="PDJ1" s="338"/>
      <c r="PDK1" s="20"/>
      <c r="PDL1" s="20"/>
      <c r="PDM1" s="20"/>
      <c r="PDN1" s="20"/>
      <c r="PDO1" s="20"/>
      <c r="PDP1" s="20"/>
      <c r="PDQ1" s="20"/>
      <c r="PDR1" s="20"/>
      <c r="PDS1" s="20"/>
      <c r="PDT1" s="20"/>
      <c r="PDU1" s="20"/>
      <c r="PDV1" s="20"/>
      <c r="PDW1" s="20"/>
      <c r="PDX1" s="20"/>
      <c r="PDY1" s="340"/>
      <c r="PDZ1" s="338"/>
      <c r="PEA1" s="20"/>
      <c r="PEB1" s="20"/>
      <c r="PEC1" s="20"/>
      <c r="PED1" s="20"/>
      <c r="PEE1" s="20"/>
      <c r="PEF1" s="20"/>
      <c r="PEG1" s="20"/>
      <c r="PEH1" s="20"/>
      <c r="PEI1" s="20"/>
      <c r="PEJ1" s="20"/>
      <c r="PEK1" s="20"/>
      <c r="PEL1" s="20"/>
      <c r="PEM1" s="20"/>
      <c r="PEN1" s="20"/>
      <c r="PEO1" s="340"/>
      <c r="PEP1" s="338"/>
      <c r="PEQ1" s="20"/>
      <c r="PER1" s="20"/>
      <c r="PES1" s="20"/>
      <c r="PET1" s="20"/>
      <c r="PEU1" s="20"/>
      <c r="PEV1" s="20"/>
      <c r="PEW1" s="20"/>
      <c r="PEX1" s="20"/>
      <c r="PEY1" s="20"/>
      <c r="PEZ1" s="20"/>
      <c r="PFA1" s="20"/>
      <c r="PFB1" s="20"/>
      <c r="PFC1" s="20"/>
      <c r="PFD1" s="20"/>
      <c r="PFE1" s="340"/>
      <c r="PFF1" s="338"/>
      <c r="PFG1" s="20"/>
      <c r="PFH1" s="20"/>
      <c r="PFI1" s="20"/>
      <c r="PFJ1" s="20"/>
      <c r="PFK1" s="20"/>
      <c r="PFL1" s="20"/>
      <c r="PFM1" s="20"/>
      <c r="PFN1" s="20"/>
      <c r="PFO1" s="20"/>
      <c r="PFP1" s="20"/>
      <c r="PFQ1" s="20"/>
      <c r="PFR1" s="20"/>
      <c r="PFS1" s="20"/>
      <c r="PFT1" s="20"/>
      <c r="PFU1" s="340"/>
      <c r="PFV1" s="338"/>
      <c r="PFW1" s="20"/>
      <c r="PFX1" s="20"/>
      <c r="PFY1" s="20"/>
      <c r="PFZ1" s="20"/>
      <c r="PGA1" s="20"/>
      <c r="PGB1" s="20"/>
      <c r="PGC1" s="20"/>
      <c r="PGD1" s="20"/>
      <c r="PGE1" s="20"/>
      <c r="PGF1" s="20"/>
      <c r="PGG1" s="20"/>
      <c r="PGH1" s="20"/>
      <c r="PGI1" s="20"/>
      <c r="PGJ1" s="20"/>
      <c r="PGK1" s="340"/>
      <c r="PGL1" s="338"/>
      <c r="PGM1" s="20"/>
      <c r="PGN1" s="20"/>
      <c r="PGO1" s="20"/>
      <c r="PGP1" s="20"/>
      <c r="PGQ1" s="20"/>
      <c r="PGR1" s="20"/>
      <c r="PGS1" s="20"/>
      <c r="PGT1" s="20"/>
      <c r="PGU1" s="20"/>
      <c r="PGV1" s="20"/>
      <c r="PGW1" s="20"/>
      <c r="PGX1" s="20"/>
      <c r="PGY1" s="20"/>
      <c r="PGZ1" s="20"/>
      <c r="PHA1" s="340"/>
      <c r="PHB1" s="338"/>
      <c r="PHC1" s="20"/>
      <c r="PHD1" s="20"/>
      <c r="PHE1" s="20"/>
      <c r="PHF1" s="20"/>
      <c r="PHG1" s="20"/>
      <c r="PHH1" s="20"/>
      <c r="PHI1" s="20"/>
      <c r="PHJ1" s="20"/>
      <c r="PHK1" s="20"/>
      <c r="PHL1" s="20"/>
      <c r="PHM1" s="20"/>
      <c r="PHN1" s="20"/>
      <c r="PHO1" s="20"/>
      <c r="PHP1" s="20"/>
      <c r="PHQ1" s="340"/>
      <c r="PHR1" s="338"/>
      <c r="PHS1" s="20"/>
      <c r="PHT1" s="20"/>
      <c r="PHU1" s="20"/>
      <c r="PHV1" s="20"/>
      <c r="PHW1" s="20"/>
      <c r="PHX1" s="20"/>
      <c r="PHY1" s="20"/>
      <c r="PHZ1" s="20"/>
      <c r="PIA1" s="20"/>
      <c r="PIB1" s="20"/>
      <c r="PIC1" s="20"/>
      <c r="PID1" s="20"/>
      <c r="PIE1" s="20"/>
      <c r="PIF1" s="20"/>
      <c r="PIG1" s="340"/>
      <c r="PIH1" s="338"/>
      <c r="PII1" s="20"/>
      <c r="PIJ1" s="20"/>
      <c r="PIK1" s="20"/>
      <c r="PIL1" s="20"/>
      <c r="PIM1" s="20"/>
      <c r="PIN1" s="20"/>
      <c r="PIO1" s="20"/>
      <c r="PIP1" s="20"/>
      <c r="PIQ1" s="20"/>
      <c r="PIR1" s="20"/>
      <c r="PIS1" s="20"/>
      <c r="PIT1" s="20"/>
      <c r="PIU1" s="20"/>
      <c r="PIV1" s="20"/>
      <c r="PIW1" s="340"/>
      <c r="PIX1" s="338"/>
      <c r="PIY1" s="20"/>
      <c r="PIZ1" s="20"/>
      <c r="PJA1" s="20"/>
      <c r="PJB1" s="20"/>
      <c r="PJC1" s="20"/>
      <c r="PJD1" s="20"/>
      <c r="PJE1" s="20"/>
      <c r="PJF1" s="20"/>
      <c r="PJG1" s="20"/>
      <c r="PJH1" s="20"/>
      <c r="PJI1" s="20"/>
      <c r="PJJ1" s="20"/>
      <c r="PJK1" s="20"/>
      <c r="PJL1" s="20"/>
      <c r="PJM1" s="340"/>
      <c r="PJN1" s="338"/>
      <c r="PJO1" s="20"/>
      <c r="PJP1" s="20"/>
      <c r="PJQ1" s="20"/>
      <c r="PJR1" s="20"/>
      <c r="PJS1" s="20"/>
      <c r="PJT1" s="20"/>
      <c r="PJU1" s="20"/>
      <c r="PJV1" s="20"/>
      <c r="PJW1" s="20"/>
      <c r="PJX1" s="20"/>
      <c r="PJY1" s="20"/>
      <c r="PJZ1" s="20"/>
      <c r="PKA1" s="20"/>
      <c r="PKB1" s="20"/>
      <c r="PKC1" s="340"/>
      <c r="PKD1" s="338"/>
      <c r="PKE1" s="20"/>
      <c r="PKF1" s="20"/>
      <c r="PKG1" s="20"/>
      <c r="PKH1" s="20"/>
      <c r="PKI1" s="20"/>
      <c r="PKJ1" s="20"/>
      <c r="PKK1" s="20"/>
      <c r="PKL1" s="20"/>
      <c r="PKM1" s="20"/>
      <c r="PKN1" s="20"/>
      <c r="PKO1" s="20"/>
      <c r="PKP1" s="20"/>
      <c r="PKQ1" s="20"/>
      <c r="PKR1" s="20"/>
      <c r="PKS1" s="340"/>
      <c r="PKT1" s="338"/>
      <c r="PKU1" s="20"/>
      <c r="PKV1" s="20"/>
      <c r="PKW1" s="20"/>
      <c r="PKX1" s="20"/>
      <c r="PKY1" s="20"/>
      <c r="PKZ1" s="20"/>
      <c r="PLA1" s="20"/>
      <c r="PLB1" s="20"/>
      <c r="PLC1" s="20"/>
      <c r="PLD1" s="20"/>
      <c r="PLE1" s="20"/>
      <c r="PLF1" s="20"/>
      <c r="PLG1" s="20"/>
      <c r="PLH1" s="20"/>
      <c r="PLI1" s="340"/>
      <c r="PLJ1" s="338"/>
      <c r="PLK1" s="20"/>
      <c r="PLL1" s="20"/>
      <c r="PLM1" s="20"/>
      <c r="PLN1" s="20"/>
      <c r="PLO1" s="20"/>
      <c r="PLP1" s="20"/>
      <c r="PLQ1" s="20"/>
      <c r="PLR1" s="20"/>
      <c r="PLS1" s="20"/>
      <c r="PLT1" s="20"/>
      <c r="PLU1" s="20"/>
      <c r="PLV1" s="20"/>
      <c r="PLW1" s="20"/>
      <c r="PLX1" s="20"/>
      <c r="PLY1" s="340"/>
      <c r="PLZ1" s="338"/>
      <c r="PMA1" s="20"/>
      <c r="PMB1" s="20"/>
      <c r="PMC1" s="20"/>
      <c r="PMD1" s="20"/>
      <c r="PME1" s="20"/>
      <c r="PMF1" s="20"/>
      <c r="PMG1" s="20"/>
      <c r="PMH1" s="20"/>
      <c r="PMI1" s="20"/>
      <c r="PMJ1" s="20"/>
      <c r="PMK1" s="20"/>
      <c r="PML1" s="20"/>
      <c r="PMM1" s="20"/>
      <c r="PMN1" s="20"/>
      <c r="PMO1" s="340"/>
      <c r="PMP1" s="338"/>
      <c r="PMQ1" s="20"/>
      <c r="PMR1" s="20"/>
      <c r="PMS1" s="20"/>
      <c r="PMT1" s="20"/>
      <c r="PMU1" s="20"/>
      <c r="PMV1" s="20"/>
      <c r="PMW1" s="20"/>
      <c r="PMX1" s="20"/>
      <c r="PMY1" s="20"/>
      <c r="PMZ1" s="20"/>
      <c r="PNA1" s="20"/>
      <c r="PNB1" s="20"/>
      <c r="PNC1" s="20"/>
      <c r="PND1" s="20"/>
      <c r="PNE1" s="340"/>
      <c r="PNF1" s="338"/>
      <c r="PNG1" s="20"/>
      <c r="PNH1" s="20"/>
      <c r="PNI1" s="20"/>
      <c r="PNJ1" s="20"/>
      <c r="PNK1" s="20"/>
      <c r="PNL1" s="20"/>
      <c r="PNM1" s="20"/>
      <c r="PNN1" s="20"/>
      <c r="PNO1" s="20"/>
      <c r="PNP1" s="20"/>
      <c r="PNQ1" s="20"/>
      <c r="PNR1" s="20"/>
      <c r="PNS1" s="20"/>
      <c r="PNT1" s="20"/>
      <c r="PNU1" s="340"/>
      <c r="PNV1" s="338"/>
      <c r="PNW1" s="20"/>
      <c r="PNX1" s="20"/>
      <c r="PNY1" s="20"/>
      <c r="PNZ1" s="20"/>
      <c r="POA1" s="20"/>
      <c r="POB1" s="20"/>
      <c r="POC1" s="20"/>
      <c r="POD1" s="20"/>
      <c r="POE1" s="20"/>
      <c r="POF1" s="20"/>
      <c r="POG1" s="20"/>
      <c r="POH1" s="20"/>
      <c r="POI1" s="20"/>
      <c r="POJ1" s="20"/>
      <c r="POK1" s="340"/>
      <c r="POL1" s="338"/>
      <c r="POM1" s="20"/>
      <c r="PON1" s="20"/>
      <c r="POO1" s="20"/>
      <c r="POP1" s="20"/>
      <c r="POQ1" s="20"/>
      <c r="POR1" s="20"/>
      <c r="POS1" s="20"/>
      <c r="POT1" s="20"/>
      <c r="POU1" s="20"/>
      <c r="POV1" s="20"/>
      <c r="POW1" s="20"/>
      <c r="POX1" s="20"/>
      <c r="POY1" s="20"/>
      <c r="POZ1" s="20"/>
      <c r="PPA1" s="340"/>
      <c r="PPB1" s="338"/>
      <c r="PPC1" s="20"/>
      <c r="PPD1" s="20"/>
      <c r="PPE1" s="20"/>
      <c r="PPF1" s="20"/>
      <c r="PPG1" s="20"/>
      <c r="PPH1" s="20"/>
      <c r="PPI1" s="20"/>
      <c r="PPJ1" s="20"/>
      <c r="PPK1" s="20"/>
      <c r="PPL1" s="20"/>
      <c r="PPM1" s="20"/>
      <c r="PPN1" s="20"/>
      <c r="PPO1" s="20"/>
      <c r="PPP1" s="20"/>
      <c r="PPQ1" s="340"/>
      <c r="PPR1" s="338"/>
      <c r="PPS1" s="20"/>
      <c r="PPT1" s="20"/>
      <c r="PPU1" s="20"/>
      <c r="PPV1" s="20"/>
      <c r="PPW1" s="20"/>
      <c r="PPX1" s="20"/>
      <c r="PPY1" s="20"/>
      <c r="PPZ1" s="20"/>
      <c r="PQA1" s="20"/>
      <c r="PQB1" s="20"/>
      <c r="PQC1" s="20"/>
      <c r="PQD1" s="20"/>
      <c r="PQE1" s="20"/>
      <c r="PQF1" s="20"/>
      <c r="PQG1" s="340"/>
      <c r="PQH1" s="338"/>
      <c r="PQI1" s="20"/>
      <c r="PQJ1" s="20"/>
      <c r="PQK1" s="20"/>
      <c r="PQL1" s="20"/>
      <c r="PQM1" s="20"/>
      <c r="PQN1" s="20"/>
      <c r="PQO1" s="20"/>
      <c r="PQP1" s="20"/>
      <c r="PQQ1" s="20"/>
      <c r="PQR1" s="20"/>
      <c r="PQS1" s="20"/>
      <c r="PQT1" s="20"/>
      <c r="PQU1" s="20"/>
      <c r="PQV1" s="20"/>
      <c r="PQW1" s="340"/>
      <c r="PQX1" s="338"/>
      <c r="PQY1" s="20"/>
      <c r="PQZ1" s="20"/>
      <c r="PRA1" s="20"/>
      <c r="PRB1" s="20"/>
      <c r="PRC1" s="20"/>
      <c r="PRD1" s="20"/>
      <c r="PRE1" s="20"/>
      <c r="PRF1" s="20"/>
      <c r="PRG1" s="20"/>
      <c r="PRH1" s="20"/>
      <c r="PRI1" s="20"/>
      <c r="PRJ1" s="20"/>
      <c r="PRK1" s="20"/>
      <c r="PRL1" s="20"/>
      <c r="PRM1" s="340"/>
      <c r="PRN1" s="338"/>
      <c r="PRO1" s="20"/>
      <c r="PRP1" s="20"/>
      <c r="PRQ1" s="20"/>
      <c r="PRR1" s="20"/>
      <c r="PRS1" s="20"/>
      <c r="PRT1" s="20"/>
      <c r="PRU1" s="20"/>
      <c r="PRV1" s="20"/>
      <c r="PRW1" s="20"/>
      <c r="PRX1" s="20"/>
      <c r="PRY1" s="20"/>
      <c r="PRZ1" s="20"/>
      <c r="PSA1" s="20"/>
      <c r="PSB1" s="20"/>
      <c r="PSC1" s="340"/>
      <c r="PSD1" s="338"/>
      <c r="PSE1" s="20"/>
      <c r="PSF1" s="20"/>
      <c r="PSG1" s="20"/>
      <c r="PSH1" s="20"/>
      <c r="PSI1" s="20"/>
      <c r="PSJ1" s="20"/>
      <c r="PSK1" s="20"/>
      <c r="PSL1" s="20"/>
      <c r="PSM1" s="20"/>
      <c r="PSN1" s="20"/>
      <c r="PSO1" s="20"/>
      <c r="PSP1" s="20"/>
      <c r="PSQ1" s="20"/>
      <c r="PSR1" s="20"/>
      <c r="PSS1" s="340"/>
      <c r="PST1" s="338"/>
      <c r="PSU1" s="20"/>
      <c r="PSV1" s="20"/>
      <c r="PSW1" s="20"/>
      <c r="PSX1" s="20"/>
      <c r="PSY1" s="20"/>
      <c r="PSZ1" s="20"/>
      <c r="PTA1" s="20"/>
      <c r="PTB1" s="20"/>
      <c r="PTC1" s="20"/>
      <c r="PTD1" s="20"/>
      <c r="PTE1" s="20"/>
      <c r="PTF1" s="20"/>
      <c r="PTG1" s="20"/>
      <c r="PTH1" s="20"/>
      <c r="PTI1" s="340"/>
      <c r="PTJ1" s="338"/>
      <c r="PTK1" s="20"/>
      <c r="PTL1" s="20"/>
      <c r="PTM1" s="20"/>
      <c r="PTN1" s="20"/>
      <c r="PTO1" s="20"/>
      <c r="PTP1" s="20"/>
      <c r="PTQ1" s="20"/>
      <c r="PTR1" s="20"/>
      <c r="PTS1" s="20"/>
      <c r="PTT1" s="20"/>
      <c r="PTU1" s="20"/>
      <c r="PTV1" s="20"/>
      <c r="PTW1" s="20"/>
      <c r="PTX1" s="20"/>
      <c r="PTY1" s="340"/>
      <c r="PTZ1" s="338"/>
      <c r="PUA1" s="20"/>
      <c r="PUB1" s="20"/>
      <c r="PUC1" s="20"/>
      <c r="PUD1" s="20"/>
      <c r="PUE1" s="20"/>
      <c r="PUF1" s="20"/>
      <c r="PUG1" s="20"/>
      <c r="PUH1" s="20"/>
      <c r="PUI1" s="20"/>
      <c r="PUJ1" s="20"/>
      <c r="PUK1" s="20"/>
      <c r="PUL1" s="20"/>
      <c r="PUM1" s="20"/>
      <c r="PUN1" s="20"/>
      <c r="PUO1" s="340"/>
      <c r="PUP1" s="338"/>
      <c r="PUQ1" s="20"/>
      <c r="PUR1" s="20"/>
      <c r="PUS1" s="20"/>
      <c r="PUT1" s="20"/>
      <c r="PUU1" s="20"/>
      <c r="PUV1" s="20"/>
      <c r="PUW1" s="20"/>
      <c r="PUX1" s="20"/>
      <c r="PUY1" s="20"/>
      <c r="PUZ1" s="20"/>
      <c r="PVA1" s="20"/>
      <c r="PVB1" s="20"/>
      <c r="PVC1" s="20"/>
      <c r="PVD1" s="20"/>
      <c r="PVE1" s="340"/>
      <c r="PVF1" s="338"/>
      <c r="PVG1" s="20"/>
      <c r="PVH1" s="20"/>
      <c r="PVI1" s="20"/>
      <c r="PVJ1" s="20"/>
      <c r="PVK1" s="20"/>
      <c r="PVL1" s="20"/>
      <c r="PVM1" s="20"/>
      <c r="PVN1" s="20"/>
      <c r="PVO1" s="20"/>
      <c r="PVP1" s="20"/>
      <c r="PVQ1" s="20"/>
      <c r="PVR1" s="20"/>
      <c r="PVS1" s="20"/>
      <c r="PVT1" s="20"/>
      <c r="PVU1" s="340"/>
      <c r="PVV1" s="338"/>
      <c r="PVW1" s="20"/>
      <c r="PVX1" s="20"/>
      <c r="PVY1" s="20"/>
      <c r="PVZ1" s="20"/>
      <c r="PWA1" s="20"/>
      <c r="PWB1" s="20"/>
      <c r="PWC1" s="20"/>
      <c r="PWD1" s="20"/>
      <c r="PWE1" s="20"/>
      <c r="PWF1" s="20"/>
      <c r="PWG1" s="20"/>
      <c r="PWH1" s="20"/>
      <c r="PWI1" s="20"/>
      <c r="PWJ1" s="20"/>
      <c r="PWK1" s="340"/>
      <c r="PWL1" s="338"/>
      <c r="PWM1" s="20"/>
      <c r="PWN1" s="20"/>
      <c r="PWO1" s="20"/>
      <c r="PWP1" s="20"/>
      <c r="PWQ1" s="20"/>
      <c r="PWR1" s="20"/>
      <c r="PWS1" s="20"/>
      <c r="PWT1" s="20"/>
      <c r="PWU1" s="20"/>
      <c r="PWV1" s="20"/>
      <c r="PWW1" s="20"/>
      <c r="PWX1" s="20"/>
      <c r="PWY1" s="20"/>
      <c r="PWZ1" s="20"/>
      <c r="PXA1" s="340"/>
      <c r="PXB1" s="338"/>
      <c r="PXC1" s="20"/>
      <c r="PXD1" s="20"/>
      <c r="PXE1" s="20"/>
      <c r="PXF1" s="20"/>
      <c r="PXG1" s="20"/>
      <c r="PXH1" s="20"/>
      <c r="PXI1" s="20"/>
      <c r="PXJ1" s="20"/>
      <c r="PXK1" s="20"/>
      <c r="PXL1" s="20"/>
      <c r="PXM1" s="20"/>
      <c r="PXN1" s="20"/>
      <c r="PXO1" s="20"/>
      <c r="PXP1" s="20"/>
      <c r="PXQ1" s="340"/>
      <c r="PXR1" s="338"/>
      <c r="PXS1" s="20"/>
      <c r="PXT1" s="20"/>
      <c r="PXU1" s="20"/>
      <c r="PXV1" s="20"/>
      <c r="PXW1" s="20"/>
      <c r="PXX1" s="20"/>
      <c r="PXY1" s="20"/>
      <c r="PXZ1" s="20"/>
      <c r="PYA1" s="20"/>
      <c r="PYB1" s="20"/>
      <c r="PYC1" s="20"/>
      <c r="PYD1" s="20"/>
      <c r="PYE1" s="20"/>
      <c r="PYF1" s="20"/>
      <c r="PYG1" s="340"/>
      <c r="PYH1" s="338"/>
      <c r="PYI1" s="20"/>
      <c r="PYJ1" s="20"/>
      <c r="PYK1" s="20"/>
      <c r="PYL1" s="20"/>
      <c r="PYM1" s="20"/>
      <c r="PYN1" s="20"/>
      <c r="PYO1" s="20"/>
      <c r="PYP1" s="20"/>
      <c r="PYQ1" s="20"/>
      <c r="PYR1" s="20"/>
      <c r="PYS1" s="20"/>
      <c r="PYT1" s="20"/>
      <c r="PYU1" s="20"/>
      <c r="PYV1" s="20"/>
      <c r="PYW1" s="340"/>
      <c r="PYX1" s="338"/>
      <c r="PYY1" s="20"/>
      <c r="PYZ1" s="20"/>
      <c r="PZA1" s="20"/>
      <c r="PZB1" s="20"/>
      <c r="PZC1" s="20"/>
      <c r="PZD1" s="20"/>
      <c r="PZE1" s="20"/>
      <c r="PZF1" s="20"/>
      <c r="PZG1" s="20"/>
      <c r="PZH1" s="20"/>
      <c r="PZI1" s="20"/>
      <c r="PZJ1" s="20"/>
      <c r="PZK1" s="20"/>
      <c r="PZL1" s="20"/>
      <c r="PZM1" s="340"/>
      <c r="PZN1" s="338"/>
      <c r="PZO1" s="20"/>
      <c r="PZP1" s="20"/>
      <c r="PZQ1" s="20"/>
      <c r="PZR1" s="20"/>
      <c r="PZS1" s="20"/>
      <c r="PZT1" s="20"/>
      <c r="PZU1" s="20"/>
      <c r="PZV1" s="20"/>
      <c r="PZW1" s="20"/>
      <c r="PZX1" s="20"/>
      <c r="PZY1" s="20"/>
      <c r="PZZ1" s="20"/>
      <c r="QAA1" s="20"/>
      <c r="QAB1" s="20"/>
      <c r="QAC1" s="340"/>
      <c r="QAD1" s="338"/>
      <c r="QAE1" s="20"/>
      <c r="QAF1" s="20"/>
      <c r="QAG1" s="20"/>
      <c r="QAH1" s="20"/>
      <c r="QAI1" s="20"/>
      <c r="QAJ1" s="20"/>
      <c r="QAK1" s="20"/>
      <c r="QAL1" s="20"/>
      <c r="QAM1" s="20"/>
      <c r="QAN1" s="20"/>
      <c r="QAO1" s="20"/>
      <c r="QAP1" s="20"/>
      <c r="QAQ1" s="20"/>
      <c r="QAR1" s="20"/>
      <c r="QAS1" s="340"/>
      <c r="QAT1" s="338"/>
      <c r="QAU1" s="20"/>
      <c r="QAV1" s="20"/>
      <c r="QAW1" s="20"/>
      <c r="QAX1" s="20"/>
      <c r="QAY1" s="20"/>
      <c r="QAZ1" s="20"/>
      <c r="QBA1" s="20"/>
      <c r="QBB1" s="20"/>
      <c r="QBC1" s="20"/>
      <c r="QBD1" s="20"/>
      <c r="QBE1" s="20"/>
      <c r="QBF1" s="20"/>
      <c r="QBG1" s="20"/>
      <c r="QBH1" s="20"/>
      <c r="QBI1" s="340"/>
      <c r="QBJ1" s="338"/>
      <c r="QBK1" s="20"/>
      <c r="QBL1" s="20"/>
      <c r="QBM1" s="20"/>
      <c r="QBN1" s="20"/>
      <c r="QBO1" s="20"/>
      <c r="QBP1" s="20"/>
      <c r="QBQ1" s="20"/>
      <c r="QBR1" s="20"/>
      <c r="QBS1" s="20"/>
      <c r="QBT1" s="20"/>
      <c r="QBU1" s="20"/>
      <c r="QBV1" s="20"/>
      <c r="QBW1" s="20"/>
      <c r="QBX1" s="20"/>
      <c r="QBY1" s="340"/>
      <c r="QBZ1" s="338"/>
      <c r="QCA1" s="20"/>
      <c r="QCB1" s="20"/>
      <c r="QCC1" s="20"/>
      <c r="QCD1" s="20"/>
      <c r="QCE1" s="20"/>
      <c r="QCF1" s="20"/>
      <c r="QCG1" s="20"/>
      <c r="QCH1" s="20"/>
      <c r="QCI1" s="20"/>
      <c r="QCJ1" s="20"/>
      <c r="QCK1" s="20"/>
      <c r="QCL1" s="20"/>
      <c r="QCM1" s="20"/>
      <c r="QCN1" s="20"/>
      <c r="QCO1" s="340"/>
      <c r="QCP1" s="338"/>
      <c r="QCQ1" s="20"/>
      <c r="QCR1" s="20"/>
      <c r="QCS1" s="20"/>
      <c r="QCT1" s="20"/>
      <c r="QCU1" s="20"/>
      <c r="QCV1" s="20"/>
      <c r="QCW1" s="20"/>
      <c r="QCX1" s="20"/>
      <c r="QCY1" s="20"/>
      <c r="QCZ1" s="20"/>
      <c r="QDA1" s="20"/>
      <c r="QDB1" s="20"/>
      <c r="QDC1" s="20"/>
      <c r="QDD1" s="20"/>
      <c r="QDE1" s="340"/>
      <c r="QDF1" s="338"/>
      <c r="QDG1" s="20"/>
      <c r="QDH1" s="20"/>
      <c r="QDI1" s="20"/>
      <c r="QDJ1" s="20"/>
      <c r="QDK1" s="20"/>
      <c r="QDL1" s="20"/>
      <c r="QDM1" s="20"/>
      <c r="QDN1" s="20"/>
      <c r="QDO1" s="20"/>
      <c r="QDP1" s="20"/>
      <c r="QDQ1" s="20"/>
      <c r="QDR1" s="20"/>
      <c r="QDS1" s="20"/>
      <c r="QDT1" s="20"/>
      <c r="QDU1" s="340"/>
      <c r="QDV1" s="338"/>
      <c r="QDW1" s="20"/>
      <c r="QDX1" s="20"/>
      <c r="QDY1" s="20"/>
      <c r="QDZ1" s="20"/>
      <c r="QEA1" s="20"/>
      <c r="QEB1" s="20"/>
      <c r="QEC1" s="20"/>
      <c r="QED1" s="20"/>
      <c r="QEE1" s="20"/>
      <c r="QEF1" s="20"/>
      <c r="QEG1" s="20"/>
      <c r="QEH1" s="20"/>
      <c r="QEI1" s="20"/>
      <c r="QEJ1" s="20"/>
      <c r="QEK1" s="340"/>
      <c r="QEL1" s="338"/>
      <c r="QEM1" s="20"/>
      <c r="QEN1" s="20"/>
      <c r="QEO1" s="20"/>
      <c r="QEP1" s="20"/>
      <c r="QEQ1" s="20"/>
      <c r="QER1" s="20"/>
      <c r="QES1" s="20"/>
      <c r="QET1" s="20"/>
      <c r="QEU1" s="20"/>
      <c r="QEV1" s="20"/>
      <c r="QEW1" s="20"/>
      <c r="QEX1" s="20"/>
      <c r="QEY1" s="20"/>
      <c r="QEZ1" s="20"/>
      <c r="QFA1" s="340"/>
      <c r="QFB1" s="338"/>
      <c r="QFC1" s="20"/>
      <c r="QFD1" s="20"/>
      <c r="QFE1" s="20"/>
      <c r="QFF1" s="20"/>
      <c r="QFG1" s="20"/>
      <c r="QFH1" s="20"/>
      <c r="QFI1" s="20"/>
      <c r="QFJ1" s="20"/>
      <c r="QFK1" s="20"/>
      <c r="QFL1" s="20"/>
      <c r="QFM1" s="20"/>
      <c r="QFN1" s="20"/>
      <c r="QFO1" s="20"/>
      <c r="QFP1" s="20"/>
      <c r="QFQ1" s="340"/>
      <c r="QFR1" s="338"/>
      <c r="QFS1" s="20"/>
      <c r="QFT1" s="20"/>
      <c r="QFU1" s="20"/>
      <c r="QFV1" s="20"/>
      <c r="QFW1" s="20"/>
      <c r="QFX1" s="20"/>
      <c r="QFY1" s="20"/>
      <c r="QFZ1" s="20"/>
      <c r="QGA1" s="20"/>
      <c r="QGB1" s="20"/>
      <c r="QGC1" s="20"/>
      <c r="QGD1" s="20"/>
      <c r="QGE1" s="20"/>
      <c r="QGF1" s="20"/>
      <c r="QGG1" s="340"/>
      <c r="QGH1" s="338"/>
      <c r="QGI1" s="20"/>
      <c r="QGJ1" s="20"/>
      <c r="QGK1" s="20"/>
      <c r="QGL1" s="20"/>
      <c r="QGM1" s="20"/>
      <c r="QGN1" s="20"/>
      <c r="QGO1" s="20"/>
      <c r="QGP1" s="20"/>
      <c r="QGQ1" s="20"/>
      <c r="QGR1" s="20"/>
      <c r="QGS1" s="20"/>
      <c r="QGT1" s="20"/>
      <c r="QGU1" s="20"/>
      <c r="QGV1" s="20"/>
      <c r="QGW1" s="340"/>
      <c r="QGX1" s="338"/>
      <c r="QGY1" s="20"/>
      <c r="QGZ1" s="20"/>
      <c r="QHA1" s="20"/>
      <c r="QHB1" s="20"/>
      <c r="QHC1" s="20"/>
      <c r="QHD1" s="20"/>
      <c r="QHE1" s="20"/>
      <c r="QHF1" s="20"/>
      <c r="QHG1" s="20"/>
      <c r="QHH1" s="20"/>
      <c r="QHI1" s="20"/>
      <c r="QHJ1" s="20"/>
      <c r="QHK1" s="20"/>
      <c r="QHL1" s="20"/>
      <c r="QHM1" s="340"/>
      <c r="QHN1" s="338"/>
      <c r="QHO1" s="20"/>
      <c r="QHP1" s="20"/>
      <c r="QHQ1" s="20"/>
      <c r="QHR1" s="20"/>
      <c r="QHS1" s="20"/>
      <c r="QHT1" s="20"/>
      <c r="QHU1" s="20"/>
      <c r="QHV1" s="20"/>
      <c r="QHW1" s="20"/>
      <c r="QHX1" s="20"/>
      <c r="QHY1" s="20"/>
      <c r="QHZ1" s="20"/>
      <c r="QIA1" s="20"/>
      <c r="QIB1" s="20"/>
      <c r="QIC1" s="340"/>
      <c r="QID1" s="338"/>
      <c r="QIE1" s="20"/>
      <c r="QIF1" s="20"/>
      <c r="QIG1" s="20"/>
      <c r="QIH1" s="20"/>
      <c r="QII1" s="20"/>
      <c r="QIJ1" s="20"/>
      <c r="QIK1" s="20"/>
      <c r="QIL1" s="20"/>
      <c r="QIM1" s="20"/>
      <c r="QIN1" s="20"/>
      <c r="QIO1" s="20"/>
      <c r="QIP1" s="20"/>
      <c r="QIQ1" s="20"/>
      <c r="QIR1" s="20"/>
      <c r="QIS1" s="340"/>
      <c r="QIT1" s="338"/>
      <c r="QIU1" s="20"/>
      <c r="QIV1" s="20"/>
      <c r="QIW1" s="20"/>
      <c r="QIX1" s="20"/>
      <c r="QIY1" s="20"/>
      <c r="QIZ1" s="20"/>
      <c r="QJA1" s="20"/>
      <c r="QJB1" s="20"/>
      <c r="QJC1" s="20"/>
      <c r="QJD1" s="20"/>
      <c r="QJE1" s="20"/>
      <c r="QJF1" s="20"/>
      <c r="QJG1" s="20"/>
      <c r="QJH1" s="20"/>
      <c r="QJI1" s="340"/>
      <c r="QJJ1" s="338"/>
      <c r="QJK1" s="20"/>
      <c r="QJL1" s="20"/>
      <c r="QJM1" s="20"/>
      <c r="QJN1" s="20"/>
      <c r="QJO1" s="20"/>
      <c r="QJP1" s="20"/>
      <c r="QJQ1" s="20"/>
      <c r="QJR1" s="20"/>
      <c r="QJS1" s="20"/>
      <c r="QJT1" s="20"/>
      <c r="QJU1" s="20"/>
      <c r="QJV1" s="20"/>
      <c r="QJW1" s="20"/>
      <c r="QJX1" s="20"/>
      <c r="QJY1" s="340"/>
      <c r="QJZ1" s="338"/>
      <c r="QKA1" s="20"/>
      <c r="QKB1" s="20"/>
      <c r="QKC1" s="20"/>
      <c r="QKD1" s="20"/>
      <c r="QKE1" s="20"/>
      <c r="QKF1" s="20"/>
      <c r="QKG1" s="20"/>
      <c r="QKH1" s="20"/>
      <c r="QKI1" s="20"/>
      <c r="QKJ1" s="20"/>
      <c r="QKK1" s="20"/>
      <c r="QKL1" s="20"/>
      <c r="QKM1" s="20"/>
      <c r="QKN1" s="20"/>
      <c r="QKO1" s="340"/>
      <c r="QKP1" s="338"/>
      <c r="QKQ1" s="20"/>
      <c r="QKR1" s="20"/>
      <c r="QKS1" s="20"/>
      <c r="QKT1" s="20"/>
      <c r="QKU1" s="20"/>
      <c r="QKV1" s="20"/>
      <c r="QKW1" s="20"/>
      <c r="QKX1" s="20"/>
      <c r="QKY1" s="20"/>
      <c r="QKZ1" s="20"/>
      <c r="QLA1" s="20"/>
      <c r="QLB1" s="20"/>
      <c r="QLC1" s="20"/>
      <c r="QLD1" s="20"/>
      <c r="QLE1" s="340"/>
      <c r="QLF1" s="338"/>
      <c r="QLG1" s="20"/>
      <c r="QLH1" s="20"/>
      <c r="QLI1" s="20"/>
      <c r="QLJ1" s="20"/>
      <c r="QLK1" s="20"/>
      <c r="QLL1" s="20"/>
      <c r="QLM1" s="20"/>
      <c r="QLN1" s="20"/>
      <c r="QLO1" s="20"/>
      <c r="QLP1" s="20"/>
      <c r="QLQ1" s="20"/>
      <c r="QLR1" s="20"/>
      <c r="QLS1" s="20"/>
      <c r="QLT1" s="20"/>
      <c r="QLU1" s="340"/>
      <c r="QLV1" s="338"/>
      <c r="QLW1" s="20"/>
      <c r="QLX1" s="20"/>
      <c r="QLY1" s="20"/>
      <c r="QLZ1" s="20"/>
      <c r="QMA1" s="20"/>
      <c r="QMB1" s="20"/>
      <c r="QMC1" s="20"/>
      <c r="QMD1" s="20"/>
      <c r="QME1" s="20"/>
      <c r="QMF1" s="20"/>
      <c r="QMG1" s="20"/>
      <c r="QMH1" s="20"/>
      <c r="QMI1" s="20"/>
      <c r="QMJ1" s="20"/>
      <c r="QMK1" s="340"/>
      <c r="QML1" s="338"/>
      <c r="QMM1" s="20"/>
      <c r="QMN1" s="20"/>
      <c r="QMO1" s="20"/>
      <c r="QMP1" s="20"/>
      <c r="QMQ1" s="20"/>
      <c r="QMR1" s="20"/>
      <c r="QMS1" s="20"/>
      <c r="QMT1" s="20"/>
      <c r="QMU1" s="20"/>
      <c r="QMV1" s="20"/>
      <c r="QMW1" s="20"/>
      <c r="QMX1" s="20"/>
      <c r="QMY1" s="20"/>
      <c r="QMZ1" s="20"/>
      <c r="QNA1" s="340"/>
      <c r="QNB1" s="338"/>
      <c r="QNC1" s="20"/>
      <c r="QND1" s="20"/>
      <c r="QNE1" s="20"/>
      <c r="QNF1" s="20"/>
      <c r="QNG1" s="20"/>
      <c r="QNH1" s="20"/>
      <c r="QNI1" s="20"/>
      <c r="QNJ1" s="20"/>
      <c r="QNK1" s="20"/>
      <c r="QNL1" s="20"/>
      <c r="QNM1" s="20"/>
      <c r="QNN1" s="20"/>
      <c r="QNO1" s="20"/>
      <c r="QNP1" s="20"/>
      <c r="QNQ1" s="340"/>
      <c r="QNR1" s="338"/>
      <c r="QNS1" s="20"/>
      <c r="QNT1" s="20"/>
      <c r="QNU1" s="20"/>
      <c r="QNV1" s="20"/>
      <c r="QNW1" s="20"/>
      <c r="QNX1" s="20"/>
      <c r="QNY1" s="20"/>
      <c r="QNZ1" s="20"/>
      <c r="QOA1" s="20"/>
      <c r="QOB1" s="20"/>
      <c r="QOC1" s="20"/>
      <c r="QOD1" s="20"/>
      <c r="QOE1" s="20"/>
      <c r="QOF1" s="20"/>
      <c r="QOG1" s="340"/>
      <c r="QOH1" s="338"/>
      <c r="QOI1" s="20"/>
      <c r="QOJ1" s="20"/>
      <c r="QOK1" s="20"/>
      <c r="QOL1" s="20"/>
      <c r="QOM1" s="20"/>
      <c r="QON1" s="20"/>
      <c r="QOO1" s="20"/>
      <c r="QOP1" s="20"/>
      <c r="QOQ1" s="20"/>
      <c r="QOR1" s="20"/>
      <c r="QOS1" s="20"/>
      <c r="QOT1" s="20"/>
      <c r="QOU1" s="20"/>
      <c r="QOV1" s="20"/>
      <c r="QOW1" s="340"/>
      <c r="QOX1" s="338"/>
      <c r="QOY1" s="20"/>
      <c r="QOZ1" s="20"/>
      <c r="QPA1" s="20"/>
      <c r="QPB1" s="20"/>
      <c r="QPC1" s="20"/>
      <c r="QPD1" s="20"/>
      <c r="QPE1" s="20"/>
      <c r="QPF1" s="20"/>
      <c r="QPG1" s="20"/>
      <c r="QPH1" s="20"/>
      <c r="QPI1" s="20"/>
      <c r="QPJ1" s="20"/>
      <c r="QPK1" s="20"/>
      <c r="QPL1" s="20"/>
      <c r="QPM1" s="340"/>
      <c r="QPN1" s="338"/>
      <c r="QPO1" s="20"/>
      <c r="QPP1" s="20"/>
      <c r="QPQ1" s="20"/>
      <c r="QPR1" s="20"/>
      <c r="QPS1" s="20"/>
      <c r="QPT1" s="20"/>
      <c r="QPU1" s="20"/>
      <c r="QPV1" s="20"/>
      <c r="QPW1" s="20"/>
      <c r="QPX1" s="20"/>
      <c r="QPY1" s="20"/>
      <c r="QPZ1" s="20"/>
      <c r="QQA1" s="20"/>
      <c r="QQB1" s="20"/>
      <c r="QQC1" s="340"/>
      <c r="QQD1" s="338"/>
      <c r="QQE1" s="20"/>
      <c r="QQF1" s="20"/>
      <c r="QQG1" s="20"/>
      <c r="QQH1" s="20"/>
      <c r="QQI1" s="20"/>
      <c r="QQJ1" s="20"/>
      <c r="QQK1" s="20"/>
      <c r="QQL1" s="20"/>
      <c r="QQM1" s="20"/>
      <c r="QQN1" s="20"/>
      <c r="QQO1" s="20"/>
      <c r="QQP1" s="20"/>
      <c r="QQQ1" s="20"/>
      <c r="QQR1" s="20"/>
      <c r="QQS1" s="340"/>
      <c r="QQT1" s="338"/>
      <c r="QQU1" s="20"/>
      <c r="QQV1" s="20"/>
      <c r="QQW1" s="20"/>
      <c r="QQX1" s="20"/>
      <c r="QQY1" s="20"/>
      <c r="QQZ1" s="20"/>
      <c r="QRA1" s="20"/>
      <c r="QRB1" s="20"/>
      <c r="QRC1" s="20"/>
      <c r="QRD1" s="20"/>
      <c r="QRE1" s="20"/>
      <c r="QRF1" s="20"/>
      <c r="QRG1" s="20"/>
      <c r="QRH1" s="20"/>
      <c r="QRI1" s="340"/>
      <c r="QRJ1" s="338"/>
      <c r="QRK1" s="20"/>
      <c r="QRL1" s="20"/>
      <c r="QRM1" s="20"/>
      <c r="QRN1" s="20"/>
      <c r="QRO1" s="20"/>
      <c r="QRP1" s="20"/>
      <c r="QRQ1" s="20"/>
      <c r="QRR1" s="20"/>
      <c r="QRS1" s="20"/>
      <c r="QRT1" s="20"/>
      <c r="QRU1" s="20"/>
      <c r="QRV1" s="20"/>
      <c r="QRW1" s="20"/>
      <c r="QRX1" s="20"/>
      <c r="QRY1" s="340"/>
      <c r="QRZ1" s="338"/>
      <c r="QSA1" s="20"/>
      <c r="QSB1" s="20"/>
      <c r="QSC1" s="20"/>
      <c r="QSD1" s="20"/>
      <c r="QSE1" s="20"/>
      <c r="QSF1" s="20"/>
      <c r="QSG1" s="20"/>
      <c r="QSH1" s="20"/>
      <c r="QSI1" s="20"/>
      <c r="QSJ1" s="20"/>
      <c r="QSK1" s="20"/>
      <c r="QSL1" s="20"/>
      <c r="QSM1" s="20"/>
      <c r="QSN1" s="20"/>
      <c r="QSO1" s="340"/>
      <c r="QSP1" s="338"/>
      <c r="QSQ1" s="20"/>
      <c r="QSR1" s="20"/>
      <c r="QSS1" s="20"/>
      <c r="QST1" s="20"/>
      <c r="QSU1" s="20"/>
      <c r="QSV1" s="20"/>
      <c r="QSW1" s="20"/>
      <c r="QSX1" s="20"/>
      <c r="QSY1" s="20"/>
      <c r="QSZ1" s="20"/>
      <c r="QTA1" s="20"/>
      <c r="QTB1" s="20"/>
      <c r="QTC1" s="20"/>
      <c r="QTD1" s="20"/>
      <c r="QTE1" s="340"/>
      <c r="QTF1" s="338"/>
      <c r="QTG1" s="20"/>
      <c r="QTH1" s="20"/>
      <c r="QTI1" s="20"/>
      <c r="QTJ1" s="20"/>
      <c r="QTK1" s="20"/>
      <c r="QTL1" s="20"/>
      <c r="QTM1" s="20"/>
      <c r="QTN1" s="20"/>
      <c r="QTO1" s="20"/>
      <c r="QTP1" s="20"/>
      <c r="QTQ1" s="20"/>
      <c r="QTR1" s="20"/>
      <c r="QTS1" s="20"/>
      <c r="QTT1" s="20"/>
      <c r="QTU1" s="340"/>
      <c r="QTV1" s="338"/>
      <c r="QTW1" s="20"/>
      <c r="QTX1" s="20"/>
      <c r="QTY1" s="20"/>
      <c r="QTZ1" s="20"/>
      <c r="QUA1" s="20"/>
      <c r="QUB1" s="20"/>
      <c r="QUC1" s="20"/>
      <c r="QUD1" s="20"/>
      <c r="QUE1" s="20"/>
      <c r="QUF1" s="20"/>
      <c r="QUG1" s="20"/>
      <c r="QUH1" s="20"/>
      <c r="QUI1" s="20"/>
      <c r="QUJ1" s="20"/>
      <c r="QUK1" s="340"/>
      <c r="QUL1" s="338"/>
      <c r="QUM1" s="20"/>
      <c r="QUN1" s="20"/>
      <c r="QUO1" s="20"/>
      <c r="QUP1" s="20"/>
      <c r="QUQ1" s="20"/>
      <c r="QUR1" s="20"/>
      <c r="QUS1" s="20"/>
      <c r="QUT1" s="20"/>
      <c r="QUU1" s="20"/>
      <c r="QUV1" s="20"/>
      <c r="QUW1" s="20"/>
      <c r="QUX1" s="20"/>
      <c r="QUY1" s="20"/>
      <c r="QUZ1" s="20"/>
      <c r="QVA1" s="340"/>
      <c r="QVB1" s="338"/>
      <c r="QVC1" s="20"/>
      <c r="QVD1" s="20"/>
      <c r="QVE1" s="20"/>
      <c r="QVF1" s="20"/>
      <c r="QVG1" s="20"/>
      <c r="QVH1" s="20"/>
      <c r="QVI1" s="20"/>
      <c r="QVJ1" s="20"/>
      <c r="QVK1" s="20"/>
      <c r="QVL1" s="20"/>
      <c r="QVM1" s="20"/>
      <c r="QVN1" s="20"/>
      <c r="QVO1" s="20"/>
      <c r="QVP1" s="20"/>
      <c r="QVQ1" s="340"/>
      <c r="QVR1" s="338"/>
      <c r="QVS1" s="20"/>
      <c r="QVT1" s="20"/>
      <c r="QVU1" s="20"/>
      <c r="QVV1" s="20"/>
      <c r="QVW1" s="20"/>
      <c r="QVX1" s="20"/>
      <c r="QVY1" s="20"/>
      <c r="QVZ1" s="20"/>
      <c r="QWA1" s="20"/>
      <c r="QWB1" s="20"/>
      <c r="QWC1" s="20"/>
      <c r="QWD1" s="20"/>
      <c r="QWE1" s="20"/>
      <c r="QWF1" s="20"/>
      <c r="QWG1" s="340"/>
      <c r="QWH1" s="338"/>
      <c r="QWI1" s="20"/>
      <c r="QWJ1" s="20"/>
      <c r="QWK1" s="20"/>
      <c r="QWL1" s="20"/>
      <c r="QWM1" s="20"/>
      <c r="QWN1" s="20"/>
      <c r="QWO1" s="20"/>
      <c r="QWP1" s="20"/>
      <c r="QWQ1" s="20"/>
      <c r="QWR1" s="20"/>
      <c r="QWS1" s="20"/>
      <c r="QWT1" s="20"/>
      <c r="QWU1" s="20"/>
      <c r="QWV1" s="20"/>
      <c r="QWW1" s="340"/>
      <c r="QWX1" s="338"/>
      <c r="QWY1" s="20"/>
      <c r="QWZ1" s="20"/>
      <c r="QXA1" s="20"/>
      <c r="QXB1" s="20"/>
      <c r="QXC1" s="20"/>
      <c r="QXD1" s="20"/>
      <c r="QXE1" s="20"/>
      <c r="QXF1" s="20"/>
      <c r="QXG1" s="20"/>
      <c r="QXH1" s="20"/>
      <c r="QXI1" s="20"/>
      <c r="QXJ1" s="20"/>
      <c r="QXK1" s="20"/>
      <c r="QXL1" s="20"/>
      <c r="QXM1" s="340"/>
      <c r="QXN1" s="338"/>
      <c r="QXO1" s="20"/>
      <c r="QXP1" s="20"/>
      <c r="QXQ1" s="20"/>
      <c r="QXR1" s="20"/>
      <c r="QXS1" s="20"/>
      <c r="QXT1" s="20"/>
      <c r="QXU1" s="20"/>
      <c r="QXV1" s="20"/>
      <c r="QXW1" s="20"/>
      <c r="QXX1" s="20"/>
      <c r="QXY1" s="20"/>
      <c r="QXZ1" s="20"/>
      <c r="QYA1" s="20"/>
      <c r="QYB1" s="20"/>
      <c r="QYC1" s="340"/>
      <c r="QYD1" s="338"/>
      <c r="QYE1" s="20"/>
      <c r="QYF1" s="20"/>
      <c r="QYG1" s="20"/>
      <c r="QYH1" s="20"/>
      <c r="QYI1" s="20"/>
      <c r="QYJ1" s="20"/>
      <c r="QYK1" s="20"/>
      <c r="QYL1" s="20"/>
      <c r="QYM1" s="20"/>
      <c r="QYN1" s="20"/>
      <c r="QYO1" s="20"/>
      <c r="QYP1" s="20"/>
      <c r="QYQ1" s="20"/>
      <c r="QYR1" s="20"/>
      <c r="QYS1" s="340"/>
      <c r="QYT1" s="338"/>
      <c r="QYU1" s="20"/>
      <c r="QYV1" s="20"/>
      <c r="QYW1" s="20"/>
      <c r="QYX1" s="20"/>
      <c r="QYY1" s="20"/>
      <c r="QYZ1" s="20"/>
      <c r="QZA1" s="20"/>
      <c r="QZB1" s="20"/>
      <c r="QZC1" s="20"/>
      <c r="QZD1" s="20"/>
      <c r="QZE1" s="20"/>
      <c r="QZF1" s="20"/>
      <c r="QZG1" s="20"/>
      <c r="QZH1" s="20"/>
      <c r="QZI1" s="340"/>
      <c r="QZJ1" s="338"/>
      <c r="QZK1" s="20"/>
      <c r="QZL1" s="20"/>
      <c r="QZM1" s="20"/>
      <c r="QZN1" s="20"/>
      <c r="QZO1" s="20"/>
      <c r="QZP1" s="20"/>
      <c r="QZQ1" s="20"/>
      <c r="QZR1" s="20"/>
      <c r="QZS1" s="20"/>
      <c r="QZT1" s="20"/>
      <c r="QZU1" s="20"/>
      <c r="QZV1" s="20"/>
      <c r="QZW1" s="20"/>
      <c r="QZX1" s="20"/>
      <c r="QZY1" s="340"/>
      <c r="QZZ1" s="338"/>
      <c r="RAA1" s="20"/>
      <c r="RAB1" s="20"/>
      <c r="RAC1" s="20"/>
      <c r="RAD1" s="20"/>
      <c r="RAE1" s="20"/>
      <c r="RAF1" s="20"/>
      <c r="RAG1" s="20"/>
      <c r="RAH1" s="20"/>
      <c r="RAI1" s="20"/>
      <c r="RAJ1" s="20"/>
      <c r="RAK1" s="20"/>
      <c r="RAL1" s="20"/>
      <c r="RAM1" s="20"/>
      <c r="RAN1" s="20"/>
      <c r="RAO1" s="340"/>
      <c r="RAP1" s="338"/>
      <c r="RAQ1" s="20"/>
      <c r="RAR1" s="20"/>
      <c r="RAS1" s="20"/>
      <c r="RAT1" s="20"/>
      <c r="RAU1" s="20"/>
      <c r="RAV1" s="20"/>
      <c r="RAW1" s="20"/>
      <c r="RAX1" s="20"/>
      <c r="RAY1" s="20"/>
      <c r="RAZ1" s="20"/>
      <c r="RBA1" s="20"/>
      <c r="RBB1" s="20"/>
      <c r="RBC1" s="20"/>
      <c r="RBD1" s="20"/>
      <c r="RBE1" s="340"/>
      <c r="RBF1" s="338"/>
      <c r="RBG1" s="20"/>
      <c r="RBH1" s="20"/>
      <c r="RBI1" s="20"/>
      <c r="RBJ1" s="20"/>
      <c r="RBK1" s="20"/>
      <c r="RBL1" s="20"/>
      <c r="RBM1" s="20"/>
      <c r="RBN1" s="20"/>
      <c r="RBO1" s="20"/>
      <c r="RBP1" s="20"/>
      <c r="RBQ1" s="20"/>
      <c r="RBR1" s="20"/>
      <c r="RBS1" s="20"/>
      <c r="RBT1" s="20"/>
      <c r="RBU1" s="340"/>
      <c r="RBV1" s="338"/>
      <c r="RBW1" s="20"/>
      <c r="RBX1" s="20"/>
      <c r="RBY1" s="20"/>
      <c r="RBZ1" s="20"/>
      <c r="RCA1" s="20"/>
      <c r="RCB1" s="20"/>
      <c r="RCC1" s="20"/>
      <c r="RCD1" s="20"/>
      <c r="RCE1" s="20"/>
      <c r="RCF1" s="20"/>
      <c r="RCG1" s="20"/>
      <c r="RCH1" s="20"/>
      <c r="RCI1" s="20"/>
      <c r="RCJ1" s="20"/>
      <c r="RCK1" s="340"/>
      <c r="RCL1" s="338"/>
      <c r="RCM1" s="20"/>
      <c r="RCN1" s="20"/>
      <c r="RCO1" s="20"/>
      <c r="RCP1" s="20"/>
      <c r="RCQ1" s="20"/>
      <c r="RCR1" s="20"/>
      <c r="RCS1" s="20"/>
      <c r="RCT1" s="20"/>
      <c r="RCU1" s="20"/>
      <c r="RCV1" s="20"/>
      <c r="RCW1" s="20"/>
      <c r="RCX1" s="20"/>
      <c r="RCY1" s="20"/>
      <c r="RCZ1" s="20"/>
      <c r="RDA1" s="340"/>
      <c r="RDB1" s="338"/>
      <c r="RDC1" s="20"/>
      <c r="RDD1" s="20"/>
      <c r="RDE1" s="20"/>
      <c r="RDF1" s="20"/>
      <c r="RDG1" s="20"/>
      <c r="RDH1" s="20"/>
      <c r="RDI1" s="20"/>
      <c r="RDJ1" s="20"/>
      <c r="RDK1" s="20"/>
      <c r="RDL1" s="20"/>
      <c r="RDM1" s="20"/>
      <c r="RDN1" s="20"/>
      <c r="RDO1" s="20"/>
      <c r="RDP1" s="20"/>
      <c r="RDQ1" s="340"/>
      <c r="RDR1" s="338"/>
      <c r="RDS1" s="20"/>
      <c r="RDT1" s="20"/>
      <c r="RDU1" s="20"/>
      <c r="RDV1" s="20"/>
      <c r="RDW1" s="20"/>
      <c r="RDX1" s="20"/>
      <c r="RDY1" s="20"/>
      <c r="RDZ1" s="20"/>
      <c r="REA1" s="20"/>
      <c r="REB1" s="20"/>
      <c r="REC1" s="20"/>
      <c r="RED1" s="20"/>
      <c r="REE1" s="20"/>
      <c r="REF1" s="20"/>
      <c r="REG1" s="340"/>
      <c r="REH1" s="338"/>
      <c r="REI1" s="20"/>
      <c r="REJ1" s="20"/>
      <c r="REK1" s="20"/>
      <c r="REL1" s="20"/>
      <c r="REM1" s="20"/>
      <c r="REN1" s="20"/>
      <c r="REO1" s="20"/>
      <c r="REP1" s="20"/>
      <c r="REQ1" s="20"/>
      <c r="RER1" s="20"/>
      <c r="RES1" s="20"/>
      <c r="RET1" s="20"/>
      <c r="REU1" s="20"/>
      <c r="REV1" s="20"/>
      <c r="REW1" s="340"/>
      <c r="REX1" s="338"/>
      <c r="REY1" s="20"/>
      <c r="REZ1" s="20"/>
      <c r="RFA1" s="20"/>
      <c r="RFB1" s="20"/>
      <c r="RFC1" s="20"/>
      <c r="RFD1" s="20"/>
      <c r="RFE1" s="20"/>
      <c r="RFF1" s="20"/>
      <c r="RFG1" s="20"/>
      <c r="RFH1" s="20"/>
      <c r="RFI1" s="20"/>
      <c r="RFJ1" s="20"/>
      <c r="RFK1" s="20"/>
      <c r="RFL1" s="20"/>
      <c r="RFM1" s="340"/>
      <c r="RFN1" s="338"/>
      <c r="RFO1" s="20"/>
      <c r="RFP1" s="20"/>
      <c r="RFQ1" s="20"/>
      <c r="RFR1" s="20"/>
      <c r="RFS1" s="20"/>
      <c r="RFT1" s="20"/>
      <c r="RFU1" s="20"/>
      <c r="RFV1" s="20"/>
      <c r="RFW1" s="20"/>
      <c r="RFX1" s="20"/>
      <c r="RFY1" s="20"/>
      <c r="RFZ1" s="20"/>
      <c r="RGA1" s="20"/>
      <c r="RGB1" s="20"/>
      <c r="RGC1" s="340"/>
      <c r="RGD1" s="338"/>
      <c r="RGE1" s="20"/>
      <c r="RGF1" s="20"/>
      <c r="RGG1" s="20"/>
      <c r="RGH1" s="20"/>
      <c r="RGI1" s="20"/>
      <c r="RGJ1" s="20"/>
      <c r="RGK1" s="20"/>
      <c r="RGL1" s="20"/>
      <c r="RGM1" s="20"/>
      <c r="RGN1" s="20"/>
      <c r="RGO1" s="20"/>
      <c r="RGP1" s="20"/>
      <c r="RGQ1" s="20"/>
      <c r="RGR1" s="20"/>
      <c r="RGS1" s="340"/>
      <c r="RGT1" s="338"/>
      <c r="RGU1" s="20"/>
      <c r="RGV1" s="20"/>
      <c r="RGW1" s="20"/>
      <c r="RGX1" s="20"/>
      <c r="RGY1" s="20"/>
      <c r="RGZ1" s="20"/>
      <c r="RHA1" s="20"/>
      <c r="RHB1" s="20"/>
      <c r="RHC1" s="20"/>
      <c r="RHD1" s="20"/>
      <c r="RHE1" s="20"/>
      <c r="RHF1" s="20"/>
      <c r="RHG1" s="20"/>
      <c r="RHH1" s="20"/>
      <c r="RHI1" s="340"/>
      <c r="RHJ1" s="338"/>
      <c r="RHK1" s="20"/>
      <c r="RHL1" s="20"/>
      <c r="RHM1" s="20"/>
      <c r="RHN1" s="20"/>
      <c r="RHO1" s="20"/>
      <c r="RHP1" s="20"/>
      <c r="RHQ1" s="20"/>
      <c r="RHR1" s="20"/>
      <c r="RHS1" s="20"/>
      <c r="RHT1" s="20"/>
      <c r="RHU1" s="20"/>
      <c r="RHV1" s="20"/>
      <c r="RHW1" s="20"/>
      <c r="RHX1" s="20"/>
      <c r="RHY1" s="340"/>
      <c r="RHZ1" s="338"/>
      <c r="RIA1" s="20"/>
      <c r="RIB1" s="20"/>
      <c r="RIC1" s="20"/>
      <c r="RID1" s="20"/>
      <c r="RIE1" s="20"/>
      <c r="RIF1" s="20"/>
      <c r="RIG1" s="20"/>
      <c r="RIH1" s="20"/>
      <c r="RII1" s="20"/>
      <c r="RIJ1" s="20"/>
      <c r="RIK1" s="20"/>
      <c r="RIL1" s="20"/>
      <c r="RIM1" s="20"/>
      <c r="RIN1" s="20"/>
      <c r="RIO1" s="340"/>
      <c r="RIP1" s="338"/>
      <c r="RIQ1" s="20"/>
      <c r="RIR1" s="20"/>
      <c r="RIS1" s="20"/>
      <c r="RIT1" s="20"/>
      <c r="RIU1" s="20"/>
      <c r="RIV1" s="20"/>
      <c r="RIW1" s="20"/>
      <c r="RIX1" s="20"/>
      <c r="RIY1" s="20"/>
      <c r="RIZ1" s="20"/>
      <c r="RJA1" s="20"/>
      <c r="RJB1" s="20"/>
      <c r="RJC1" s="20"/>
      <c r="RJD1" s="20"/>
      <c r="RJE1" s="340"/>
      <c r="RJF1" s="338"/>
      <c r="RJG1" s="20"/>
      <c r="RJH1" s="20"/>
      <c r="RJI1" s="20"/>
      <c r="RJJ1" s="20"/>
      <c r="RJK1" s="20"/>
      <c r="RJL1" s="20"/>
      <c r="RJM1" s="20"/>
      <c r="RJN1" s="20"/>
      <c r="RJO1" s="20"/>
      <c r="RJP1" s="20"/>
      <c r="RJQ1" s="20"/>
      <c r="RJR1" s="20"/>
      <c r="RJS1" s="20"/>
      <c r="RJT1" s="20"/>
      <c r="RJU1" s="340"/>
      <c r="RJV1" s="338"/>
      <c r="RJW1" s="20"/>
      <c r="RJX1" s="20"/>
      <c r="RJY1" s="20"/>
      <c r="RJZ1" s="20"/>
      <c r="RKA1" s="20"/>
      <c r="RKB1" s="20"/>
      <c r="RKC1" s="20"/>
      <c r="RKD1" s="20"/>
      <c r="RKE1" s="20"/>
      <c r="RKF1" s="20"/>
      <c r="RKG1" s="20"/>
      <c r="RKH1" s="20"/>
      <c r="RKI1" s="20"/>
      <c r="RKJ1" s="20"/>
      <c r="RKK1" s="340"/>
      <c r="RKL1" s="338"/>
      <c r="RKM1" s="20"/>
      <c r="RKN1" s="20"/>
      <c r="RKO1" s="20"/>
      <c r="RKP1" s="20"/>
      <c r="RKQ1" s="20"/>
      <c r="RKR1" s="20"/>
      <c r="RKS1" s="20"/>
      <c r="RKT1" s="20"/>
      <c r="RKU1" s="20"/>
      <c r="RKV1" s="20"/>
      <c r="RKW1" s="20"/>
      <c r="RKX1" s="20"/>
      <c r="RKY1" s="20"/>
      <c r="RKZ1" s="20"/>
      <c r="RLA1" s="340"/>
      <c r="RLB1" s="338"/>
      <c r="RLC1" s="20"/>
      <c r="RLD1" s="20"/>
      <c r="RLE1" s="20"/>
      <c r="RLF1" s="20"/>
      <c r="RLG1" s="20"/>
      <c r="RLH1" s="20"/>
      <c r="RLI1" s="20"/>
      <c r="RLJ1" s="20"/>
      <c r="RLK1" s="20"/>
      <c r="RLL1" s="20"/>
      <c r="RLM1" s="20"/>
      <c r="RLN1" s="20"/>
      <c r="RLO1" s="20"/>
      <c r="RLP1" s="20"/>
      <c r="RLQ1" s="340"/>
      <c r="RLR1" s="338"/>
      <c r="RLS1" s="20"/>
      <c r="RLT1" s="20"/>
      <c r="RLU1" s="20"/>
      <c r="RLV1" s="20"/>
      <c r="RLW1" s="20"/>
      <c r="RLX1" s="20"/>
      <c r="RLY1" s="20"/>
      <c r="RLZ1" s="20"/>
      <c r="RMA1" s="20"/>
      <c r="RMB1" s="20"/>
      <c r="RMC1" s="20"/>
      <c r="RMD1" s="20"/>
      <c r="RME1" s="20"/>
      <c r="RMF1" s="20"/>
      <c r="RMG1" s="340"/>
      <c r="RMH1" s="338"/>
      <c r="RMI1" s="20"/>
      <c r="RMJ1" s="20"/>
      <c r="RMK1" s="20"/>
      <c r="RML1" s="20"/>
      <c r="RMM1" s="20"/>
      <c r="RMN1" s="20"/>
      <c r="RMO1" s="20"/>
      <c r="RMP1" s="20"/>
      <c r="RMQ1" s="20"/>
      <c r="RMR1" s="20"/>
      <c r="RMS1" s="20"/>
      <c r="RMT1" s="20"/>
      <c r="RMU1" s="20"/>
      <c r="RMV1" s="20"/>
      <c r="RMW1" s="340"/>
      <c r="RMX1" s="338"/>
      <c r="RMY1" s="20"/>
      <c r="RMZ1" s="20"/>
      <c r="RNA1" s="20"/>
      <c r="RNB1" s="20"/>
      <c r="RNC1" s="20"/>
      <c r="RND1" s="20"/>
      <c r="RNE1" s="20"/>
      <c r="RNF1" s="20"/>
      <c r="RNG1" s="20"/>
      <c r="RNH1" s="20"/>
      <c r="RNI1" s="20"/>
      <c r="RNJ1" s="20"/>
      <c r="RNK1" s="20"/>
      <c r="RNL1" s="20"/>
      <c r="RNM1" s="340"/>
      <c r="RNN1" s="338"/>
      <c r="RNO1" s="20"/>
      <c r="RNP1" s="20"/>
      <c r="RNQ1" s="20"/>
      <c r="RNR1" s="20"/>
      <c r="RNS1" s="20"/>
      <c r="RNT1" s="20"/>
      <c r="RNU1" s="20"/>
      <c r="RNV1" s="20"/>
      <c r="RNW1" s="20"/>
      <c r="RNX1" s="20"/>
      <c r="RNY1" s="20"/>
      <c r="RNZ1" s="20"/>
      <c r="ROA1" s="20"/>
      <c r="ROB1" s="20"/>
      <c r="ROC1" s="340"/>
      <c r="ROD1" s="338"/>
      <c r="ROE1" s="20"/>
      <c r="ROF1" s="20"/>
      <c r="ROG1" s="20"/>
      <c r="ROH1" s="20"/>
      <c r="ROI1" s="20"/>
      <c r="ROJ1" s="20"/>
      <c r="ROK1" s="20"/>
      <c r="ROL1" s="20"/>
      <c r="ROM1" s="20"/>
      <c r="RON1" s="20"/>
      <c r="ROO1" s="20"/>
      <c r="ROP1" s="20"/>
      <c r="ROQ1" s="20"/>
      <c r="ROR1" s="20"/>
      <c r="ROS1" s="340"/>
      <c r="ROT1" s="338"/>
      <c r="ROU1" s="20"/>
      <c r="ROV1" s="20"/>
      <c r="ROW1" s="20"/>
      <c r="ROX1" s="20"/>
      <c r="ROY1" s="20"/>
      <c r="ROZ1" s="20"/>
      <c r="RPA1" s="20"/>
      <c r="RPB1" s="20"/>
      <c r="RPC1" s="20"/>
      <c r="RPD1" s="20"/>
      <c r="RPE1" s="20"/>
      <c r="RPF1" s="20"/>
      <c r="RPG1" s="20"/>
      <c r="RPH1" s="20"/>
      <c r="RPI1" s="340"/>
      <c r="RPJ1" s="338"/>
      <c r="RPK1" s="20"/>
      <c r="RPL1" s="20"/>
      <c r="RPM1" s="20"/>
      <c r="RPN1" s="20"/>
      <c r="RPO1" s="20"/>
      <c r="RPP1" s="20"/>
      <c r="RPQ1" s="20"/>
      <c r="RPR1" s="20"/>
      <c r="RPS1" s="20"/>
      <c r="RPT1" s="20"/>
      <c r="RPU1" s="20"/>
      <c r="RPV1" s="20"/>
      <c r="RPW1" s="20"/>
      <c r="RPX1" s="20"/>
      <c r="RPY1" s="340"/>
      <c r="RPZ1" s="338"/>
      <c r="RQA1" s="20"/>
      <c r="RQB1" s="20"/>
      <c r="RQC1" s="20"/>
      <c r="RQD1" s="20"/>
      <c r="RQE1" s="20"/>
      <c r="RQF1" s="20"/>
      <c r="RQG1" s="20"/>
      <c r="RQH1" s="20"/>
      <c r="RQI1" s="20"/>
      <c r="RQJ1" s="20"/>
      <c r="RQK1" s="20"/>
      <c r="RQL1" s="20"/>
      <c r="RQM1" s="20"/>
      <c r="RQN1" s="20"/>
      <c r="RQO1" s="340"/>
      <c r="RQP1" s="338"/>
      <c r="RQQ1" s="20"/>
      <c r="RQR1" s="20"/>
      <c r="RQS1" s="20"/>
      <c r="RQT1" s="20"/>
      <c r="RQU1" s="20"/>
      <c r="RQV1" s="20"/>
      <c r="RQW1" s="20"/>
      <c r="RQX1" s="20"/>
      <c r="RQY1" s="20"/>
      <c r="RQZ1" s="20"/>
      <c r="RRA1" s="20"/>
      <c r="RRB1" s="20"/>
      <c r="RRC1" s="20"/>
      <c r="RRD1" s="20"/>
      <c r="RRE1" s="340"/>
      <c r="RRF1" s="338"/>
      <c r="RRG1" s="20"/>
      <c r="RRH1" s="20"/>
      <c r="RRI1" s="20"/>
      <c r="RRJ1" s="20"/>
      <c r="RRK1" s="20"/>
      <c r="RRL1" s="20"/>
      <c r="RRM1" s="20"/>
      <c r="RRN1" s="20"/>
      <c r="RRO1" s="20"/>
      <c r="RRP1" s="20"/>
      <c r="RRQ1" s="20"/>
      <c r="RRR1" s="20"/>
      <c r="RRS1" s="20"/>
      <c r="RRT1" s="20"/>
      <c r="RRU1" s="340"/>
      <c r="RRV1" s="338"/>
      <c r="RRW1" s="20"/>
      <c r="RRX1" s="20"/>
      <c r="RRY1" s="20"/>
      <c r="RRZ1" s="20"/>
      <c r="RSA1" s="20"/>
      <c r="RSB1" s="20"/>
      <c r="RSC1" s="20"/>
      <c r="RSD1" s="20"/>
      <c r="RSE1" s="20"/>
      <c r="RSF1" s="20"/>
      <c r="RSG1" s="20"/>
      <c r="RSH1" s="20"/>
      <c r="RSI1" s="20"/>
      <c r="RSJ1" s="20"/>
      <c r="RSK1" s="340"/>
      <c r="RSL1" s="338"/>
      <c r="RSM1" s="20"/>
      <c r="RSN1" s="20"/>
      <c r="RSO1" s="20"/>
      <c r="RSP1" s="20"/>
      <c r="RSQ1" s="20"/>
      <c r="RSR1" s="20"/>
      <c r="RSS1" s="20"/>
      <c r="RST1" s="20"/>
      <c r="RSU1" s="20"/>
      <c r="RSV1" s="20"/>
      <c r="RSW1" s="20"/>
      <c r="RSX1" s="20"/>
      <c r="RSY1" s="20"/>
      <c r="RSZ1" s="20"/>
      <c r="RTA1" s="340"/>
      <c r="RTB1" s="338"/>
      <c r="RTC1" s="20"/>
      <c r="RTD1" s="20"/>
      <c r="RTE1" s="20"/>
      <c r="RTF1" s="20"/>
      <c r="RTG1" s="20"/>
      <c r="RTH1" s="20"/>
      <c r="RTI1" s="20"/>
      <c r="RTJ1" s="20"/>
      <c r="RTK1" s="20"/>
      <c r="RTL1" s="20"/>
      <c r="RTM1" s="20"/>
      <c r="RTN1" s="20"/>
      <c r="RTO1" s="20"/>
      <c r="RTP1" s="20"/>
      <c r="RTQ1" s="340"/>
      <c r="RTR1" s="338"/>
      <c r="RTS1" s="20"/>
      <c r="RTT1" s="20"/>
      <c r="RTU1" s="20"/>
      <c r="RTV1" s="20"/>
      <c r="RTW1" s="20"/>
      <c r="RTX1" s="20"/>
      <c r="RTY1" s="20"/>
      <c r="RTZ1" s="20"/>
      <c r="RUA1" s="20"/>
      <c r="RUB1" s="20"/>
      <c r="RUC1" s="20"/>
      <c r="RUD1" s="20"/>
      <c r="RUE1" s="20"/>
      <c r="RUF1" s="20"/>
      <c r="RUG1" s="340"/>
      <c r="RUH1" s="338"/>
      <c r="RUI1" s="20"/>
      <c r="RUJ1" s="20"/>
      <c r="RUK1" s="20"/>
      <c r="RUL1" s="20"/>
      <c r="RUM1" s="20"/>
      <c r="RUN1" s="20"/>
      <c r="RUO1" s="20"/>
      <c r="RUP1" s="20"/>
      <c r="RUQ1" s="20"/>
      <c r="RUR1" s="20"/>
      <c r="RUS1" s="20"/>
      <c r="RUT1" s="20"/>
      <c r="RUU1" s="20"/>
      <c r="RUV1" s="20"/>
      <c r="RUW1" s="340"/>
      <c r="RUX1" s="338"/>
      <c r="RUY1" s="20"/>
      <c r="RUZ1" s="20"/>
      <c r="RVA1" s="20"/>
      <c r="RVB1" s="20"/>
      <c r="RVC1" s="20"/>
      <c r="RVD1" s="20"/>
      <c r="RVE1" s="20"/>
      <c r="RVF1" s="20"/>
      <c r="RVG1" s="20"/>
      <c r="RVH1" s="20"/>
      <c r="RVI1" s="20"/>
      <c r="RVJ1" s="20"/>
      <c r="RVK1" s="20"/>
      <c r="RVL1" s="20"/>
      <c r="RVM1" s="340"/>
      <c r="RVN1" s="338"/>
      <c r="RVO1" s="20"/>
      <c r="RVP1" s="20"/>
      <c r="RVQ1" s="20"/>
      <c r="RVR1" s="20"/>
      <c r="RVS1" s="20"/>
      <c r="RVT1" s="20"/>
      <c r="RVU1" s="20"/>
      <c r="RVV1" s="20"/>
      <c r="RVW1" s="20"/>
      <c r="RVX1" s="20"/>
      <c r="RVY1" s="20"/>
      <c r="RVZ1" s="20"/>
      <c r="RWA1" s="20"/>
      <c r="RWB1" s="20"/>
      <c r="RWC1" s="340"/>
      <c r="RWD1" s="338"/>
      <c r="RWE1" s="20"/>
      <c r="RWF1" s="20"/>
      <c r="RWG1" s="20"/>
      <c r="RWH1" s="20"/>
      <c r="RWI1" s="20"/>
      <c r="RWJ1" s="20"/>
      <c r="RWK1" s="20"/>
      <c r="RWL1" s="20"/>
      <c r="RWM1" s="20"/>
      <c r="RWN1" s="20"/>
      <c r="RWO1" s="20"/>
      <c r="RWP1" s="20"/>
      <c r="RWQ1" s="20"/>
      <c r="RWR1" s="20"/>
      <c r="RWS1" s="340"/>
      <c r="RWT1" s="338"/>
      <c r="RWU1" s="20"/>
      <c r="RWV1" s="20"/>
      <c r="RWW1" s="20"/>
      <c r="RWX1" s="20"/>
      <c r="RWY1" s="20"/>
      <c r="RWZ1" s="20"/>
      <c r="RXA1" s="20"/>
      <c r="RXB1" s="20"/>
      <c r="RXC1" s="20"/>
      <c r="RXD1" s="20"/>
      <c r="RXE1" s="20"/>
      <c r="RXF1" s="20"/>
      <c r="RXG1" s="20"/>
      <c r="RXH1" s="20"/>
      <c r="RXI1" s="340"/>
      <c r="RXJ1" s="338"/>
      <c r="RXK1" s="20"/>
      <c r="RXL1" s="20"/>
      <c r="RXM1" s="20"/>
      <c r="RXN1" s="20"/>
      <c r="RXO1" s="20"/>
      <c r="RXP1" s="20"/>
      <c r="RXQ1" s="20"/>
      <c r="RXR1" s="20"/>
      <c r="RXS1" s="20"/>
      <c r="RXT1" s="20"/>
      <c r="RXU1" s="20"/>
      <c r="RXV1" s="20"/>
      <c r="RXW1" s="20"/>
      <c r="RXX1" s="20"/>
      <c r="RXY1" s="340"/>
      <c r="RXZ1" s="338"/>
      <c r="RYA1" s="20"/>
      <c r="RYB1" s="20"/>
      <c r="RYC1" s="20"/>
      <c r="RYD1" s="20"/>
      <c r="RYE1" s="20"/>
      <c r="RYF1" s="20"/>
      <c r="RYG1" s="20"/>
      <c r="RYH1" s="20"/>
      <c r="RYI1" s="20"/>
      <c r="RYJ1" s="20"/>
      <c r="RYK1" s="20"/>
      <c r="RYL1" s="20"/>
      <c r="RYM1" s="20"/>
      <c r="RYN1" s="20"/>
      <c r="RYO1" s="340"/>
      <c r="RYP1" s="338"/>
      <c r="RYQ1" s="20"/>
      <c r="RYR1" s="20"/>
      <c r="RYS1" s="20"/>
      <c r="RYT1" s="20"/>
      <c r="RYU1" s="20"/>
      <c r="RYV1" s="20"/>
      <c r="RYW1" s="20"/>
      <c r="RYX1" s="20"/>
      <c r="RYY1" s="20"/>
      <c r="RYZ1" s="20"/>
      <c r="RZA1" s="20"/>
      <c r="RZB1" s="20"/>
      <c r="RZC1" s="20"/>
      <c r="RZD1" s="20"/>
      <c r="RZE1" s="340"/>
      <c r="RZF1" s="338"/>
      <c r="RZG1" s="20"/>
      <c r="RZH1" s="20"/>
      <c r="RZI1" s="20"/>
      <c r="RZJ1" s="20"/>
      <c r="RZK1" s="20"/>
      <c r="RZL1" s="20"/>
      <c r="RZM1" s="20"/>
      <c r="RZN1" s="20"/>
      <c r="RZO1" s="20"/>
      <c r="RZP1" s="20"/>
      <c r="RZQ1" s="20"/>
      <c r="RZR1" s="20"/>
      <c r="RZS1" s="20"/>
      <c r="RZT1" s="20"/>
      <c r="RZU1" s="340"/>
      <c r="RZV1" s="338"/>
      <c r="RZW1" s="20"/>
      <c r="RZX1" s="20"/>
      <c r="RZY1" s="20"/>
      <c r="RZZ1" s="20"/>
      <c r="SAA1" s="20"/>
      <c r="SAB1" s="20"/>
      <c r="SAC1" s="20"/>
      <c r="SAD1" s="20"/>
      <c r="SAE1" s="20"/>
      <c r="SAF1" s="20"/>
      <c r="SAG1" s="20"/>
      <c r="SAH1" s="20"/>
      <c r="SAI1" s="20"/>
      <c r="SAJ1" s="20"/>
      <c r="SAK1" s="340"/>
      <c r="SAL1" s="338"/>
      <c r="SAM1" s="20"/>
      <c r="SAN1" s="20"/>
      <c r="SAO1" s="20"/>
      <c r="SAP1" s="20"/>
      <c r="SAQ1" s="20"/>
      <c r="SAR1" s="20"/>
      <c r="SAS1" s="20"/>
      <c r="SAT1" s="20"/>
      <c r="SAU1" s="20"/>
      <c r="SAV1" s="20"/>
      <c r="SAW1" s="20"/>
      <c r="SAX1" s="20"/>
      <c r="SAY1" s="20"/>
      <c r="SAZ1" s="20"/>
      <c r="SBA1" s="340"/>
      <c r="SBB1" s="338"/>
      <c r="SBC1" s="20"/>
      <c r="SBD1" s="20"/>
      <c r="SBE1" s="20"/>
      <c r="SBF1" s="20"/>
      <c r="SBG1" s="20"/>
      <c r="SBH1" s="20"/>
      <c r="SBI1" s="20"/>
      <c r="SBJ1" s="20"/>
      <c r="SBK1" s="20"/>
      <c r="SBL1" s="20"/>
      <c r="SBM1" s="20"/>
      <c r="SBN1" s="20"/>
      <c r="SBO1" s="20"/>
      <c r="SBP1" s="20"/>
      <c r="SBQ1" s="340"/>
      <c r="SBR1" s="338"/>
      <c r="SBS1" s="20"/>
      <c r="SBT1" s="20"/>
      <c r="SBU1" s="20"/>
      <c r="SBV1" s="20"/>
      <c r="SBW1" s="20"/>
      <c r="SBX1" s="20"/>
      <c r="SBY1" s="20"/>
      <c r="SBZ1" s="20"/>
      <c r="SCA1" s="20"/>
      <c r="SCB1" s="20"/>
      <c r="SCC1" s="20"/>
      <c r="SCD1" s="20"/>
      <c r="SCE1" s="20"/>
      <c r="SCF1" s="20"/>
      <c r="SCG1" s="340"/>
      <c r="SCH1" s="338"/>
      <c r="SCI1" s="20"/>
      <c r="SCJ1" s="20"/>
      <c r="SCK1" s="20"/>
      <c r="SCL1" s="20"/>
      <c r="SCM1" s="20"/>
      <c r="SCN1" s="20"/>
      <c r="SCO1" s="20"/>
      <c r="SCP1" s="20"/>
      <c r="SCQ1" s="20"/>
      <c r="SCR1" s="20"/>
      <c r="SCS1" s="20"/>
      <c r="SCT1" s="20"/>
      <c r="SCU1" s="20"/>
      <c r="SCV1" s="20"/>
      <c r="SCW1" s="340"/>
      <c r="SCX1" s="338"/>
      <c r="SCY1" s="20"/>
      <c r="SCZ1" s="20"/>
      <c r="SDA1" s="20"/>
      <c r="SDB1" s="20"/>
      <c r="SDC1" s="20"/>
      <c r="SDD1" s="20"/>
      <c r="SDE1" s="20"/>
      <c r="SDF1" s="20"/>
      <c r="SDG1" s="20"/>
      <c r="SDH1" s="20"/>
      <c r="SDI1" s="20"/>
      <c r="SDJ1" s="20"/>
      <c r="SDK1" s="20"/>
      <c r="SDL1" s="20"/>
      <c r="SDM1" s="340"/>
      <c r="SDN1" s="338"/>
      <c r="SDO1" s="20"/>
      <c r="SDP1" s="20"/>
      <c r="SDQ1" s="20"/>
      <c r="SDR1" s="20"/>
      <c r="SDS1" s="20"/>
      <c r="SDT1" s="20"/>
      <c r="SDU1" s="20"/>
      <c r="SDV1" s="20"/>
      <c r="SDW1" s="20"/>
      <c r="SDX1" s="20"/>
      <c r="SDY1" s="20"/>
      <c r="SDZ1" s="20"/>
      <c r="SEA1" s="20"/>
      <c r="SEB1" s="20"/>
      <c r="SEC1" s="340"/>
      <c r="SED1" s="338"/>
      <c r="SEE1" s="20"/>
      <c r="SEF1" s="20"/>
      <c r="SEG1" s="20"/>
      <c r="SEH1" s="20"/>
      <c r="SEI1" s="20"/>
      <c r="SEJ1" s="20"/>
      <c r="SEK1" s="20"/>
      <c r="SEL1" s="20"/>
      <c r="SEM1" s="20"/>
      <c r="SEN1" s="20"/>
      <c r="SEO1" s="20"/>
      <c r="SEP1" s="20"/>
      <c r="SEQ1" s="20"/>
      <c r="SER1" s="20"/>
      <c r="SES1" s="340"/>
      <c r="SET1" s="338"/>
      <c r="SEU1" s="20"/>
      <c r="SEV1" s="20"/>
      <c r="SEW1" s="20"/>
      <c r="SEX1" s="20"/>
      <c r="SEY1" s="20"/>
      <c r="SEZ1" s="20"/>
      <c r="SFA1" s="20"/>
      <c r="SFB1" s="20"/>
      <c r="SFC1" s="20"/>
      <c r="SFD1" s="20"/>
      <c r="SFE1" s="20"/>
      <c r="SFF1" s="20"/>
      <c r="SFG1" s="20"/>
      <c r="SFH1" s="20"/>
      <c r="SFI1" s="340"/>
      <c r="SFJ1" s="338"/>
      <c r="SFK1" s="20"/>
      <c r="SFL1" s="20"/>
      <c r="SFM1" s="20"/>
      <c r="SFN1" s="20"/>
      <c r="SFO1" s="20"/>
      <c r="SFP1" s="20"/>
      <c r="SFQ1" s="20"/>
      <c r="SFR1" s="20"/>
      <c r="SFS1" s="20"/>
      <c r="SFT1" s="20"/>
      <c r="SFU1" s="20"/>
      <c r="SFV1" s="20"/>
      <c r="SFW1" s="20"/>
      <c r="SFX1" s="20"/>
      <c r="SFY1" s="340"/>
      <c r="SFZ1" s="338"/>
      <c r="SGA1" s="20"/>
      <c r="SGB1" s="20"/>
      <c r="SGC1" s="20"/>
      <c r="SGD1" s="20"/>
      <c r="SGE1" s="20"/>
      <c r="SGF1" s="20"/>
      <c r="SGG1" s="20"/>
      <c r="SGH1" s="20"/>
      <c r="SGI1" s="20"/>
      <c r="SGJ1" s="20"/>
      <c r="SGK1" s="20"/>
      <c r="SGL1" s="20"/>
      <c r="SGM1" s="20"/>
      <c r="SGN1" s="20"/>
      <c r="SGO1" s="340"/>
      <c r="SGP1" s="338"/>
      <c r="SGQ1" s="20"/>
      <c r="SGR1" s="20"/>
      <c r="SGS1" s="20"/>
      <c r="SGT1" s="20"/>
      <c r="SGU1" s="20"/>
      <c r="SGV1" s="20"/>
      <c r="SGW1" s="20"/>
      <c r="SGX1" s="20"/>
      <c r="SGY1" s="20"/>
      <c r="SGZ1" s="20"/>
      <c r="SHA1" s="20"/>
      <c r="SHB1" s="20"/>
      <c r="SHC1" s="20"/>
      <c r="SHD1" s="20"/>
      <c r="SHE1" s="340"/>
      <c r="SHF1" s="338"/>
      <c r="SHG1" s="20"/>
      <c r="SHH1" s="20"/>
      <c r="SHI1" s="20"/>
      <c r="SHJ1" s="20"/>
      <c r="SHK1" s="20"/>
      <c r="SHL1" s="20"/>
      <c r="SHM1" s="20"/>
      <c r="SHN1" s="20"/>
      <c r="SHO1" s="20"/>
      <c r="SHP1" s="20"/>
      <c r="SHQ1" s="20"/>
      <c r="SHR1" s="20"/>
      <c r="SHS1" s="20"/>
      <c r="SHT1" s="20"/>
      <c r="SHU1" s="340"/>
      <c r="SHV1" s="338"/>
      <c r="SHW1" s="20"/>
      <c r="SHX1" s="20"/>
      <c r="SHY1" s="20"/>
      <c r="SHZ1" s="20"/>
      <c r="SIA1" s="20"/>
      <c r="SIB1" s="20"/>
      <c r="SIC1" s="20"/>
      <c r="SID1" s="20"/>
      <c r="SIE1" s="20"/>
      <c r="SIF1" s="20"/>
      <c r="SIG1" s="20"/>
      <c r="SIH1" s="20"/>
      <c r="SII1" s="20"/>
      <c r="SIJ1" s="20"/>
      <c r="SIK1" s="340"/>
      <c r="SIL1" s="338"/>
      <c r="SIM1" s="20"/>
      <c r="SIN1" s="20"/>
      <c r="SIO1" s="20"/>
      <c r="SIP1" s="20"/>
      <c r="SIQ1" s="20"/>
      <c r="SIR1" s="20"/>
      <c r="SIS1" s="20"/>
      <c r="SIT1" s="20"/>
      <c r="SIU1" s="20"/>
      <c r="SIV1" s="20"/>
      <c r="SIW1" s="20"/>
      <c r="SIX1" s="20"/>
      <c r="SIY1" s="20"/>
      <c r="SIZ1" s="20"/>
      <c r="SJA1" s="340"/>
      <c r="SJB1" s="338"/>
      <c r="SJC1" s="20"/>
      <c r="SJD1" s="20"/>
      <c r="SJE1" s="20"/>
      <c r="SJF1" s="20"/>
      <c r="SJG1" s="20"/>
      <c r="SJH1" s="20"/>
      <c r="SJI1" s="20"/>
      <c r="SJJ1" s="20"/>
      <c r="SJK1" s="20"/>
      <c r="SJL1" s="20"/>
      <c r="SJM1" s="20"/>
      <c r="SJN1" s="20"/>
      <c r="SJO1" s="20"/>
      <c r="SJP1" s="20"/>
      <c r="SJQ1" s="340"/>
      <c r="SJR1" s="338"/>
      <c r="SJS1" s="20"/>
      <c r="SJT1" s="20"/>
      <c r="SJU1" s="20"/>
      <c r="SJV1" s="20"/>
      <c r="SJW1" s="20"/>
      <c r="SJX1" s="20"/>
      <c r="SJY1" s="20"/>
      <c r="SJZ1" s="20"/>
      <c r="SKA1" s="20"/>
      <c r="SKB1" s="20"/>
      <c r="SKC1" s="20"/>
      <c r="SKD1" s="20"/>
      <c r="SKE1" s="20"/>
      <c r="SKF1" s="20"/>
      <c r="SKG1" s="340"/>
      <c r="SKH1" s="338"/>
      <c r="SKI1" s="20"/>
      <c r="SKJ1" s="20"/>
      <c r="SKK1" s="20"/>
      <c r="SKL1" s="20"/>
      <c r="SKM1" s="20"/>
      <c r="SKN1" s="20"/>
      <c r="SKO1" s="20"/>
      <c r="SKP1" s="20"/>
      <c r="SKQ1" s="20"/>
      <c r="SKR1" s="20"/>
      <c r="SKS1" s="20"/>
      <c r="SKT1" s="20"/>
      <c r="SKU1" s="20"/>
      <c r="SKV1" s="20"/>
      <c r="SKW1" s="340"/>
      <c r="SKX1" s="338"/>
      <c r="SKY1" s="20"/>
      <c r="SKZ1" s="20"/>
      <c r="SLA1" s="20"/>
      <c r="SLB1" s="20"/>
      <c r="SLC1" s="20"/>
      <c r="SLD1" s="20"/>
      <c r="SLE1" s="20"/>
      <c r="SLF1" s="20"/>
      <c r="SLG1" s="20"/>
      <c r="SLH1" s="20"/>
      <c r="SLI1" s="20"/>
      <c r="SLJ1" s="20"/>
      <c r="SLK1" s="20"/>
      <c r="SLL1" s="20"/>
      <c r="SLM1" s="340"/>
      <c r="SLN1" s="338"/>
      <c r="SLO1" s="20"/>
      <c r="SLP1" s="20"/>
      <c r="SLQ1" s="20"/>
      <c r="SLR1" s="20"/>
      <c r="SLS1" s="20"/>
      <c r="SLT1" s="20"/>
      <c r="SLU1" s="20"/>
      <c r="SLV1" s="20"/>
      <c r="SLW1" s="20"/>
      <c r="SLX1" s="20"/>
      <c r="SLY1" s="20"/>
      <c r="SLZ1" s="20"/>
      <c r="SMA1" s="20"/>
      <c r="SMB1" s="20"/>
      <c r="SMC1" s="340"/>
      <c r="SMD1" s="338"/>
      <c r="SME1" s="20"/>
      <c r="SMF1" s="20"/>
      <c r="SMG1" s="20"/>
      <c r="SMH1" s="20"/>
      <c r="SMI1" s="20"/>
      <c r="SMJ1" s="20"/>
      <c r="SMK1" s="20"/>
      <c r="SML1" s="20"/>
      <c r="SMM1" s="20"/>
      <c r="SMN1" s="20"/>
      <c r="SMO1" s="20"/>
      <c r="SMP1" s="20"/>
      <c r="SMQ1" s="20"/>
      <c r="SMR1" s="20"/>
      <c r="SMS1" s="340"/>
      <c r="SMT1" s="338"/>
      <c r="SMU1" s="20"/>
      <c r="SMV1" s="20"/>
      <c r="SMW1" s="20"/>
      <c r="SMX1" s="20"/>
      <c r="SMY1" s="20"/>
      <c r="SMZ1" s="20"/>
      <c r="SNA1" s="20"/>
      <c r="SNB1" s="20"/>
      <c r="SNC1" s="20"/>
      <c r="SND1" s="20"/>
      <c r="SNE1" s="20"/>
      <c r="SNF1" s="20"/>
      <c r="SNG1" s="20"/>
      <c r="SNH1" s="20"/>
      <c r="SNI1" s="340"/>
      <c r="SNJ1" s="338"/>
      <c r="SNK1" s="20"/>
      <c r="SNL1" s="20"/>
      <c r="SNM1" s="20"/>
      <c r="SNN1" s="20"/>
      <c r="SNO1" s="20"/>
      <c r="SNP1" s="20"/>
      <c r="SNQ1" s="20"/>
      <c r="SNR1" s="20"/>
      <c r="SNS1" s="20"/>
      <c r="SNT1" s="20"/>
      <c r="SNU1" s="20"/>
      <c r="SNV1" s="20"/>
      <c r="SNW1" s="20"/>
      <c r="SNX1" s="20"/>
      <c r="SNY1" s="340"/>
      <c r="SNZ1" s="338"/>
      <c r="SOA1" s="20"/>
      <c r="SOB1" s="20"/>
      <c r="SOC1" s="20"/>
      <c r="SOD1" s="20"/>
      <c r="SOE1" s="20"/>
      <c r="SOF1" s="20"/>
      <c r="SOG1" s="20"/>
      <c r="SOH1" s="20"/>
      <c r="SOI1" s="20"/>
      <c r="SOJ1" s="20"/>
      <c r="SOK1" s="20"/>
      <c r="SOL1" s="20"/>
      <c r="SOM1" s="20"/>
      <c r="SON1" s="20"/>
      <c r="SOO1" s="340"/>
      <c r="SOP1" s="338"/>
      <c r="SOQ1" s="20"/>
      <c r="SOR1" s="20"/>
      <c r="SOS1" s="20"/>
      <c r="SOT1" s="20"/>
      <c r="SOU1" s="20"/>
      <c r="SOV1" s="20"/>
      <c r="SOW1" s="20"/>
      <c r="SOX1" s="20"/>
      <c r="SOY1" s="20"/>
      <c r="SOZ1" s="20"/>
      <c r="SPA1" s="20"/>
      <c r="SPB1" s="20"/>
      <c r="SPC1" s="20"/>
      <c r="SPD1" s="20"/>
      <c r="SPE1" s="340"/>
      <c r="SPF1" s="338"/>
      <c r="SPG1" s="20"/>
      <c r="SPH1" s="20"/>
      <c r="SPI1" s="20"/>
      <c r="SPJ1" s="20"/>
      <c r="SPK1" s="20"/>
      <c r="SPL1" s="20"/>
      <c r="SPM1" s="20"/>
      <c r="SPN1" s="20"/>
      <c r="SPO1" s="20"/>
      <c r="SPP1" s="20"/>
      <c r="SPQ1" s="20"/>
      <c r="SPR1" s="20"/>
      <c r="SPS1" s="20"/>
      <c r="SPT1" s="20"/>
      <c r="SPU1" s="340"/>
      <c r="SPV1" s="338"/>
      <c r="SPW1" s="20"/>
      <c r="SPX1" s="20"/>
      <c r="SPY1" s="20"/>
      <c r="SPZ1" s="20"/>
      <c r="SQA1" s="20"/>
      <c r="SQB1" s="20"/>
      <c r="SQC1" s="20"/>
      <c r="SQD1" s="20"/>
      <c r="SQE1" s="20"/>
      <c r="SQF1" s="20"/>
      <c r="SQG1" s="20"/>
      <c r="SQH1" s="20"/>
      <c r="SQI1" s="20"/>
      <c r="SQJ1" s="20"/>
      <c r="SQK1" s="340"/>
      <c r="SQL1" s="338"/>
      <c r="SQM1" s="20"/>
      <c r="SQN1" s="20"/>
      <c r="SQO1" s="20"/>
      <c r="SQP1" s="20"/>
      <c r="SQQ1" s="20"/>
      <c r="SQR1" s="20"/>
      <c r="SQS1" s="20"/>
      <c r="SQT1" s="20"/>
      <c r="SQU1" s="20"/>
      <c r="SQV1" s="20"/>
      <c r="SQW1" s="20"/>
      <c r="SQX1" s="20"/>
      <c r="SQY1" s="20"/>
      <c r="SQZ1" s="20"/>
      <c r="SRA1" s="340"/>
      <c r="SRB1" s="338"/>
      <c r="SRC1" s="20"/>
      <c r="SRD1" s="20"/>
      <c r="SRE1" s="20"/>
      <c r="SRF1" s="20"/>
      <c r="SRG1" s="20"/>
      <c r="SRH1" s="20"/>
      <c r="SRI1" s="20"/>
      <c r="SRJ1" s="20"/>
      <c r="SRK1" s="20"/>
      <c r="SRL1" s="20"/>
      <c r="SRM1" s="20"/>
      <c r="SRN1" s="20"/>
      <c r="SRO1" s="20"/>
      <c r="SRP1" s="20"/>
      <c r="SRQ1" s="340"/>
      <c r="SRR1" s="338"/>
      <c r="SRS1" s="20"/>
      <c r="SRT1" s="20"/>
      <c r="SRU1" s="20"/>
      <c r="SRV1" s="20"/>
      <c r="SRW1" s="20"/>
      <c r="SRX1" s="20"/>
      <c r="SRY1" s="20"/>
      <c r="SRZ1" s="20"/>
      <c r="SSA1" s="20"/>
      <c r="SSB1" s="20"/>
      <c r="SSC1" s="20"/>
      <c r="SSD1" s="20"/>
      <c r="SSE1" s="20"/>
      <c r="SSF1" s="20"/>
      <c r="SSG1" s="340"/>
      <c r="SSH1" s="338"/>
      <c r="SSI1" s="20"/>
      <c r="SSJ1" s="20"/>
      <c r="SSK1" s="20"/>
      <c r="SSL1" s="20"/>
      <c r="SSM1" s="20"/>
      <c r="SSN1" s="20"/>
      <c r="SSO1" s="20"/>
      <c r="SSP1" s="20"/>
      <c r="SSQ1" s="20"/>
      <c r="SSR1" s="20"/>
      <c r="SSS1" s="20"/>
      <c r="SST1" s="20"/>
      <c r="SSU1" s="20"/>
      <c r="SSV1" s="20"/>
      <c r="SSW1" s="340"/>
      <c r="SSX1" s="338"/>
      <c r="SSY1" s="20"/>
      <c r="SSZ1" s="20"/>
      <c r="STA1" s="20"/>
      <c r="STB1" s="20"/>
      <c r="STC1" s="20"/>
      <c r="STD1" s="20"/>
      <c r="STE1" s="20"/>
      <c r="STF1" s="20"/>
      <c r="STG1" s="20"/>
      <c r="STH1" s="20"/>
      <c r="STI1" s="20"/>
      <c r="STJ1" s="20"/>
      <c r="STK1" s="20"/>
      <c r="STL1" s="20"/>
      <c r="STM1" s="340"/>
      <c r="STN1" s="338"/>
      <c r="STO1" s="20"/>
      <c r="STP1" s="20"/>
      <c r="STQ1" s="20"/>
      <c r="STR1" s="20"/>
      <c r="STS1" s="20"/>
      <c r="STT1" s="20"/>
      <c r="STU1" s="20"/>
      <c r="STV1" s="20"/>
      <c r="STW1" s="20"/>
      <c r="STX1" s="20"/>
      <c r="STY1" s="20"/>
      <c r="STZ1" s="20"/>
      <c r="SUA1" s="20"/>
      <c r="SUB1" s="20"/>
      <c r="SUC1" s="340"/>
      <c r="SUD1" s="338"/>
      <c r="SUE1" s="20"/>
      <c r="SUF1" s="20"/>
      <c r="SUG1" s="20"/>
      <c r="SUH1" s="20"/>
      <c r="SUI1" s="20"/>
      <c r="SUJ1" s="20"/>
      <c r="SUK1" s="20"/>
      <c r="SUL1" s="20"/>
      <c r="SUM1" s="20"/>
      <c r="SUN1" s="20"/>
      <c r="SUO1" s="20"/>
      <c r="SUP1" s="20"/>
      <c r="SUQ1" s="20"/>
      <c r="SUR1" s="20"/>
      <c r="SUS1" s="340"/>
      <c r="SUT1" s="338"/>
      <c r="SUU1" s="20"/>
      <c r="SUV1" s="20"/>
      <c r="SUW1" s="20"/>
      <c r="SUX1" s="20"/>
      <c r="SUY1" s="20"/>
      <c r="SUZ1" s="20"/>
      <c r="SVA1" s="20"/>
      <c r="SVB1" s="20"/>
      <c r="SVC1" s="20"/>
      <c r="SVD1" s="20"/>
      <c r="SVE1" s="20"/>
      <c r="SVF1" s="20"/>
      <c r="SVG1" s="20"/>
      <c r="SVH1" s="20"/>
      <c r="SVI1" s="340"/>
      <c r="SVJ1" s="338"/>
      <c r="SVK1" s="20"/>
      <c r="SVL1" s="20"/>
      <c r="SVM1" s="20"/>
      <c r="SVN1" s="20"/>
      <c r="SVO1" s="20"/>
      <c r="SVP1" s="20"/>
      <c r="SVQ1" s="20"/>
      <c r="SVR1" s="20"/>
      <c r="SVS1" s="20"/>
      <c r="SVT1" s="20"/>
      <c r="SVU1" s="20"/>
      <c r="SVV1" s="20"/>
      <c r="SVW1" s="20"/>
      <c r="SVX1" s="20"/>
      <c r="SVY1" s="340"/>
      <c r="SVZ1" s="338"/>
      <c r="SWA1" s="20"/>
      <c r="SWB1" s="20"/>
      <c r="SWC1" s="20"/>
      <c r="SWD1" s="20"/>
      <c r="SWE1" s="20"/>
      <c r="SWF1" s="20"/>
      <c r="SWG1" s="20"/>
      <c r="SWH1" s="20"/>
      <c r="SWI1" s="20"/>
      <c r="SWJ1" s="20"/>
      <c r="SWK1" s="20"/>
      <c r="SWL1" s="20"/>
      <c r="SWM1" s="20"/>
      <c r="SWN1" s="20"/>
      <c r="SWO1" s="340"/>
      <c r="SWP1" s="338"/>
      <c r="SWQ1" s="20"/>
      <c r="SWR1" s="20"/>
      <c r="SWS1" s="20"/>
      <c r="SWT1" s="20"/>
      <c r="SWU1" s="20"/>
      <c r="SWV1" s="20"/>
      <c r="SWW1" s="20"/>
      <c r="SWX1" s="20"/>
      <c r="SWY1" s="20"/>
      <c r="SWZ1" s="20"/>
      <c r="SXA1" s="20"/>
      <c r="SXB1" s="20"/>
      <c r="SXC1" s="20"/>
      <c r="SXD1" s="20"/>
      <c r="SXE1" s="340"/>
      <c r="SXF1" s="338"/>
      <c r="SXG1" s="20"/>
      <c r="SXH1" s="20"/>
      <c r="SXI1" s="20"/>
      <c r="SXJ1" s="20"/>
      <c r="SXK1" s="20"/>
      <c r="SXL1" s="20"/>
      <c r="SXM1" s="20"/>
      <c r="SXN1" s="20"/>
      <c r="SXO1" s="20"/>
      <c r="SXP1" s="20"/>
      <c r="SXQ1" s="20"/>
      <c r="SXR1" s="20"/>
      <c r="SXS1" s="20"/>
      <c r="SXT1" s="20"/>
      <c r="SXU1" s="340"/>
      <c r="SXV1" s="338"/>
      <c r="SXW1" s="20"/>
      <c r="SXX1" s="20"/>
      <c r="SXY1" s="20"/>
      <c r="SXZ1" s="20"/>
      <c r="SYA1" s="20"/>
      <c r="SYB1" s="20"/>
      <c r="SYC1" s="20"/>
      <c r="SYD1" s="20"/>
      <c r="SYE1" s="20"/>
      <c r="SYF1" s="20"/>
      <c r="SYG1" s="20"/>
      <c r="SYH1" s="20"/>
      <c r="SYI1" s="20"/>
      <c r="SYJ1" s="20"/>
      <c r="SYK1" s="340"/>
      <c r="SYL1" s="338"/>
      <c r="SYM1" s="20"/>
      <c r="SYN1" s="20"/>
      <c r="SYO1" s="20"/>
      <c r="SYP1" s="20"/>
      <c r="SYQ1" s="20"/>
      <c r="SYR1" s="20"/>
      <c r="SYS1" s="20"/>
      <c r="SYT1" s="20"/>
      <c r="SYU1" s="20"/>
      <c r="SYV1" s="20"/>
      <c r="SYW1" s="20"/>
      <c r="SYX1" s="20"/>
      <c r="SYY1" s="20"/>
      <c r="SYZ1" s="20"/>
      <c r="SZA1" s="340"/>
      <c r="SZB1" s="338"/>
      <c r="SZC1" s="20"/>
      <c r="SZD1" s="20"/>
      <c r="SZE1" s="20"/>
      <c r="SZF1" s="20"/>
      <c r="SZG1" s="20"/>
      <c r="SZH1" s="20"/>
      <c r="SZI1" s="20"/>
      <c r="SZJ1" s="20"/>
      <c r="SZK1" s="20"/>
      <c r="SZL1" s="20"/>
      <c r="SZM1" s="20"/>
      <c r="SZN1" s="20"/>
      <c r="SZO1" s="20"/>
      <c r="SZP1" s="20"/>
      <c r="SZQ1" s="340"/>
      <c r="SZR1" s="338"/>
      <c r="SZS1" s="20"/>
      <c r="SZT1" s="20"/>
      <c r="SZU1" s="20"/>
      <c r="SZV1" s="20"/>
      <c r="SZW1" s="20"/>
      <c r="SZX1" s="20"/>
      <c r="SZY1" s="20"/>
      <c r="SZZ1" s="20"/>
      <c r="TAA1" s="20"/>
      <c r="TAB1" s="20"/>
      <c r="TAC1" s="20"/>
      <c r="TAD1" s="20"/>
      <c r="TAE1" s="20"/>
      <c r="TAF1" s="20"/>
      <c r="TAG1" s="340"/>
      <c r="TAH1" s="338"/>
      <c r="TAI1" s="20"/>
      <c r="TAJ1" s="20"/>
      <c r="TAK1" s="20"/>
      <c r="TAL1" s="20"/>
      <c r="TAM1" s="20"/>
      <c r="TAN1" s="20"/>
      <c r="TAO1" s="20"/>
      <c r="TAP1" s="20"/>
      <c r="TAQ1" s="20"/>
      <c r="TAR1" s="20"/>
      <c r="TAS1" s="20"/>
      <c r="TAT1" s="20"/>
      <c r="TAU1" s="20"/>
      <c r="TAV1" s="20"/>
      <c r="TAW1" s="340"/>
      <c r="TAX1" s="338"/>
      <c r="TAY1" s="20"/>
      <c r="TAZ1" s="20"/>
      <c r="TBA1" s="20"/>
      <c r="TBB1" s="20"/>
      <c r="TBC1" s="20"/>
      <c r="TBD1" s="20"/>
      <c r="TBE1" s="20"/>
      <c r="TBF1" s="20"/>
      <c r="TBG1" s="20"/>
      <c r="TBH1" s="20"/>
      <c r="TBI1" s="20"/>
      <c r="TBJ1" s="20"/>
      <c r="TBK1" s="20"/>
      <c r="TBL1" s="20"/>
      <c r="TBM1" s="340"/>
      <c r="TBN1" s="338"/>
      <c r="TBO1" s="20"/>
      <c r="TBP1" s="20"/>
      <c r="TBQ1" s="20"/>
      <c r="TBR1" s="20"/>
      <c r="TBS1" s="20"/>
      <c r="TBT1" s="20"/>
      <c r="TBU1" s="20"/>
      <c r="TBV1" s="20"/>
      <c r="TBW1" s="20"/>
      <c r="TBX1" s="20"/>
      <c r="TBY1" s="20"/>
      <c r="TBZ1" s="20"/>
      <c r="TCA1" s="20"/>
      <c r="TCB1" s="20"/>
      <c r="TCC1" s="340"/>
      <c r="TCD1" s="338"/>
      <c r="TCE1" s="20"/>
      <c r="TCF1" s="20"/>
      <c r="TCG1" s="20"/>
      <c r="TCH1" s="20"/>
      <c r="TCI1" s="20"/>
      <c r="TCJ1" s="20"/>
      <c r="TCK1" s="20"/>
      <c r="TCL1" s="20"/>
      <c r="TCM1" s="20"/>
      <c r="TCN1" s="20"/>
      <c r="TCO1" s="20"/>
      <c r="TCP1" s="20"/>
      <c r="TCQ1" s="20"/>
      <c r="TCR1" s="20"/>
      <c r="TCS1" s="340"/>
      <c r="TCT1" s="338"/>
      <c r="TCU1" s="20"/>
      <c r="TCV1" s="20"/>
      <c r="TCW1" s="20"/>
      <c r="TCX1" s="20"/>
      <c r="TCY1" s="20"/>
      <c r="TCZ1" s="20"/>
      <c r="TDA1" s="20"/>
      <c r="TDB1" s="20"/>
      <c r="TDC1" s="20"/>
      <c r="TDD1" s="20"/>
      <c r="TDE1" s="20"/>
      <c r="TDF1" s="20"/>
      <c r="TDG1" s="20"/>
      <c r="TDH1" s="20"/>
      <c r="TDI1" s="340"/>
      <c r="TDJ1" s="338"/>
      <c r="TDK1" s="20"/>
      <c r="TDL1" s="20"/>
      <c r="TDM1" s="20"/>
      <c r="TDN1" s="20"/>
      <c r="TDO1" s="20"/>
      <c r="TDP1" s="20"/>
      <c r="TDQ1" s="20"/>
      <c r="TDR1" s="20"/>
      <c r="TDS1" s="20"/>
      <c r="TDT1" s="20"/>
      <c r="TDU1" s="20"/>
      <c r="TDV1" s="20"/>
      <c r="TDW1" s="20"/>
      <c r="TDX1" s="20"/>
      <c r="TDY1" s="340"/>
      <c r="TDZ1" s="338"/>
      <c r="TEA1" s="20"/>
      <c r="TEB1" s="20"/>
      <c r="TEC1" s="20"/>
      <c r="TED1" s="20"/>
      <c r="TEE1" s="20"/>
      <c r="TEF1" s="20"/>
      <c r="TEG1" s="20"/>
      <c r="TEH1" s="20"/>
      <c r="TEI1" s="20"/>
      <c r="TEJ1" s="20"/>
      <c r="TEK1" s="20"/>
      <c r="TEL1" s="20"/>
      <c r="TEM1" s="20"/>
      <c r="TEN1" s="20"/>
      <c r="TEO1" s="340"/>
      <c r="TEP1" s="338"/>
      <c r="TEQ1" s="20"/>
      <c r="TER1" s="20"/>
      <c r="TES1" s="20"/>
      <c r="TET1" s="20"/>
      <c r="TEU1" s="20"/>
      <c r="TEV1" s="20"/>
      <c r="TEW1" s="20"/>
      <c r="TEX1" s="20"/>
      <c r="TEY1" s="20"/>
      <c r="TEZ1" s="20"/>
      <c r="TFA1" s="20"/>
      <c r="TFB1" s="20"/>
      <c r="TFC1" s="20"/>
      <c r="TFD1" s="20"/>
      <c r="TFE1" s="340"/>
      <c r="TFF1" s="338"/>
      <c r="TFG1" s="20"/>
      <c r="TFH1" s="20"/>
      <c r="TFI1" s="20"/>
      <c r="TFJ1" s="20"/>
      <c r="TFK1" s="20"/>
      <c r="TFL1" s="20"/>
      <c r="TFM1" s="20"/>
      <c r="TFN1" s="20"/>
      <c r="TFO1" s="20"/>
      <c r="TFP1" s="20"/>
      <c r="TFQ1" s="20"/>
      <c r="TFR1" s="20"/>
      <c r="TFS1" s="20"/>
      <c r="TFT1" s="20"/>
      <c r="TFU1" s="340"/>
      <c r="TFV1" s="338"/>
      <c r="TFW1" s="20"/>
      <c r="TFX1" s="20"/>
      <c r="TFY1" s="20"/>
      <c r="TFZ1" s="20"/>
      <c r="TGA1" s="20"/>
      <c r="TGB1" s="20"/>
      <c r="TGC1" s="20"/>
      <c r="TGD1" s="20"/>
      <c r="TGE1" s="20"/>
      <c r="TGF1" s="20"/>
      <c r="TGG1" s="20"/>
      <c r="TGH1" s="20"/>
      <c r="TGI1" s="20"/>
      <c r="TGJ1" s="20"/>
      <c r="TGK1" s="340"/>
      <c r="TGL1" s="338"/>
      <c r="TGM1" s="20"/>
      <c r="TGN1" s="20"/>
      <c r="TGO1" s="20"/>
      <c r="TGP1" s="20"/>
      <c r="TGQ1" s="20"/>
      <c r="TGR1" s="20"/>
      <c r="TGS1" s="20"/>
      <c r="TGT1" s="20"/>
      <c r="TGU1" s="20"/>
      <c r="TGV1" s="20"/>
      <c r="TGW1" s="20"/>
      <c r="TGX1" s="20"/>
      <c r="TGY1" s="20"/>
      <c r="TGZ1" s="20"/>
      <c r="THA1" s="340"/>
      <c r="THB1" s="338"/>
      <c r="THC1" s="20"/>
      <c r="THD1" s="20"/>
      <c r="THE1" s="20"/>
      <c r="THF1" s="20"/>
      <c r="THG1" s="20"/>
      <c r="THH1" s="20"/>
      <c r="THI1" s="20"/>
      <c r="THJ1" s="20"/>
      <c r="THK1" s="20"/>
      <c r="THL1" s="20"/>
      <c r="THM1" s="20"/>
      <c r="THN1" s="20"/>
      <c r="THO1" s="20"/>
      <c r="THP1" s="20"/>
      <c r="THQ1" s="340"/>
      <c r="THR1" s="338"/>
      <c r="THS1" s="20"/>
      <c r="THT1" s="20"/>
      <c r="THU1" s="20"/>
      <c r="THV1" s="20"/>
      <c r="THW1" s="20"/>
      <c r="THX1" s="20"/>
      <c r="THY1" s="20"/>
      <c r="THZ1" s="20"/>
      <c r="TIA1" s="20"/>
      <c r="TIB1" s="20"/>
      <c r="TIC1" s="20"/>
      <c r="TID1" s="20"/>
      <c r="TIE1" s="20"/>
      <c r="TIF1" s="20"/>
      <c r="TIG1" s="340"/>
      <c r="TIH1" s="338"/>
      <c r="TII1" s="20"/>
      <c r="TIJ1" s="20"/>
      <c r="TIK1" s="20"/>
      <c r="TIL1" s="20"/>
      <c r="TIM1" s="20"/>
      <c r="TIN1" s="20"/>
      <c r="TIO1" s="20"/>
      <c r="TIP1" s="20"/>
      <c r="TIQ1" s="20"/>
      <c r="TIR1" s="20"/>
      <c r="TIS1" s="20"/>
      <c r="TIT1" s="20"/>
      <c r="TIU1" s="20"/>
      <c r="TIV1" s="20"/>
      <c r="TIW1" s="340"/>
      <c r="TIX1" s="338"/>
      <c r="TIY1" s="20"/>
      <c r="TIZ1" s="20"/>
      <c r="TJA1" s="20"/>
      <c r="TJB1" s="20"/>
      <c r="TJC1" s="20"/>
      <c r="TJD1" s="20"/>
      <c r="TJE1" s="20"/>
      <c r="TJF1" s="20"/>
      <c r="TJG1" s="20"/>
      <c r="TJH1" s="20"/>
      <c r="TJI1" s="20"/>
      <c r="TJJ1" s="20"/>
      <c r="TJK1" s="20"/>
      <c r="TJL1" s="20"/>
      <c r="TJM1" s="340"/>
      <c r="TJN1" s="338"/>
      <c r="TJO1" s="20"/>
      <c r="TJP1" s="20"/>
      <c r="TJQ1" s="20"/>
      <c r="TJR1" s="20"/>
      <c r="TJS1" s="20"/>
      <c r="TJT1" s="20"/>
      <c r="TJU1" s="20"/>
      <c r="TJV1" s="20"/>
      <c r="TJW1" s="20"/>
      <c r="TJX1" s="20"/>
      <c r="TJY1" s="20"/>
      <c r="TJZ1" s="20"/>
      <c r="TKA1" s="20"/>
      <c r="TKB1" s="20"/>
      <c r="TKC1" s="340"/>
      <c r="TKD1" s="338"/>
      <c r="TKE1" s="20"/>
      <c r="TKF1" s="20"/>
      <c r="TKG1" s="20"/>
      <c r="TKH1" s="20"/>
      <c r="TKI1" s="20"/>
      <c r="TKJ1" s="20"/>
      <c r="TKK1" s="20"/>
      <c r="TKL1" s="20"/>
      <c r="TKM1" s="20"/>
      <c r="TKN1" s="20"/>
      <c r="TKO1" s="20"/>
      <c r="TKP1" s="20"/>
      <c r="TKQ1" s="20"/>
      <c r="TKR1" s="20"/>
      <c r="TKS1" s="340"/>
      <c r="TKT1" s="338"/>
      <c r="TKU1" s="20"/>
      <c r="TKV1" s="20"/>
      <c r="TKW1" s="20"/>
      <c r="TKX1" s="20"/>
      <c r="TKY1" s="20"/>
      <c r="TKZ1" s="20"/>
      <c r="TLA1" s="20"/>
      <c r="TLB1" s="20"/>
      <c r="TLC1" s="20"/>
      <c r="TLD1" s="20"/>
      <c r="TLE1" s="20"/>
      <c r="TLF1" s="20"/>
      <c r="TLG1" s="20"/>
      <c r="TLH1" s="20"/>
      <c r="TLI1" s="340"/>
      <c r="TLJ1" s="338"/>
      <c r="TLK1" s="20"/>
      <c r="TLL1" s="20"/>
      <c r="TLM1" s="20"/>
      <c r="TLN1" s="20"/>
      <c r="TLO1" s="20"/>
      <c r="TLP1" s="20"/>
      <c r="TLQ1" s="20"/>
      <c r="TLR1" s="20"/>
      <c r="TLS1" s="20"/>
      <c r="TLT1" s="20"/>
      <c r="TLU1" s="20"/>
      <c r="TLV1" s="20"/>
      <c r="TLW1" s="20"/>
      <c r="TLX1" s="20"/>
      <c r="TLY1" s="340"/>
      <c r="TLZ1" s="338"/>
      <c r="TMA1" s="20"/>
      <c r="TMB1" s="20"/>
      <c r="TMC1" s="20"/>
      <c r="TMD1" s="20"/>
      <c r="TME1" s="20"/>
      <c r="TMF1" s="20"/>
      <c r="TMG1" s="20"/>
      <c r="TMH1" s="20"/>
      <c r="TMI1" s="20"/>
      <c r="TMJ1" s="20"/>
      <c r="TMK1" s="20"/>
      <c r="TML1" s="20"/>
      <c r="TMM1" s="20"/>
      <c r="TMN1" s="20"/>
      <c r="TMO1" s="340"/>
      <c r="TMP1" s="338"/>
      <c r="TMQ1" s="20"/>
      <c r="TMR1" s="20"/>
      <c r="TMS1" s="20"/>
      <c r="TMT1" s="20"/>
      <c r="TMU1" s="20"/>
      <c r="TMV1" s="20"/>
      <c r="TMW1" s="20"/>
      <c r="TMX1" s="20"/>
      <c r="TMY1" s="20"/>
      <c r="TMZ1" s="20"/>
      <c r="TNA1" s="20"/>
      <c r="TNB1" s="20"/>
      <c r="TNC1" s="20"/>
      <c r="TND1" s="20"/>
      <c r="TNE1" s="340"/>
      <c r="TNF1" s="338"/>
      <c r="TNG1" s="20"/>
      <c r="TNH1" s="20"/>
      <c r="TNI1" s="20"/>
      <c r="TNJ1" s="20"/>
      <c r="TNK1" s="20"/>
      <c r="TNL1" s="20"/>
      <c r="TNM1" s="20"/>
      <c r="TNN1" s="20"/>
      <c r="TNO1" s="20"/>
      <c r="TNP1" s="20"/>
      <c r="TNQ1" s="20"/>
      <c r="TNR1" s="20"/>
      <c r="TNS1" s="20"/>
      <c r="TNT1" s="20"/>
      <c r="TNU1" s="340"/>
      <c r="TNV1" s="338"/>
      <c r="TNW1" s="20"/>
      <c r="TNX1" s="20"/>
      <c r="TNY1" s="20"/>
      <c r="TNZ1" s="20"/>
      <c r="TOA1" s="20"/>
      <c r="TOB1" s="20"/>
      <c r="TOC1" s="20"/>
      <c r="TOD1" s="20"/>
      <c r="TOE1" s="20"/>
      <c r="TOF1" s="20"/>
      <c r="TOG1" s="20"/>
      <c r="TOH1" s="20"/>
      <c r="TOI1" s="20"/>
      <c r="TOJ1" s="20"/>
      <c r="TOK1" s="340"/>
      <c r="TOL1" s="338"/>
      <c r="TOM1" s="20"/>
      <c r="TON1" s="20"/>
      <c r="TOO1" s="20"/>
      <c r="TOP1" s="20"/>
      <c r="TOQ1" s="20"/>
      <c r="TOR1" s="20"/>
      <c r="TOS1" s="20"/>
      <c r="TOT1" s="20"/>
      <c r="TOU1" s="20"/>
      <c r="TOV1" s="20"/>
      <c r="TOW1" s="20"/>
      <c r="TOX1" s="20"/>
      <c r="TOY1" s="20"/>
      <c r="TOZ1" s="20"/>
      <c r="TPA1" s="340"/>
      <c r="TPB1" s="338"/>
      <c r="TPC1" s="20"/>
      <c r="TPD1" s="20"/>
      <c r="TPE1" s="20"/>
      <c r="TPF1" s="20"/>
      <c r="TPG1" s="20"/>
      <c r="TPH1" s="20"/>
      <c r="TPI1" s="20"/>
      <c r="TPJ1" s="20"/>
      <c r="TPK1" s="20"/>
      <c r="TPL1" s="20"/>
      <c r="TPM1" s="20"/>
      <c r="TPN1" s="20"/>
      <c r="TPO1" s="20"/>
      <c r="TPP1" s="20"/>
      <c r="TPQ1" s="340"/>
      <c r="TPR1" s="338"/>
      <c r="TPS1" s="20"/>
      <c r="TPT1" s="20"/>
      <c r="TPU1" s="20"/>
      <c r="TPV1" s="20"/>
      <c r="TPW1" s="20"/>
      <c r="TPX1" s="20"/>
      <c r="TPY1" s="20"/>
      <c r="TPZ1" s="20"/>
      <c r="TQA1" s="20"/>
      <c r="TQB1" s="20"/>
      <c r="TQC1" s="20"/>
      <c r="TQD1" s="20"/>
      <c r="TQE1" s="20"/>
      <c r="TQF1" s="20"/>
      <c r="TQG1" s="340"/>
      <c r="TQH1" s="338"/>
      <c r="TQI1" s="20"/>
      <c r="TQJ1" s="20"/>
      <c r="TQK1" s="20"/>
      <c r="TQL1" s="20"/>
      <c r="TQM1" s="20"/>
      <c r="TQN1" s="20"/>
      <c r="TQO1" s="20"/>
      <c r="TQP1" s="20"/>
      <c r="TQQ1" s="20"/>
      <c r="TQR1" s="20"/>
      <c r="TQS1" s="20"/>
      <c r="TQT1" s="20"/>
      <c r="TQU1" s="20"/>
      <c r="TQV1" s="20"/>
      <c r="TQW1" s="340"/>
      <c r="TQX1" s="338"/>
      <c r="TQY1" s="20"/>
      <c r="TQZ1" s="20"/>
      <c r="TRA1" s="20"/>
      <c r="TRB1" s="20"/>
      <c r="TRC1" s="20"/>
      <c r="TRD1" s="20"/>
      <c r="TRE1" s="20"/>
      <c r="TRF1" s="20"/>
      <c r="TRG1" s="20"/>
      <c r="TRH1" s="20"/>
      <c r="TRI1" s="20"/>
      <c r="TRJ1" s="20"/>
      <c r="TRK1" s="20"/>
      <c r="TRL1" s="20"/>
      <c r="TRM1" s="340"/>
      <c r="TRN1" s="338"/>
      <c r="TRO1" s="20"/>
      <c r="TRP1" s="20"/>
      <c r="TRQ1" s="20"/>
      <c r="TRR1" s="20"/>
      <c r="TRS1" s="20"/>
      <c r="TRT1" s="20"/>
      <c r="TRU1" s="20"/>
      <c r="TRV1" s="20"/>
      <c r="TRW1" s="20"/>
      <c r="TRX1" s="20"/>
      <c r="TRY1" s="20"/>
      <c r="TRZ1" s="20"/>
      <c r="TSA1" s="20"/>
      <c r="TSB1" s="20"/>
      <c r="TSC1" s="340"/>
      <c r="TSD1" s="338"/>
      <c r="TSE1" s="20"/>
      <c r="TSF1" s="20"/>
      <c r="TSG1" s="20"/>
      <c r="TSH1" s="20"/>
      <c r="TSI1" s="20"/>
      <c r="TSJ1" s="20"/>
      <c r="TSK1" s="20"/>
      <c r="TSL1" s="20"/>
      <c r="TSM1" s="20"/>
      <c r="TSN1" s="20"/>
      <c r="TSO1" s="20"/>
      <c r="TSP1" s="20"/>
      <c r="TSQ1" s="20"/>
      <c r="TSR1" s="20"/>
      <c r="TSS1" s="340"/>
      <c r="TST1" s="338"/>
      <c r="TSU1" s="20"/>
      <c r="TSV1" s="20"/>
      <c r="TSW1" s="20"/>
      <c r="TSX1" s="20"/>
      <c r="TSY1" s="20"/>
      <c r="TSZ1" s="20"/>
      <c r="TTA1" s="20"/>
      <c r="TTB1" s="20"/>
      <c r="TTC1" s="20"/>
      <c r="TTD1" s="20"/>
      <c r="TTE1" s="20"/>
      <c r="TTF1" s="20"/>
      <c r="TTG1" s="20"/>
      <c r="TTH1" s="20"/>
      <c r="TTI1" s="340"/>
      <c r="TTJ1" s="338"/>
      <c r="TTK1" s="20"/>
      <c r="TTL1" s="20"/>
      <c r="TTM1" s="20"/>
      <c r="TTN1" s="20"/>
      <c r="TTO1" s="20"/>
      <c r="TTP1" s="20"/>
      <c r="TTQ1" s="20"/>
      <c r="TTR1" s="20"/>
      <c r="TTS1" s="20"/>
      <c r="TTT1" s="20"/>
      <c r="TTU1" s="20"/>
      <c r="TTV1" s="20"/>
      <c r="TTW1" s="20"/>
      <c r="TTX1" s="20"/>
      <c r="TTY1" s="340"/>
      <c r="TTZ1" s="338"/>
      <c r="TUA1" s="20"/>
      <c r="TUB1" s="20"/>
      <c r="TUC1" s="20"/>
      <c r="TUD1" s="20"/>
      <c r="TUE1" s="20"/>
      <c r="TUF1" s="20"/>
      <c r="TUG1" s="20"/>
      <c r="TUH1" s="20"/>
      <c r="TUI1" s="20"/>
      <c r="TUJ1" s="20"/>
      <c r="TUK1" s="20"/>
      <c r="TUL1" s="20"/>
      <c r="TUM1" s="20"/>
      <c r="TUN1" s="20"/>
      <c r="TUO1" s="340"/>
      <c r="TUP1" s="338"/>
      <c r="TUQ1" s="20"/>
      <c r="TUR1" s="20"/>
      <c r="TUS1" s="20"/>
      <c r="TUT1" s="20"/>
      <c r="TUU1" s="20"/>
      <c r="TUV1" s="20"/>
      <c r="TUW1" s="20"/>
      <c r="TUX1" s="20"/>
      <c r="TUY1" s="20"/>
      <c r="TUZ1" s="20"/>
      <c r="TVA1" s="20"/>
      <c r="TVB1" s="20"/>
      <c r="TVC1" s="20"/>
      <c r="TVD1" s="20"/>
      <c r="TVE1" s="340"/>
      <c r="TVF1" s="338"/>
      <c r="TVG1" s="20"/>
      <c r="TVH1" s="20"/>
      <c r="TVI1" s="20"/>
      <c r="TVJ1" s="20"/>
      <c r="TVK1" s="20"/>
      <c r="TVL1" s="20"/>
      <c r="TVM1" s="20"/>
      <c r="TVN1" s="20"/>
      <c r="TVO1" s="20"/>
      <c r="TVP1" s="20"/>
      <c r="TVQ1" s="20"/>
      <c r="TVR1" s="20"/>
      <c r="TVS1" s="20"/>
      <c r="TVT1" s="20"/>
      <c r="TVU1" s="340"/>
      <c r="TVV1" s="338"/>
      <c r="TVW1" s="20"/>
      <c r="TVX1" s="20"/>
      <c r="TVY1" s="20"/>
      <c r="TVZ1" s="20"/>
      <c r="TWA1" s="20"/>
      <c r="TWB1" s="20"/>
      <c r="TWC1" s="20"/>
      <c r="TWD1" s="20"/>
      <c r="TWE1" s="20"/>
      <c r="TWF1" s="20"/>
      <c r="TWG1" s="20"/>
      <c r="TWH1" s="20"/>
      <c r="TWI1" s="20"/>
      <c r="TWJ1" s="20"/>
      <c r="TWK1" s="340"/>
      <c r="TWL1" s="338"/>
      <c r="TWM1" s="20"/>
      <c r="TWN1" s="20"/>
      <c r="TWO1" s="20"/>
      <c r="TWP1" s="20"/>
      <c r="TWQ1" s="20"/>
      <c r="TWR1" s="20"/>
      <c r="TWS1" s="20"/>
      <c r="TWT1" s="20"/>
      <c r="TWU1" s="20"/>
      <c r="TWV1" s="20"/>
      <c r="TWW1" s="20"/>
      <c r="TWX1" s="20"/>
      <c r="TWY1" s="20"/>
      <c r="TWZ1" s="20"/>
      <c r="TXA1" s="340"/>
      <c r="TXB1" s="338"/>
      <c r="TXC1" s="20"/>
      <c r="TXD1" s="20"/>
      <c r="TXE1" s="20"/>
      <c r="TXF1" s="20"/>
      <c r="TXG1" s="20"/>
      <c r="TXH1" s="20"/>
      <c r="TXI1" s="20"/>
      <c r="TXJ1" s="20"/>
      <c r="TXK1" s="20"/>
      <c r="TXL1" s="20"/>
      <c r="TXM1" s="20"/>
      <c r="TXN1" s="20"/>
      <c r="TXO1" s="20"/>
      <c r="TXP1" s="20"/>
      <c r="TXQ1" s="340"/>
      <c r="TXR1" s="338"/>
      <c r="TXS1" s="20"/>
      <c r="TXT1" s="20"/>
      <c r="TXU1" s="20"/>
      <c r="TXV1" s="20"/>
      <c r="TXW1" s="20"/>
      <c r="TXX1" s="20"/>
      <c r="TXY1" s="20"/>
      <c r="TXZ1" s="20"/>
      <c r="TYA1" s="20"/>
      <c r="TYB1" s="20"/>
      <c r="TYC1" s="20"/>
      <c r="TYD1" s="20"/>
      <c r="TYE1" s="20"/>
      <c r="TYF1" s="20"/>
      <c r="TYG1" s="340"/>
      <c r="TYH1" s="338"/>
      <c r="TYI1" s="20"/>
      <c r="TYJ1" s="20"/>
      <c r="TYK1" s="20"/>
      <c r="TYL1" s="20"/>
      <c r="TYM1" s="20"/>
      <c r="TYN1" s="20"/>
      <c r="TYO1" s="20"/>
      <c r="TYP1" s="20"/>
      <c r="TYQ1" s="20"/>
      <c r="TYR1" s="20"/>
      <c r="TYS1" s="20"/>
      <c r="TYT1" s="20"/>
      <c r="TYU1" s="20"/>
      <c r="TYV1" s="20"/>
      <c r="TYW1" s="340"/>
      <c r="TYX1" s="338"/>
      <c r="TYY1" s="20"/>
      <c r="TYZ1" s="20"/>
      <c r="TZA1" s="20"/>
      <c r="TZB1" s="20"/>
      <c r="TZC1" s="20"/>
      <c r="TZD1" s="20"/>
      <c r="TZE1" s="20"/>
      <c r="TZF1" s="20"/>
      <c r="TZG1" s="20"/>
      <c r="TZH1" s="20"/>
      <c r="TZI1" s="20"/>
      <c r="TZJ1" s="20"/>
      <c r="TZK1" s="20"/>
      <c r="TZL1" s="20"/>
      <c r="TZM1" s="340"/>
      <c r="TZN1" s="338"/>
      <c r="TZO1" s="20"/>
      <c r="TZP1" s="20"/>
      <c r="TZQ1" s="20"/>
      <c r="TZR1" s="20"/>
      <c r="TZS1" s="20"/>
      <c r="TZT1" s="20"/>
      <c r="TZU1" s="20"/>
      <c r="TZV1" s="20"/>
      <c r="TZW1" s="20"/>
      <c r="TZX1" s="20"/>
      <c r="TZY1" s="20"/>
      <c r="TZZ1" s="20"/>
      <c r="UAA1" s="20"/>
      <c r="UAB1" s="20"/>
      <c r="UAC1" s="340"/>
      <c r="UAD1" s="338"/>
      <c r="UAE1" s="20"/>
      <c r="UAF1" s="20"/>
      <c r="UAG1" s="20"/>
      <c r="UAH1" s="20"/>
      <c r="UAI1" s="20"/>
      <c r="UAJ1" s="20"/>
      <c r="UAK1" s="20"/>
      <c r="UAL1" s="20"/>
      <c r="UAM1" s="20"/>
      <c r="UAN1" s="20"/>
      <c r="UAO1" s="20"/>
      <c r="UAP1" s="20"/>
      <c r="UAQ1" s="20"/>
      <c r="UAR1" s="20"/>
      <c r="UAS1" s="340"/>
      <c r="UAT1" s="338"/>
      <c r="UAU1" s="20"/>
      <c r="UAV1" s="20"/>
      <c r="UAW1" s="20"/>
      <c r="UAX1" s="20"/>
      <c r="UAY1" s="20"/>
      <c r="UAZ1" s="20"/>
      <c r="UBA1" s="20"/>
      <c r="UBB1" s="20"/>
      <c r="UBC1" s="20"/>
      <c r="UBD1" s="20"/>
      <c r="UBE1" s="20"/>
      <c r="UBF1" s="20"/>
      <c r="UBG1" s="20"/>
      <c r="UBH1" s="20"/>
      <c r="UBI1" s="340"/>
      <c r="UBJ1" s="338"/>
      <c r="UBK1" s="20"/>
      <c r="UBL1" s="20"/>
      <c r="UBM1" s="20"/>
      <c r="UBN1" s="20"/>
      <c r="UBO1" s="20"/>
      <c r="UBP1" s="20"/>
      <c r="UBQ1" s="20"/>
      <c r="UBR1" s="20"/>
      <c r="UBS1" s="20"/>
      <c r="UBT1" s="20"/>
      <c r="UBU1" s="20"/>
      <c r="UBV1" s="20"/>
      <c r="UBW1" s="20"/>
      <c r="UBX1" s="20"/>
      <c r="UBY1" s="340"/>
      <c r="UBZ1" s="338"/>
      <c r="UCA1" s="20"/>
      <c r="UCB1" s="20"/>
      <c r="UCC1" s="20"/>
      <c r="UCD1" s="20"/>
      <c r="UCE1" s="20"/>
      <c r="UCF1" s="20"/>
      <c r="UCG1" s="20"/>
      <c r="UCH1" s="20"/>
      <c r="UCI1" s="20"/>
      <c r="UCJ1" s="20"/>
      <c r="UCK1" s="20"/>
      <c r="UCL1" s="20"/>
      <c r="UCM1" s="20"/>
      <c r="UCN1" s="20"/>
      <c r="UCO1" s="340"/>
      <c r="UCP1" s="338"/>
      <c r="UCQ1" s="20"/>
      <c r="UCR1" s="20"/>
      <c r="UCS1" s="20"/>
      <c r="UCT1" s="20"/>
      <c r="UCU1" s="20"/>
      <c r="UCV1" s="20"/>
      <c r="UCW1" s="20"/>
      <c r="UCX1" s="20"/>
      <c r="UCY1" s="20"/>
      <c r="UCZ1" s="20"/>
      <c r="UDA1" s="20"/>
      <c r="UDB1" s="20"/>
      <c r="UDC1" s="20"/>
      <c r="UDD1" s="20"/>
      <c r="UDE1" s="340"/>
      <c r="UDF1" s="338"/>
      <c r="UDG1" s="20"/>
      <c r="UDH1" s="20"/>
      <c r="UDI1" s="20"/>
      <c r="UDJ1" s="20"/>
      <c r="UDK1" s="20"/>
      <c r="UDL1" s="20"/>
      <c r="UDM1" s="20"/>
      <c r="UDN1" s="20"/>
      <c r="UDO1" s="20"/>
      <c r="UDP1" s="20"/>
      <c r="UDQ1" s="20"/>
      <c r="UDR1" s="20"/>
      <c r="UDS1" s="20"/>
      <c r="UDT1" s="20"/>
      <c r="UDU1" s="340"/>
      <c r="UDV1" s="338"/>
      <c r="UDW1" s="20"/>
      <c r="UDX1" s="20"/>
      <c r="UDY1" s="20"/>
      <c r="UDZ1" s="20"/>
      <c r="UEA1" s="20"/>
      <c r="UEB1" s="20"/>
      <c r="UEC1" s="20"/>
      <c r="UED1" s="20"/>
      <c r="UEE1" s="20"/>
      <c r="UEF1" s="20"/>
      <c r="UEG1" s="20"/>
      <c r="UEH1" s="20"/>
      <c r="UEI1" s="20"/>
      <c r="UEJ1" s="20"/>
      <c r="UEK1" s="340"/>
      <c r="UEL1" s="338"/>
      <c r="UEM1" s="20"/>
      <c r="UEN1" s="20"/>
      <c r="UEO1" s="20"/>
      <c r="UEP1" s="20"/>
      <c r="UEQ1" s="20"/>
      <c r="UER1" s="20"/>
      <c r="UES1" s="20"/>
      <c r="UET1" s="20"/>
      <c r="UEU1" s="20"/>
      <c r="UEV1" s="20"/>
      <c r="UEW1" s="20"/>
      <c r="UEX1" s="20"/>
      <c r="UEY1" s="20"/>
      <c r="UEZ1" s="20"/>
      <c r="UFA1" s="340"/>
      <c r="UFB1" s="338"/>
      <c r="UFC1" s="20"/>
      <c r="UFD1" s="20"/>
      <c r="UFE1" s="20"/>
      <c r="UFF1" s="20"/>
      <c r="UFG1" s="20"/>
      <c r="UFH1" s="20"/>
      <c r="UFI1" s="20"/>
      <c r="UFJ1" s="20"/>
      <c r="UFK1" s="20"/>
      <c r="UFL1" s="20"/>
      <c r="UFM1" s="20"/>
      <c r="UFN1" s="20"/>
      <c r="UFO1" s="20"/>
      <c r="UFP1" s="20"/>
      <c r="UFQ1" s="340"/>
      <c r="UFR1" s="338"/>
      <c r="UFS1" s="20"/>
      <c r="UFT1" s="20"/>
      <c r="UFU1" s="20"/>
      <c r="UFV1" s="20"/>
      <c r="UFW1" s="20"/>
      <c r="UFX1" s="20"/>
      <c r="UFY1" s="20"/>
      <c r="UFZ1" s="20"/>
      <c r="UGA1" s="20"/>
      <c r="UGB1" s="20"/>
      <c r="UGC1" s="20"/>
      <c r="UGD1" s="20"/>
      <c r="UGE1" s="20"/>
      <c r="UGF1" s="20"/>
      <c r="UGG1" s="340"/>
      <c r="UGH1" s="338"/>
      <c r="UGI1" s="20"/>
      <c r="UGJ1" s="20"/>
      <c r="UGK1" s="20"/>
      <c r="UGL1" s="20"/>
      <c r="UGM1" s="20"/>
      <c r="UGN1" s="20"/>
      <c r="UGO1" s="20"/>
      <c r="UGP1" s="20"/>
      <c r="UGQ1" s="20"/>
      <c r="UGR1" s="20"/>
      <c r="UGS1" s="20"/>
      <c r="UGT1" s="20"/>
      <c r="UGU1" s="20"/>
      <c r="UGV1" s="20"/>
      <c r="UGW1" s="340"/>
      <c r="UGX1" s="338"/>
      <c r="UGY1" s="20"/>
      <c r="UGZ1" s="20"/>
      <c r="UHA1" s="20"/>
      <c r="UHB1" s="20"/>
      <c r="UHC1" s="20"/>
      <c r="UHD1" s="20"/>
      <c r="UHE1" s="20"/>
      <c r="UHF1" s="20"/>
      <c r="UHG1" s="20"/>
      <c r="UHH1" s="20"/>
      <c r="UHI1" s="20"/>
      <c r="UHJ1" s="20"/>
      <c r="UHK1" s="20"/>
      <c r="UHL1" s="20"/>
      <c r="UHM1" s="340"/>
      <c r="UHN1" s="338"/>
      <c r="UHO1" s="20"/>
      <c r="UHP1" s="20"/>
      <c r="UHQ1" s="20"/>
      <c r="UHR1" s="20"/>
      <c r="UHS1" s="20"/>
      <c r="UHT1" s="20"/>
      <c r="UHU1" s="20"/>
      <c r="UHV1" s="20"/>
      <c r="UHW1" s="20"/>
      <c r="UHX1" s="20"/>
      <c r="UHY1" s="20"/>
      <c r="UHZ1" s="20"/>
      <c r="UIA1" s="20"/>
      <c r="UIB1" s="20"/>
      <c r="UIC1" s="340"/>
      <c r="UID1" s="338"/>
      <c r="UIE1" s="20"/>
      <c r="UIF1" s="20"/>
      <c r="UIG1" s="20"/>
      <c r="UIH1" s="20"/>
      <c r="UII1" s="20"/>
      <c r="UIJ1" s="20"/>
      <c r="UIK1" s="20"/>
      <c r="UIL1" s="20"/>
      <c r="UIM1" s="20"/>
      <c r="UIN1" s="20"/>
      <c r="UIO1" s="20"/>
      <c r="UIP1" s="20"/>
      <c r="UIQ1" s="20"/>
      <c r="UIR1" s="20"/>
      <c r="UIS1" s="340"/>
      <c r="UIT1" s="338"/>
      <c r="UIU1" s="20"/>
      <c r="UIV1" s="20"/>
      <c r="UIW1" s="20"/>
      <c r="UIX1" s="20"/>
      <c r="UIY1" s="20"/>
      <c r="UIZ1" s="20"/>
      <c r="UJA1" s="20"/>
      <c r="UJB1" s="20"/>
      <c r="UJC1" s="20"/>
      <c r="UJD1" s="20"/>
      <c r="UJE1" s="20"/>
      <c r="UJF1" s="20"/>
      <c r="UJG1" s="20"/>
      <c r="UJH1" s="20"/>
      <c r="UJI1" s="340"/>
      <c r="UJJ1" s="338"/>
      <c r="UJK1" s="20"/>
      <c r="UJL1" s="20"/>
      <c r="UJM1" s="20"/>
      <c r="UJN1" s="20"/>
      <c r="UJO1" s="20"/>
      <c r="UJP1" s="20"/>
      <c r="UJQ1" s="20"/>
      <c r="UJR1" s="20"/>
      <c r="UJS1" s="20"/>
      <c r="UJT1" s="20"/>
      <c r="UJU1" s="20"/>
      <c r="UJV1" s="20"/>
      <c r="UJW1" s="20"/>
      <c r="UJX1" s="20"/>
      <c r="UJY1" s="340"/>
      <c r="UJZ1" s="338"/>
      <c r="UKA1" s="20"/>
      <c r="UKB1" s="20"/>
      <c r="UKC1" s="20"/>
      <c r="UKD1" s="20"/>
      <c r="UKE1" s="20"/>
      <c r="UKF1" s="20"/>
      <c r="UKG1" s="20"/>
      <c r="UKH1" s="20"/>
      <c r="UKI1" s="20"/>
      <c r="UKJ1" s="20"/>
      <c r="UKK1" s="20"/>
      <c r="UKL1" s="20"/>
      <c r="UKM1" s="20"/>
      <c r="UKN1" s="20"/>
      <c r="UKO1" s="340"/>
      <c r="UKP1" s="338"/>
      <c r="UKQ1" s="20"/>
      <c r="UKR1" s="20"/>
      <c r="UKS1" s="20"/>
      <c r="UKT1" s="20"/>
      <c r="UKU1" s="20"/>
      <c r="UKV1" s="20"/>
      <c r="UKW1" s="20"/>
      <c r="UKX1" s="20"/>
      <c r="UKY1" s="20"/>
      <c r="UKZ1" s="20"/>
      <c r="ULA1" s="20"/>
      <c r="ULB1" s="20"/>
      <c r="ULC1" s="20"/>
      <c r="ULD1" s="20"/>
      <c r="ULE1" s="340"/>
      <c r="ULF1" s="338"/>
      <c r="ULG1" s="20"/>
      <c r="ULH1" s="20"/>
      <c r="ULI1" s="20"/>
      <c r="ULJ1" s="20"/>
      <c r="ULK1" s="20"/>
      <c r="ULL1" s="20"/>
      <c r="ULM1" s="20"/>
      <c r="ULN1" s="20"/>
      <c r="ULO1" s="20"/>
      <c r="ULP1" s="20"/>
      <c r="ULQ1" s="20"/>
      <c r="ULR1" s="20"/>
      <c r="ULS1" s="20"/>
      <c r="ULT1" s="20"/>
      <c r="ULU1" s="340"/>
      <c r="ULV1" s="338"/>
      <c r="ULW1" s="20"/>
      <c r="ULX1" s="20"/>
      <c r="ULY1" s="20"/>
      <c r="ULZ1" s="20"/>
      <c r="UMA1" s="20"/>
      <c r="UMB1" s="20"/>
      <c r="UMC1" s="20"/>
      <c r="UMD1" s="20"/>
      <c r="UME1" s="20"/>
      <c r="UMF1" s="20"/>
      <c r="UMG1" s="20"/>
      <c r="UMH1" s="20"/>
      <c r="UMI1" s="20"/>
      <c r="UMJ1" s="20"/>
      <c r="UMK1" s="340"/>
      <c r="UML1" s="338"/>
      <c r="UMM1" s="20"/>
      <c r="UMN1" s="20"/>
      <c r="UMO1" s="20"/>
      <c r="UMP1" s="20"/>
      <c r="UMQ1" s="20"/>
      <c r="UMR1" s="20"/>
      <c r="UMS1" s="20"/>
      <c r="UMT1" s="20"/>
      <c r="UMU1" s="20"/>
      <c r="UMV1" s="20"/>
      <c r="UMW1" s="20"/>
      <c r="UMX1" s="20"/>
      <c r="UMY1" s="20"/>
      <c r="UMZ1" s="20"/>
      <c r="UNA1" s="340"/>
      <c r="UNB1" s="338"/>
      <c r="UNC1" s="20"/>
      <c r="UND1" s="20"/>
      <c r="UNE1" s="20"/>
      <c r="UNF1" s="20"/>
      <c r="UNG1" s="20"/>
      <c r="UNH1" s="20"/>
      <c r="UNI1" s="20"/>
      <c r="UNJ1" s="20"/>
      <c r="UNK1" s="20"/>
      <c r="UNL1" s="20"/>
      <c r="UNM1" s="20"/>
      <c r="UNN1" s="20"/>
      <c r="UNO1" s="20"/>
      <c r="UNP1" s="20"/>
      <c r="UNQ1" s="340"/>
      <c r="UNR1" s="338"/>
      <c r="UNS1" s="20"/>
      <c r="UNT1" s="20"/>
      <c r="UNU1" s="20"/>
      <c r="UNV1" s="20"/>
      <c r="UNW1" s="20"/>
      <c r="UNX1" s="20"/>
      <c r="UNY1" s="20"/>
      <c r="UNZ1" s="20"/>
      <c r="UOA1" s="20"/>
      <c r="UOB1" s="20"/>
      <c r="UOC1" s="20"/>
      <c r="UOD1" s="20"/>
      <c r="UOE1" s="20"/>
      <c r="UOF1" s="20"/>
      <c r="UOG1" s="340"/>
      <c r="UOH1" s="338"/>
      <c r="UOI1" s="20"/>
      <c r="UOJ1" s="20"/>
      <c r="UOK1" s="20"/>
      <c r="UOL1" s="20"/>
      <c r="UOM1" s="20"/>
      <c r="UON1" s="20"/>
      <c r="UOO1" s="20"/>
      <c r="UOP1" s="20"/>
      <c r="UOQ1" s="20"/>
      <c r="UOR1" s="20"/>
      <c r="UOS1" s="20"/>
      <c r="UOT1" s="20"/>
      <c r="UOU1" s="20"/>
      <c r="UOV1" s="20"/>
      <c r="UOW1" s="340"/>
      <c r="UOX1" s="338"/>
      <c r="UOY1" s="20"/>
      <c r="UOZ1" s="20"/>
      <c r="UPA1" s="20"/>
      <c r="UPB1" s="20"/>
      <c r="UPC1" s="20"/>
      <c r="UPD1" s="20"/>
      <c r="UPE1" s="20"/>
      <c r="UPF1" s="20"/>
      <c r="UPG1" s="20"/>
      <c r="UPH1" s="20"/>
      <c r="UPI1" s="20"/>
      <c r="UPJ1" s="20"/>
      <c r="UPK1" s="20"/>
      <c r="UPL1" s="20"/>
      <c r="UPM1" s="340"/>
      <c r="UPN1" s="338"/>
      <c r="UPO1" s="20"/>
      <c r="UPP1" s="20"/>
      <c r="UPQ1" s="20"/>
      <c r="UPR1" s="20"/>
      <c r="UPS1" s="20"/>
      <c r="UPT1" s="20"/>
      <c r="UPU1" s="20"/>
      <c r="UPV1" s="20"/>
      <c r="UPW1" s="20"/>
      <c r="UPX1" s="20"/>
      <c r="UPY1" s="20"/>
      <c r="UPZ1" s="20"/>
      <c r="UQA1" s="20"/>
      <c r="UQB1" s="20"/>
      <c r="UQC1" s="340"/>
      <c r="UQD1" s="338"/>
      <c r="UQE1" s="20"/>
      <c r="UQF1" s="20"/>
      <c r="UQG1" s="20"/>
      <c r="UQH1" s="20"/>
      <c r="UQI1" s="20"/>
      <c r="UQJ1" s="20"/>
      <c r="UQK1" s="20"/>
      <c r="UQL1" s="20"/>
      <c r="UQM1" s="20"/>
      <c r="UQN1" s="20"/>
      <c r="UQO1" s="20"/>
      <c r="UQP1" s="20"/>
      <c r="UQQ1" s="20"/>
      <c r="UQR1" s="20"/>
      <c r="UQS1" s="340"/>
      <c r="UQT1" s="338"/>
      <c r="UQU1" s="20"/>
      <c r="UQV1" s="20"/>
      <c r="UQW1" s="20"/>
      <c r="UQX1" s="20"/>
      <c r="UQY1" s="20"/>
      <c r="UQZ1" s="20"/>
      <c r="URA1" s="20"/>
      <c r="URB1" s="20"/>
      <c r="URC1" s="20"/>
      <c r="URD1" s="20"/>
      <c r="URE1" s="20"/>
      <c r="URF1" s="20"/>
      <c r="URG1" s="20"/>
      <c r="URH1" s="20"/>
      <c r="URI1" s="340"/>
      <c r="URJ1" s="338"/>
      <c r="URK1" s="20"/>
      <c r="URL1" s="20"/>
      <c r="URM1" s="20"/>
      <c r="URN1" s="20"/>
      <c r="URO1" s="20"/>
      <c r="URP1" s="20"/>
      <c r="URQ1" s="20"/>
      <c r="URR1" s="20"/>
      <c r="URS1" s="20"/>
      <c r="URT1" s="20"/>
      <c r="URU1" s="20"/>
      <c r="URV1" s="20"/>
      <c r="URW1" s="20"/>
      <c r="URX1" s="20"/>
      <c r="URY1" s="340"/>
      <c r="URZ1" s="338"/>
      <c r="USA1" s="20"/>
      <c r="USB1" s="20"/>
      <c r="USC1" s="20"/>
      <c r="USD1" s="20"/>
      <c r="USE1" s="20"/>
      <c r="USF1" s="20"/>
      <c r="USG1" s="20"/>
      <c r="USH1" s="20"/>
      <c r="USI1" s="20"/>
      <c r="USJ1" s="20"/>
      <c r="USK1" s="20"/>
      <c r="USL1" s="20"/>
      <c r="USM1" s="20"/>
      <c r="USN1" s="20"/>
      <c r="USO1" s="340"/>
      <c r="USP1" s="338"/>
      <c r="USQ1" s="20"/>
      <c r="USR1" s="20"/>
      <c r="USS1" s="20"/>
      <c r="UST1" s="20"/>
      <c r="USU1" s="20"/>
      <c r="USV1" s="20"/>
      <c r="USW1" s="20"/>
      <c r="USX1" s="20"/>
      <c r="USY1" s="20"/>
      <c r="USZ1" s="20"/>
      <c r="UTA1" s="20"/>
      <c r="UTB1" s="20"/>
      <c r="UTC1" s="20"/>
      <c r="UTD1" s="20"/>
      <c r="UTE1" s="340"/>
      <c r="UTF1" s="338"/>
      <c r="UTG1" s="20"/>
      <c r="UTH1" s="20"/>
      <c r="UTI1" s="20"/>
      <c r="UTJ1" s="20"/>
      <c r="UTK1" s="20"/>
      <c r="UTL1" s="20"/>
      <c r="UTM1" s="20"/>
      <c r="UTN1" s="20"/>
      <c r="UTO1" s="20"/>
      <c r="UTP1" s="20"/>
      <c r="UTQ1" s="20"/>
      <c r="UTR1" s="20"/>
      <c r="UTS1" s="20"/>
      <c r="UTT1" s="20"/>
      <c r="UTU1" s="340"/>
      <c r="UTV1" s="338"/>
      <c r="UTW1" s="20"/>
      <c r="UTX1" s="20"/>
      <c r="UTY1" s="20"/>
      <c r="UTZ1" s="20"/>
      <c r="UUA1" s="20"/>
      <c r="UUB1" s="20"/>
      <c r="UUC1" s="20"/>
      <c r="UUD1" s="20"/>
      <c r="UUE1" s="20"/>
      <c r="UUF1" s="20"/>
      <c r="UUG1" s="20"/>
      <c r="UUH1" s="20"/>
      <c r="UUI1" s="20"/>
      <c r="UUJ1" s="20"/>
      <c r="UUK1" s="340"/>
      <c r="UUL1" s="338"/>
      <c r="UUM1" s="20"/>
      <c r="UUN1" s="20"/>
      <c r="UUO1" s="20"/>
      <c r="UUP1" s="20"/>
      <c r="UUQ1" s="20"/>
      <c r="UUR1" s="20"/>
      <c r="UUS1" s="20"/>
      <c r="UUT1" s="20"/>
      <c r="UUU1" s="20"/>
      <c r="UUV1" s="20"/>
      <c r="UUW1" s="20"/>
      <c r="UUX1" s="20"/>
      <c r="UUY1" s="20"/>
      <c r="UUZ1" s="20"/>
      <c r="UVA1" s="340"/>
      <c r="UVB1" s="338"/>
      <c r="UVC1" s="20"/>
      <c r="UVD1" s="20"/>
      <c r="UVE1" s="20"/>
      <c r="UVF1" s="20"/>
      <c r="UVG1" s="20"/>
      <c r="UVH1" s="20"/>
      <c r="UVI1" s="20"/>
      <c r="UVJ1" s="20"/>
      <c r="UVK1" s="20"/>
      <c r="UVL1" s="20"/>
      <c r="UVM1" s="20"/>
      <c r="UVN1" s="20"/>
      <c r="UVO1" s="20"/>
      <c r="UVP1" s="20"/>
      <c r="UVQ1" s="340"/>
      <c r="UVR1" s="338"/>
      <c r="UVS1" s="20"/>
      <c r="UVT1" s="20"/>
      <c r="UVU1" s="20"/>
      <c r="UVV1" s="20"/>
      <c r="UVW1" s="20"/>
      <c r="UVX1" s="20"/>
      <c r="UVY1" s="20"/>
      <c r="UVZ1" s="20"/>
      <c r="UWA1" s="20"/>
      <c r="UWB1" s="20"/>
      <c r="UWC1" s="20"/>
      <c r="UWD1" s="20"/>
      <c r="UWE1" s="20"/>
      <c r="UWF1" s="20"/>
      <c r="UWG1" s="340"/>
      <c r="UWH1" s="338"/>
      <c r="UWI1" s="20"/>
      <c r="UWJ1" s="20"/>
      <c r="UWK1" s="20"/>
      <c r="UWL1" s="20"/>
      <c r="UWM1" s="20"/>
      <c r="UWN1" s="20"/>
      <c r="UWO1" s="20"/>
      <c r="UWP1" s="20"/>
      <c r="UWQ1" s="20"/>
      <c r="UWR1" s="20"/>
      <c r="UWS1" s="20"/>
      <c r="UWT1" s="20"/>
      <c r="UWU1" s="20"/>
      <c r="UWV1" s="20"/>
      <c r="UWW1" s="340"/>
      <c r="UWX1" s="338"/>
      <c r="UWY1" s="20"/>
      <c r="UWZ1" s="20"/>
      <c r="UXA1" s="20"/>
      <c r="UXB1" s="20"/>
      <c r="UXC1" s="20"/>
      <c r="UXD1" s="20"/>
      <c r="UXE1" s="20"/>
      <c r="UXF1" s="20"/>
      <c r="UXG1" s="20"/>
      <c r="UXH1" s="20"/>
      <c r="UXI1" s="20"/>
      <c r="UXJ1" s="20"/>
      <c r="UXK1" s="20"/>
      <c r="UXL1" s="20"/>
      <c r="UXM1" s="340"/>
      <c r="UXN1" s="338"/>
      <c r="UXO1" s="20"/>
      <c r="UXP1" s="20"/>
      <c r="UXQ1" s="20"/>
      <c r="UXR1" s="20"/>
      <c r="UXS1" s="20"/>
      <c r="UXT1" s="20"/>
      <c r="UXU1" s="20"/>
      <c r="UXV1" s="20"/>
      <c r="UXW1" s="20"/>
      <c r="UXX1" s="20"/>
      <c r="UXY1" s="20"/>
      <c r="UXZ1" s="20"/>
      <c r="UYA1" s="20"/>
      <c r="UYB1" s="20"/>
      <c r="UYC1" s="340"/>
      <c r="UYD1" s="338"/>
      <c r="UYE1" s="20"/>
      <c r="UYF1" s="20"/>
      <c r="UYG1" s="20"/>
      <c r="UYH1" s="20"/>
      <c r="UYI1" s="20"/>
      <c r="UYJ1" s="20"/>
      <c r="UYK1" s="20"/>
      <c r="UYL1" s="20"/>
      <c r="UYM1" s="20"/>
      <c r="UYN1" s="20"/>
      <c r="UYO1" s="20"/>
      <c r="UYP1" s="20"/>
      <c r="UYQ1" s="20"/>
      <c r="UYR1" s="20"/>
      <c r="UYS1" s="340"/>
      <c r="UYT1" s="338"/>
      <c r="UYU1" s="20"/>
      <c r="UYV1" s="20"/>
      <c r="UYW1" s="20"/>
      <c r="UYX1" s="20"/>
      <c r="UYY1" s="20"/>
      <c r="UYZ1" s="20"/>
      <c r="UZA1" s="20"/>
      <c r="UZB1" s="20"/>
      <c r="UZC1" s="20"/>
      <c r="UZD1" s="20"/>
      <c r="UZE1" s="20"/>
      <c r="UZF1" s="20"/>
      <c r="UZG1" s="20"/>
      <c r="UZH1" s="20"/>
      <c r="UZI1" s="340"/>
      <c r="UZJ1" s="338"/>
      <c r="UZK1" s="20"/>
      <c r="UZL1" s="20"/>
      <c r="UZM1" s="20"/>
      <c r="UZN1" s="20"/>
      <c r="UZO1" s="20"/>
      <c r="UZP1" s="20"/>
      <c r="UZQ1" s="20"/>
      <c r="UZR1" s="20"/>
      <c r="UZS1" s="20"/>
      <c r="UZT1" s="20"/>
      <c r="UZU1" s="20"/>
      <c r="UZV1" s="20"/>
      <c r="UZW1" s="20"/>
      <c r="UZX1" s="20"/>
      <c r="UZY1" s="340"/>
      <c r="UZZ1" s="338"/>
      <c r="VAA1" s="20"/>
      <c r="VAB1" s="20"/>
      <c r="VAC1" s="20"/>
      <c r="VAD1" s="20"/>
      <c r="VAE1" s="20"/>
      <c r="VAF1" s="20"/>
      <c r="VAG1" s="20"/>
      <c r="VAH1" s="20"/>
      <c r="VAI1" s="20"/>
      <c r="VAJ1" s="20"/>
      <c r="VAK1" s="20"/>
      <c r="VAL1" s="20"/>
      <c r="VAM1" s="20"/>
      <c r="VAN1" s="20"/>
      <c r="VAO1" s="340"/>
      <c r="VAP1" s="338"/>
      <c r="VAQ1" s="20"/>
      <c r="VAR1" s="20"/>
      <c r="VAS1" s="20"/>
      <c r="VAT1" s="20"/>
      <c r="VAU1" s="20"/>
      <c r="VAV1" s="20"/>
      <c r="VAW1" s="20"/>
      <c r="VAX1" s="20"/>
      <c r="VAY1" s="20"/>
      <c r="VAZ1" s="20"/>
      <c r="VBA1" s="20"/>
      <c r="VBB1" s="20"/>
      <c r="VBC1" s="20"/>
      <c r="VBD1" s="20"/>
      <c r="VBE1" s="340"/>
      <c r="VBF1" s="338"/>
      <c r="VBG1" s="20"/>
      <c r="VBH1" s="20"/>
      <c r="VBI1" s="20"/>
      <c r="VBJ1" s="20"/>
      <c r="VBK1" s="20"/>
      <c r="VBL1" s="20"/>
      <c r="VBM1" s="20"/>
      <c r="VBN1" s="20"/>
      <c r="VBO1" s="20"/>
      <c r="VBP1" s="20"/>
      <c r="VBQ1" s="20"/>
      <c r="VBR1" s="20"/>
      <c r="VBS1" s="20"/>
      <c r="VBT1" s="20"/>
      <c r="VBU1" s="340"/>
      <c r="VBV1" s="338"/>
      <c r="VBW1" s="20"/>
      <c r="VBX1" s="20"/>
      <c r="VBY1" s="20"/>
      <c r="VBZ1" s="20"/>
      <c r="VCA1" s="20"/>
      <c r="VCB1" s="20"/>
      <c r="VCC1" s="20"/>
      <c r="VCD1" s="20"/>
      <c r="VCE1" s="20"/>
      <c r="VCF1" s="20"/>
      <c r="VCG1" s="20"/>
      <c r="VCH1" s="20"/>
      <c r="VCI1" s="20"/>
      <c r="VCJ1" s="20"/>
      <c r="VCK1" s="340"/>
      <c r="VCL1" s="338"/>
      <c r="VCM1" s="20"/>
      <c r="VCN1" s="20"/>
      <c r="VCO1" s="20"/>
      <c r="VCP1" s="20"/>
      <c r="VCQ1" s="20"/>
      <c r="VCR1" s="20"/>
      <c r="VCS1" s="20"/>
      <c r="VCT1" s="20"/>
      <c r="VCU1" s="20"/>
      <c r="VCV1" s="20"/>
      <c r="VCW1" s="20"/>
      <c r="VCX1" s="20"/>
      <c r="VCY1" s="20"/>
      <c r="VCZ1" s="20"/>
      <c r="VDA1" s="340"/>
      <c r="VDB1" s="338"/>
      <c r="VDC1" s="20"/>
      <c r="VDD1" s="20"/>
      <c r="VDE1" s="20"/>
      <c r="VDF1" s="20"/>
      <c r="VDG1" s="20"/>
      <c r="VDH1" s="20"/>
      <c r="VDI1" s="20"/>
      <c r="VDJ1" s="20"/>
      <c r="VDK1" s="20"/>
      <c r="VDL1" s="20"/>
      <c r="VDM1" s="20"/>
      <c r="VDN1" s="20"/>
      <c r="VDO1" s="20"/>
      <c r="VDP1" s="20"/>
      <c r="VDQ1" s="340"/>
      <c r="VDR1" s="338"/>
      <c r="VDS1" s="20"/>
      <c r="VDT1" s="20"/>
      <c r="VDU1" s="20"/>
      <c r="VDV1" s="20"/>
      <c r="VDW1" s="20"/>
      <c r="VDX1" s="20"/>
      <c r="VDY1" s="20"/>
      <c r="VDZ1" s="20"/>
      <c r="VEA1" s="20"/>
      <c r="VEB1" s="20"/>
      <c r="VEC1" s="20"/>
      <c r="VED1" s="20"/>
      <c r="VEE1" s="20"/>
      <c r="VEF1" s="20"/>
      <c r="VEG1" s="340"/>
      <c r="VEH1" s="338"/>
      <c r="VEI1" s="20"/>
      <c r="VEJ1" s="20"/>
      <c r="VEK1" s="20"/>
      <c r="VEL1" s="20"/>
      <c r="VEM1" s="20"/>
      <c r="VEN1" s="20"/>
      <c r="VEO1" s="20"/>
      <c r="VEP1" s="20"/>
      <c r="VEQ1" s="20"/>
      <c r="VER1" s="20"/>
      <c r="VES1" s="20"/>
      <c r="VET1" s="20"/>
      <c r="VEU1" s="20"/>
      <c r="VEV1" s="20"/>
      <c r="VEW1" s="340"/>
      <c r="VEX1" s="338"/>
      <c r="VEY1" s="20"/>
      <c r="VEZ1" s="20"/>
      <c r="VFA1" s="20"/>
      <c r="VFB1" s="20"/>
      <c r="VFC1" s="20"/>
      <c r="VFD1" s="20"/>
      <c r="VFE1" s="20"/>
      <c r="VFF1" s="20"/>
      <c r="VFG1" s="20"/>
      <c r="VFH1" s="20"/>
      <c r="VFI1" s="20"/>
      <c r="VFJ1" s="20"/>
      <c r="VFK1" s="20"/>
      <c r="VFL1" s="20"/>
      <c r="VFM1" s="340"/>
      <c r="VFN1" s="338"/>
      <c r="VFO1" s="20"/>
      <c r="VFP1" s="20"/>
      <c r="VFQ1" s="20"/>
      <c r="VFR1" s="20"/>
      <c r="VFS1" s="20"/>
      <c r="VFT1" s="20"/>
      <c r="VFU1" s="20"/>
      <c r="VFV1" s="20"/>
      <c r="VFW1" s="20"/>
      <c r="VFX1" s="20"/>
      <c r="VFY1" s="20"/>
      <c r="VFZ1" s="20"/>
      <c r="VGA1" s="20"/>
      <c r="VGB1" s="20"/>
      <c r="VGC1" s="340"/>
      <c r="VGD1" s="338"/>
      <c r="VGE1" s="20"/>
      <c r="VGF1" s="20"/>
      <c r="VGG1" s="20"/>
      <c r="VGH1" s="20"/>
      <c r="VGI1" s="20"/>
      <c r="VGJ1" s="20"/>
      <c r="VGK1" s="20"/>
      <c r="VGL1" s="20"/>
      <c r="VGM1" s="20"/>
      <c r="VGN1" s="20"/>
      <c r="VGO1" s="20"/>
      <c r="VGP1" s="20"/>
      <c r="VGQ1" s="20"/>
      <c r="VGR1" s="20"/>
      <c r="VGS1" s="340"/>
      <c r="VGT1" s="338"/>
      <c r="VGU1" s="20"/>
      <c r="VGV1" s="20"/>
      <c r="VGW1" s="20"/>
      <c r="VGX1" s="20"/>
      <c r="VGY1" s="20"/>
      <c r="VGZ1" s="20"/>
      <c r="VHA1" s="20"/>
      <c r="VHB1" s="20"/>
      <c r="VHC1" s="20"/>
      <c r="VHD1" s="20"/>
      <c r="VHE1" s="20"/>
      <c r="VHF1" s="20"/>
      <c r="VHG1" s="20"/>
      <c r="VHH1" s="20"/>
      <c r="VHI1" s="340"/>
      <c r="VHJ1" s="338"/>
      <c r="VHK1" s="20"/>
      <c r="VHL1" s="20"/>
      <c r="VHM1" s="20"/>
      <c r="VHN1" s="20"/>
      <c r="VHO1" s="20"/>
      <c r="VHP1" s="20"/>
      <c r="VHQ1" s="20"/>
      <c r="VHR1" s="20"/>
      <c r="VHS1" s="20"/>
      <c r="VHT1" s="20"/>
      <c r="VHU1" s="20"/>
      <c r="VHV1" s="20"/>
      <c r="VHW1" s="20"/>
      <c r="VHX1" s="20"/>
      <c r="VHY1" s="340"/>
      <c r="VHZ1" s="338"/>
      <c r="VIA1" s="20"/>
      <c r="VIB1" s="20"/>
      <c r="VIC1" s="20"/>
      <c r="VID1" s="20"/>
      <c r="VIE1" s="20"/>
      <c r="VIF1" s="20"/>
      <c r="VIG1" s="20"/>
      <c r="VIH1" s="20"/>
      <c r="VII1" s="20"/>
      <c r="VIJ1" s="20"/>
      <c r="VIK1" s="20"/>
      <c r="VIL1" s="20"/>
      <c r="VIM1" s="20"/>
      <c r="VIN1" s="20"/>
      <c r="VIO1" s="340"/>
      <c r="VIP1" s="338"/>
      <c r="VIQ1" s="20"/>
      <c r="VIR1" s="20"/>
      <c r="VIS1" s="20"/>
      <c r="VIT1" s="20"/>
      <c r="VIU1" s="20"/>
      <c r="VIV1" s="20"/>
      <c r="VIW1" s="20"/>
      <c r="VIX1" s="20"/>
      <c r="VIY1" s="20"/>
      <c r="VIZ1" s="20"/>
      <c r="VJA1" s="20"/>
      <c r="VJB1" s="20"/>
      <c r="VJC1" s="20"/>
      <c r="VJD1" s="20"/>
      <c r="VJE1" s="340"/>
      <c r="VJF1" s="338"/>
      <c r="VJG1" s="20"/>
      <c r="VJH1" s="20"/>
      <c r="VJI1" s="20"/>
      <c r="VJJ1" s="20"/>
      <c r="VJK1" s="20"/>
      <c r="VJL1" s="20"/>
      <c r="VJM1" s="20"/>
      <c r="VJN1" s="20"/>
      <c r="VJO1" s="20"/>
      <c r="VJP1" s="20"/>
      <c r="VJQ1" s="20"/>
      <c r="VJR1" s="20"/>
      <c r="VJS1" s="20"/>
      <c r="VJT1" s="20"/>
      <c r="VJU1" s="340"/>
      <c r="VJV1" s="338"/>
      <c r="VJW1" s="20"/>
      <c r="VJX1" s="20"/>
      <c r="VJY1" s="20"/>
      <c r="VJZ1" s="20"/>
      <c r="VKA1" s="20"/>
      <c r="VKB1" s="20"/>
      <c r="VKC1" s="20"/>
      <c r="VKD1" s="20"/>
      <c r="VKE1" s="20"/>
      <c r="VKF1" s="20"/>
      <c r="VKG1" s="20"/>
      <c r="VKH1" s="20"/>
      <c r="VKI1" s="20"/>
      <c r="VKJ1" s="20"/>
      <c r="VKK1" s="340"/>
      <c r="VKL1" s="338"/>
      <c r="VKM1" s="20"/>
      <c r="VKN1" s="20"/>
      <c r="VKO1" s="20"/>
      <c r="VKP1" s="20"/>
      <c r="VKQ1" s="20"/>
      <c r="VKR1" s="20"/>
      <c r="VKS1" s="20"/>
      <c r="VKT1" s="20"/>
      <c r="VKU1" s="20"/>
      <c r="VKV1" s="20"/>
      <c r="VKW1" s="20"/>
      <c r="VKX1" s="20"/>
      <c r="VKY1" s="20"/>
      <c r="VKZ1" s="20"/>
      <c r="VLA1" s="340"/>
      <c r="VLB1" s="338"/>
      <c r="VLC1" s="20"/>
      <c r="VLD1" s="20"/>
      <c r="VLE1" s="20"/>
      <c r="VLF1" s="20"/>
      <c r="VLG1" s="20"/>
      <c r="VLH1" s="20"/>
      <c r="VLI1" s="20"/>
      <c r="VLJ1" s="20"/>
      <c r="VLK1" s="20"/>
      <c r="VLL1" s="20"/>
      <c r="VLM1" s="20"/>
      <c r="VLN1" s="20"/>
      <c r="VLO1" s="20"/>
      <c r="VLP1" s="20"/>
      <c r="VLQ1" s="340"/>
      <c r="VLR1" s="338"/>
      <c r="VLS1" s="20"/>
      <c r="VLT1" s="20"/>
      <c r="VLU1" s="20"/>
      <c r="VLV1" s="20"/>
      <c r="VLW1" s="20"/>
      <c r="VLX1" s="20"/>
      <c r="VLY1" s="20"/>
      <c r="VLZ1" s="20"/>
      <c r="VMA1" s="20"/>
      <c r="VMB1" s="20"/>
      <c r="VMC1" s="20"/>
      <c r="VMD1" s="20"/>
      <c r="VME1" s="20"/>
      <c r="VMF1" s="20"/>
      <c r="VMG1" s="340"/>
      <c r="VMH1" s="338"/>
      <c r="VMI1" s="20"/>
      <c r="VMJ1" s="20"/>
      <c r="VMK1" s="20"/>
      <c r="VML1" s="20"/>
      <c r="VMM1" s="20"/>
      <c r="VMN1" s="20"/>
      <c r="VMO1" s="20"/>
      <c r="VMP1" s="20"/>
      <c r="VMQ1" s="20"/>
      <c r="VMR1" s="20"/>
      <c r="VMS1" s="20"/>
      <c r="VMT1" s="20"/>
      <c r="VMU1" s="20"/>
      <c r="VMV1" s="20"/>
      <c r="VMW1" s="340"/>
      <c r="VMX1" s="338"/>
      <c r="VMY1" s="20"/>
      <c r="VMZ1" s="20"/>
      <c r="VNA1" s="20"/>
      <c r="VNB1" s="20"/>
      <c r="VNC1" s="20"/>
      <c r="VND1" s="20"/>
      <c r="VNE1" s="20"/>
      <c r="VNF1" s="20"/>
      <c r="VNG1" s="20"/>
      <c r="VNH1" s="20"/>
      <c r="VNI1" s="20"/>
      <c r="VNJ1" s="20"/>
      <c r="VNK1" s="20"/>
      <c r="VNL1" s="20"/>
      <c r="VNM1" s="340"/>
      <c r="VNN1" s="338"/>
      <c r="VNO1" s="20"/>
      <c r="VNP1" s="20"/>
      <c r="VNQ1" s="20"/>
      <c r="VNR1" s="20"/>
      <c r="VNS1" s="20"/>
      <c r="VNT1" s="20"/>
      <c r="VNU1" s="20"/>
      <c r="VNV1" s="20"/>
      <c r="VNW1" s="20"/>
      <c r="VNX1" s="20"/>
      <c r="VNY1" s="20"/>
      <c r="VNZ1" s="20"/>
      <c r="VOA1" s="20"/>
      <c r="VOB1" s="20"/>
      <c r="VOC1" s="340"/>
      <c r="VOD1" s="338"/>
      <c r="VOE1" s="20"/>
      <c r="VOF1" s="20"/>
      <c r="VOG1" s="20"/>
      <c r="VOH1" s="20"/>
      <c r="VOI1" s="20"/>
      <c r="VOJ1" s="20"/>
      <c r="VOK1" s="20"/>
      <c r="VOL1" s="20"/>
      <c r="VOM1" s="20"/>
      <c r="VON1" s="20"/>
      <c r="VOO1" s="20"/>
      <c r="VOP1" s="20"/>
      <c r="VOQ1" s="20"/>
      <c r="VOR1" s="20"/>
      <c r="VOS1" s="340"/>
      <c r="VOT1" s="338"/>
      <c r="VOU1" s="20"/>
      <c r="VOV1" s="20"/>
      <c r="VOW1" s="20"/>
      <c r="VOX1" s="20"/>
      <c r="VOY1" s="20"/>
      <c r="VOZ1" s="20"/>
      <c r="VPA1" s="20"/>
      <c r="VPB1" s="20"/>
      <c r="VPC1" s="20"/>
      <c r="VPD1" s="20"/>
      <c r="VPE1" s="20"/>
      <c r="VPF1" s="20"/>
      <c r="VPG1" s="20"/>
      <c r="VPH1" s="20"/>
      <c r="VPI1" s="340"/>
      <c r="VPJ1" s="338"/>
      <c r="VPK1" s="20"/>
      <c r="VPL1" s="20"/>
      <c r="VPM1" s="20"/>
      <c r="VPN1" s="20"/>
      <c r="VPO1" s="20"/>
      <c r="VPP1" s="20"/>
      <c r="VPQ1" s="20"/>
      <c r="VPR1" s="20"/>
      <c r="VPS1" s="20"/>
      <c r="VPT1" s="20"/>
      <c r="VPU1" s="20"/>
      <c r="VPV1" s="20"/>
      <c r="VPW1" s="20"/>
      <c r="VPX1" s="20"/>
      <c r="VPY1" s="340"/>
      <c r="VPZ1" s="338"/>
      <c r="VQA1" s="20"/>
      <c r="VQB1" s="20"/>
      <c r="VQC1" s="20"/>
      <c r="VQD1" s="20"/>
      <c r="VQE1" s="20"/>
      <c r="VQF1" s="20"/>
      <c r="VQG1" s="20"/>
      <c r="VQH1" s="20"/>
      <c r="VQI1" s="20"/>
      <c r="VQJ1" s="20"/>
      <c r="VQK1" s="20"/>
      <c r="VQL1" s="20"/>
      <c r="VQM1" s="20"/>
      <c r="VQN1" s="20"/>
      <c r="VQO1" s="340"/>
      <c r="VQP1" s="338"/>
      <c r="VQQ1" s="20"/>
      <c r="VQR1" s="20"/>
      <c r="VQS1" s="20"/>
      <c r="VQT1" s="20"/>
      <c r="VQU1" s="20"/>
      <c r="VQV1" s="20"/>
      <c r="VQW1" s="20"/>
      <c r="VQX1" s="20"/>
      <c r="VQY1" s="20"/>
      <c r="VQZ1" s="20"/>
      <c r="VRA1" s="20"/>
      <c r="VRB1" s="20"/>
      <c r="VRC1" s="20"/>
      <c r="VRD1" s="20"/>
      <c r="VRE1" s="340"/>
      <c r="VRF1" s="338"/>
      <c r="VRG1" s="20"/>
      <c r="VRH1" s="20"/>
      <c r="VRI1" s="20"/>
      <c r="VRJ1" s="20"/>
      <c r="VRK1" s="20"/>
      <c r="VRL1" s="20"/>
      <c r="VRM1" s="20"/>
      <c r="VRN1" s="20"/>
      <c r="VRO1" s="20"/>
      <c r="VRP1" s="20"/>
      <c r="VRQ1" s="20"/>
      <c r="VRR1" s="20"/>
      <c r="VRS1" s="20"/>
      <c r="VRT1" s="20"/>
      <c r="VRU1" s="340"/>
      <c r="VRV1" s="338"/>
      <c r="VRW1" s="20"/>
      <c r="VRX1" s="20"/>
      <c r="VRY1" s="20"/>
      <c r="VRZ1" s="20"/>
      <c r="VSA1" s="20"/>
      <c r="VSB1" s="20"/>
      <c r="VSC1" s="20"/>
      <c r="VSD1" s="20"/>
      <c r="VSE1" s="20"/>
      <c r="VSF1" s="20"/>
      <c r="VSG1" s="20"/>
      <c r="VSH1" s="20"/>
      <c r="VSI1" s="20"/>
      <c r="VSJ1" s="20"/>
      <c r="VSK1" s="340"/>
      <c r="VSL1" s="338"/>
      <c r="VSM1" s="20"/>
      <c r="VSN1" s="20"/>
      <c r="VSO1" s="20"/>
      <c r="VSP1" s="20"/>
      <c r="VSQ1" s="20"/>
      <c r="VSR1" s="20"/>
      <c r="VSS1" s="20"/>
      <c r="VST1" s="20"/>
      <c r="VSU1" s="20"/>
      <c r="VSV1" s="20"/>
      <c r="VSW1" s="20"/>
      <c r="VSX1" s="20"/>
      <c r="VSY1" s="20"/>
      <c r="VSZ1" s="20"/>
      <c r="VTA1" s="340"/>
      <c r="VTB1" s="338"/>
      <c r="VTC1" s="20"/>
      <c r="VTD1" s="20"/>
      <c r="VTE1" s="20"/>
      <c r="VTF1" s="20"/>
      <c r="VTG1" s="20"/>
      <c r="VTH1" s="20"/>
      <c r="VTI1" s="20"/>
      <c r="VTJ1" s="20"/>
      <c r="VTK1" s="20"/>
      <c r="VTL1" s="20"/>
      <c r="VTM1" s="20"/>
      <c r="VTN1" s="20"/>
      <c r="VTO1" s="20"/>
      <c r="VTP1" s="20"/>
      <c r="VTQ1" s="340"/>
      <c r="VTR1" s="338"/>
      <c r="VTS1" s="20"/>
      <c r="VTT1" s="20"/>
      <c r="VTU1" s="20"/>
      <c r="VTV1" s="20"/>
      <c r="VTW1" s="20"/>
      <c r="VTX1" s="20"/>
      <c r="VTY1" s="20"/>
      <c r="VTZ1" s="20"/>
      <c r="VUA1" s="20"/>
      <c r="VUB1" s="20"/>
      <c r="VUC1" s="20"/>
      <c r="VUD1" s="20"/>
      <c r="VUE1" s="20"/>
      <c r="VUF1" s="20"/>
      <c r="VUG1" s="340"/>
      <c r="VUH1" s="338"/>
      <c r="VUI1" s="20"/>
      <c r="VUJ1" s="20"/>
      <c r="VUK1" s="20"/>
      <c r="VUL1" s="20"/>
      <c r="VUM1" s="20"/>
      <c r="VUN1" s="20"/>
      <c r="VUO1" s="20"/>
      <c r="VUP1" s="20"/>
      <c r="VUQ1" s="20"/>
      <c r="VUR1" s="20"/>
      <c r="VUS1" s="20"/>
      <c r="VUT1" s="20"/>
      <c r="VUU1" s="20"/>
      <c r="VUV1" s="20"/>
      <c r="VUW1" s="340"/>
      <c r="VUX1" s="338"/>
      <c r="VUY1" s="20"/>
      <c r="VUZ1" s="20"/>
      <c r="VVA1" s="20"/>
      <c r="VVB1" s="20"/>
      <c r="VVC1" s="20"/>
      <c r="VVD1" s="20"/>
      <c r="VVE1" s="20"/>
      <c r="VVF1" s="20"/>
      <c r="VVG1" s="20"/>
      <c r="VVH1" s="20"/>
      <c r="VVI1" s="20"/>
      <c r="VVJ1" s="20"/>
      <c r="VVK1" s="20"/>
      <c r="VVL1" s="20"/>
      <c r="VVM1" s="340"/>
      <c r="VVN1" s="338"/>
      <c r="VVO1" s="20"/>
      <c r="VVP1" s="20"/>
      <c r="VVQ1" s="20"/>
      <c r="VVR1" s="20"/>
      <c r="VVS1" s="20"/>
      <c r="VVT1" s="20"/>
      <c r="VVU1" s="20"/>
      <c r="VVV1" s="20"/>
      <c r="VVW1" s="20"/>
      <c r="VVX1" s="20"/>
      <c r="VVY1" s="20"/>
      <c r="VVZ1" s="20"/>
      <c r="VWA1" s="20"/>
      <c r="VWB1" s="20"/>
      <c r="VWC1" s="340"/>
      <c r="VWD1" s="338"/>
      <c r="VWE1" s="20"/>
      <c r="VWF1" s="20"/>
      <c r="VWG1" s="20"/>
      <c r="VWH1" s="20"/>
      <c r="VWI1" s="20"/>
      <c r="VWJ1" s="20"/>
      <c r="VWK1" s="20"/>
      <c r="VWL1" s="20"/>
      <c r="VWM1" s="20"/>
      <c r="VWN1" s="20"/>
      <c r="VWO1" s="20"/>
      <c r="VWP1" s="20"/>
      <c r="VWQ1" s="20"/>
      <c r="VWR1" s="20"/>
      <c r="VWS1" s="340"/>
      <c r="VWT1" s="338"/>
      <c r="VWU1" s="20"/>
      <c r="VWV1" s="20"/>
      <c r="VWW1" s="20"/>
      <c r="VWX1" s="20"/>
      <c r="VWY1" s="20"/>
      <c r="VWZ1" s="20"/>
      <c r="VXA1" s="20"/>
      <c r="VXB1" s="20"/>
      <c r="VXC1" s="20"/>
      <c r="VXD1" s="20"/>
      <c r="VXE1" s="20"/>
      <c r="VXF1" s="20"/>
      <c r="VXG1" s="20"/>
      <c r="VXH1" s="20"/>
      <c r="VXI1" s="340"/>
      <c r="VXJ1" s="338"/>
      <c r="VXK1" s="20"/>
      <c r="VXL1" s="20"/>
      <c r="VXM1" s="20"/>
      <c r="VXN1" s="20"/>
      <c r="VXO1" s="20"/>
      <c r="VXP1" s="20"/>
      <c r="VXQ1" s="20"/>
      <c r="VXR1" s="20"/>
      <c r="VXS1" s="20"/>
      <c r="VXT1" s="20"/>
      <c r="VXU1" s="20"/>
      <c r="VXV1" s="20"/>
      <c r="VXW1" s="20"/>
      <c r="VXX1" s="20"/>
      <c r="VXY1" s="340"/>
      <c r="VXZ1" s="338"/>
      <c r="VYA1" s="20"/>
      <c r="VYB1" s="20"/>
      <c r="VYC1" s="20"/>
      <c r="VYD1" s="20"/>
      <c r="VYE1" s="20"/>
      <c r="VYF1" s="20"/>
      <c r="VYG1" s="20"/>
      <c r="VYH1" s="20"/>
      <c r="VYI1" s="20"/>
      <c r="VYJ1" s="20"/>
      <c r="VYK1" s="20"/>
      <c r="VYL1" s="20"/>
      <c r="VYM1" s="20"/>
      <c r="VYN1" s="20"/>
      <c r="VYO1" s="340"/>
      <c r="VYP1" s="338"/>
      <c r="VYQ1" s="20"/>
      <c r="VYR1" s="20"/>
      <c r="VYS1" s="20"/>
      <c r="VYT1" s="20"/>
      <c r="VYU1" s="20"/>
      <c r="VYV1" s="20"/>
      <c r="VYW1" s="20"/>
      <c r="VYX1" s="20"/>
      <c r="VYY1" s="20"/>
      <c r="VYZ1" s="20"/>
      <c r="VZA1" s="20"/>
      <c r="VZB1" s="20"/>
      <c r="VZC1" s="20"/>
      <c r="VZD1" s="20"/>
      <c r="VZE1" s="340"/>
      <c r="VZF1" s="338"/>
      <c r="VZG1" s="20"/>
      <c r="VZH1" s="20"/>
      <c r="VZI1" s="20"/>
      <c r="VZJ1" s="20"/>
      <c r="VZK1" s="20"/>
      <c r="VZL1" s="20"/>
      <c r="VZM1" s="20"/>
      <c r="VZN1" s="20"/>
      <c r="VZO1" s="20"/>
      <c r="VZP1" s="20"/>
      <c r="VZQ1" s="20"/>
      <c r="VZR1" s="20"/>
      <c r="VZS1" s="20"/>
      <c r="VZT1" s="20"/>
      <c r="VZU1" s="340"/>
      <c r="VZV1" s="338"/>
      <c r="VZW1" s="20"/>
      <c r="VZX1" s="20"/>
      <c r="VZY1" s="20"/>
      <c r="VZZ1" s="20"/>
      <c r="WAA1" s="20"/>
      <c r="WAB1" s="20"/>
      <c r="WAC1" s="20"/>
      <c r="WAD1" s="20"/>
      <c r="WAE1" s="20"/>
      <c r="WAF1" s="20"/>
      <c r="WAG1" s="20"/>
      <c r="WAH1" s="20"/>
      <c r="WAI1" s="20"/>
      <c r="WAJ1" s="20"/>
      <c r="WAK1" s="340"/>
      <c r="WAL1" s="338"/>
      <c r="WAM1" s="20"/>
      <c r="WAN1" s="20"/>
      <c r="WAO1" s="20"/>
      <c r="WAP1" s="20"/>
      <c r="WAQ1" s="20"/>
      <c r="WAR1" s="20"/>
      <c r="WAS1" s="20"/>
      <c r="WAT1" s="20"/>
      <c r="WAU1" s="20"/>
      <c r="WAV1" s="20"/>
      <c r="WAW1" s="20"/>
      <c r="WAX1" s="20"/>
      <c r="WAY1" s="20"/>
      <c r="WAZ1" s="20"/>
      <c r="WBA1" s="340"/>
      <c r="WBB1" s="338"/>
      <c r="WBC1" s="20"/>
      <c r="WBD1" s="20"/>
      <c r="WBE1" s="20"/>
      <c r="WBF1" s="20"/>
      <c r="WBG1" s="20"/>
      <c r="WBH1" s="20"/>
      <c r="WBI1" s="20"/>
      <c r="WBJ1" s="20"/>
      <c r="WBK1" s="20"/>
      <c r="WBL1" s="20"/>
      <c r="WBM1" s="20"/>
      <c r="WBN1" s="20"/>
      <c r="WBO1" s="20"/>
      <c r="WBP1" s="20"/>
      <c r="WBQ1" s="340"/>
      <c r="WBR1" s="338"/>
      <c r="WBS1" s="20"/>
      <c r="WBT1" s="20"/>
      <c r="WBU1" s="20"/>
      <c r="WBV1" s="20"/>
      <c r="WBW1" s="20"/>
      <c r="WBX1" s="20"/>
      <c r="WBY1" s="20"/>
      <c r="WBZ1" s="20"/>
      <c r="WCA1" s="20"/>
      <c r="WCB1" s="20"/>
      <c r="WCC1" s="20"/>
      <c r="WCD1" s="20"/>
      <c r="WCE1" s="20"/>
      <c r="WCF1" s="20"/>
      <c r="WCG1" s="340"/>
      <c r="WCH1" s="338"/>
      <c r="WCI1" s="20"/>
      <c r="WCJ1" s="20"/>
      <c r="WCK1" s="20"/>
      <c r="WCL1" s="20"/>
      <c r="WCM1" s="20"/>
      <c r="WCN1" s="20"/>
      <c r="WCO1" s="20"/>
      <c r="WCP1" s="20"/>
      <c r="WCQ1" s="20"/>
      <c r="WCR1" s="20"/>
      <c r="WCS1" s="20"/>
      <c r="WCT1" s="20"/>
      <c r="WCU1" s="20"/>
      <c r="WCV1" s="20"/>
      <c r="WCW1" s="340"/>
      <c r="WCX1" s="338"/>
      <c r="WCY1" s="20"/>
      <c r="WCZ1" s="20"/>
      <c r="WDA1" s="20"/>
      <c r="WDB1" s="20"/>
      <c r="WDC1" s="20"/>
      <c r="WDD1" s="20"/>
      <c r="WDE1" s="20"/>
      <c r="WDF1" s="20"/>
      <c r="WDG1" s="20"/>
      <c r="WDH1" s="20"/>
      <c r="WDI1" s="20"/>
      <c r="WDJ1" s="20"/>
      <c r="WDK1" s="20"/>
      <c r="WDL1" s="20"/>
      <c r="WDM1" s="340"/>
      <c r="WDN1" s="338"/>
      <c r="WDO1" s="20"/>
      <c r="WDP1" s="20"/>
      <c r="WDQ1" s="20"/>
      <c r="WDR1" s="20"/>
      <c r="WDS1" s="20"/>
      <c r="WDT1" s="20"/>
      <c r="WDU1" s="20"/>
      <c r="WDV1" s="20"/>
      <c r="WDW1" s="20"/>
      <c r="WDX1" s="20"/>
      <c r="WDY1" s="20"/>
      <c r="WDZ1" s="20"/>
      <c r="WEA1" s="20"/>
      <c r="WEB1" s="20"/>
      <c r="WEC1" s="340"/>
      <c r="WED1" s="338"/>
      <c r="WEE1" s="20"/>
      <c r="WEF1" s="20"/>
      <c r="WEG1" s="20"/>
      <c r="WEH1" s="20"/>
      <c r="WEI1" s="20"/>
      <c r="WEJ1" s="20"/>
      <c r="WEK1" s="20"/>
      <c r="WEL1" s="20"/>
      <c r="WEM1" s="20"/>
      <c r="WEN1" s="20"/>
      <c r="WEO1" s="20"/>
      <c r="WEP1" s="20"/>
      <c r="WEQ1" s="20"/>
      <c r="WER1" s="20"/>
      <c r="WES1" s="340"/>
      <c r="WET1" s="338"/>
      <c r="WEU1" s="20"/>
      <c r="WEV1" s="20"/>
      <c r="WEW1" s="20"/>
      <c r="WEX1" s="20"/>
      <c r="WEY1" s="20"/>
      <c r="WEZ1" s="20"/>
      <c r="WFA1" s="20"/>
      <c r="WFB1" s="20"/>
      <c r="WFC1" s="20"/>
      <c r="WFD1" s="20"/>
      <c r="WFE1" s="20"/>
      <c r="WFF1" s="20"/>
      <c r="WFG1" s="20"/>
      <c r="WFH1" s="20"/>
      <c r="WFI1" s="340"/>
      <c r="WFJ1" s="338"/>
      <c r="WFK1" s="20"/>
      <c r="WFL1" s="20"/>
      <c r="WFM1" s="20"/>
      <c r="WFN1" s="20"/>
      <c r="WFO1" s="20"/>
      <c r="WFP1" s="20"/>
      <c r="WFQ1" s="20"/>
      <c r="WFR1" s="20"/>
      <c r="WFS1" s="20"/>
      <c r="WFT1" s="20"/>
      <c r="WFU1" s="20"/>
      <c r="WFV1" s="20"/>
      <c r="WFW1" s="20"/>
      <c r="WFX1" s="20"/>
      <c r="WFY1" s="340"/>
      <c r="WFZ1" s="338"/>
      <c r="WGA1" s="20"/>
      <c r="WGB1" s="20"/>
      <c r="WGC1" s="20"/>
      <c r="WGD1" s="20"/>
      <c r="WGE1" s="20"/>
      <c r="WGF1" s="20"/>
      <c r="WGG1" s="20"/>
      <c r="WGH1" s="20"/>
      <c r="WGI1" s="20"/>
      <c r="WGJ1" s="20"/>
      <c r="WGK1" s="20"/>
      <c r="WGL1" s="20"/>
      <c r="WGM1" s="20"/>
      <c r="WGN1" s="20"/>
      <c r="WGO1" s="340"/>
      <c r="WGP1" s="338"/>
      <c r="WGQ1" s="20"/>
      <c r="WGR1" s="20"/>
      <c r="WGS1" s="20"/>
      <c r="WGT1" s="20"/>
      <c r="WGU1" s="20"/>
      <c r="WGV1" s="20"/>
      <c r="WGW1" s="20"/>
      <c r="WGX1" s="20"/>
      <c r="WGY1" s="20"/>
      <c r="WGZ1" s="20"/>
      <c r="WHA1" s="20"/>
      <c r="WHB1" s="20"/>
      <c r="WHC1" s="20"/>
      <c r="WHD1" s="20"/>
      <c r="WHE1" s="340"/>
      <c r="WHF1" s="338"/>
      <c r="WHG1" s="20"/>
      <c r="WHH1" s="20"/>
      <c r="WHI1" s="20"/>
      <c r="WHJ1" s="20"/>
      <c r="WHK1" s="20"/>
      <c r="WHL1" s="20"/>
      <c r="WHM1" s="20"/>
      <c r="WHN1" s="20"/>
      <c r="WHO1" s="20"/>
      <c r="WHP1" s="20"/>
      <c r="WHQ1" s="20"/>
      <c r="WHR1" s="20"/>
      <c r="WHS1" s="20"/>
      <c r="WHT1" s="20"/>
      <c r="WHU1" s="340"/>
      <c r="WHV1" s="338"/>
      <c r="WHW1" s="20"/>
      <c r="WHX1" s="20"/>
      <c r="WHY1" s="20"/>
      <c r="WHZ1" s="20"/>
      <c r="WIA1" s="20"/>
      <c r="WIB1" s="20"/>
      <c r="WIC1" s="20"/>
      <c r="WID1" s="20"/>
      <c r="WIE1" s="20"/>
      <c r="WIF1" s="20"/>
      <c r="WIG1" s="20"/>
      <c r="WIH1" s="20"/>
      <c r="WII1" s="20"/>
      <c r="WIJ1" s="20"/>
      <c r="WIK1" s="340"/>
      <c r="WIL1" s="338"/>
      <c r="WIM1" s="20"/>
      <c r="WIN1" s="20"/>
      <c r="WIO1" s="20"/>
      <c r="WIP1" s="20"/>
      <c r="WIQ1" s="20"/>
      <c r="WIR1" s="20"/>
      <c r="WIS1" s="20"/>
      <c r="WIT1" s="20"/>
      <c r="WIU1" s="20"/>
      <c r="WIV1" s="20"/>
      <c r="WIW1" s="20"/>
      <c r="WIX1" s="20"/>
      <c r="WIY1" s="20"/>
      <c r="WIZ1" s="20"/>
      <c r="WJA1" s="340"/>
      <c r="WJB1" s="338"/>
      <c r="WJC1" s="20"/>
      <c r="WJD1" s="20"/>
      <c r="WJE1" s="20"/>
      <c r="WJF1" s="20"/>
      <c r="WJG1" s="20"/>
      <c r="WJH1" s="20"/>
      <c r="WJI1" s="20"/>
      <c r="WJJ1" s="20"/>
      <c r="WJK1" s="20"/>
      <c r="WJL1" s="20"/>
      <c r="WJM1" s="20"/>
      <c r="WJN1" s="20"/>
      <c r="WJO1" s="20"/>
      <c r="WJP1" s="20"/>
      <c r="WJQ1" s="340"/>
      <c r="WJR1" s="338"/>
      <c r="WJS1" s="20"/>
      <c r="WJT1" s="20"/>
      <c r="WJU1" s="20"/>
      <c r="WJV1" s="20"/>
      <c r="WJW1" s="20"/>
      <c r="WJX1" s="20"/>
      <c r="WJY1" s="20"/>
      <c r="WJZ1" s="20"/>
      <c r="WKA1" s="20"/>
      <c r="WKB1" s="20"/>
      <c r="WKC1" s="20"/>
      <c r="WKD1" s="20"/>
      <c r="WKE1" s="20"/>
      <c r="WKF1" s="20"/>
      <c r="WKG1" s="340"/>
      <c r="WKH1" s="338"/>
      <c r="WKI1" s="20"/>
      <c r="WKJ1" s="20"/>
      <c r="WKK1" s="20"/>
      <c r="WKL1" s="20"/>
      <c r="WKM1" s="20"/>
      <c r="WKN1" s="20"/>
      <c r="WKO1" s="20"/>
      <c r="WKP1" s="20"/>
      <c r="WKQ1" s="20"/>
      <c r="WKR1" s="20"/>
      <c r="WKS1" s="20"/>
      <c r="WKT1" s="20"/>
      <c r="WKU1" s="20"/>
      <c r="WKV1" s="20"/>
      <c r="WKW1" s="340"/>
      <c r="WKX1" s="338"/>
      <c r="WKY1" s="20"/>
      <c r="WKZ1" s="20"/>
      <c r="WLA1" s="20"/>
      <c r="WLB1" s="20"/>
      <c r="WLC1" s="20"/>
      <c r="WLD1" s="20"/>
      <c r="WLE1" s="20"/>
      <c r="WLF1" s="20"/>
      <c r="WLG1" s="20"/>
      <c r="WLH1" s="20"/>
      <c r="WLI1" s="20"/>
      <c r="WLJ1" s="20"/>
      <c r="WLK1" s="20"/>
      <c r="WLL1" s="20"/>
      <c r="WLM1" s="340"/>
      <c r="WLN1" s="338"/>
      <c r="WLO1" s="20"/>
      <c r="WLP1" s="20"/>
      <c r="WLQ1" s="20"/>
      <c r="WLR1" s="20"/>
      <c r="WLS1" s="20"/>
      <c r="WLT1" s="20"/>
      <c r="WLU1" s="20"/>
      <c r="WLV1" s="20"/>
      <c r="WLW1" s="20"/>
      <c r="WLX1" s="20"/>
      <c r="WLY1" s="20"/>
      <c r="WLZ1" s="20"/>
      <c r="WMA1" s="20"/>
      <c r="WMB1" s="20"/>
      <c r="WMC1" s="340"/>
      <c r="WMD1" s="338"/>
      <c r="WME1" s="20"/>
      <c r="WMF1" s="20"/>
      <c r="WMG1" s="20"/>
      <c r="WMH1" s="20"/>
      <c r="WMI1" s="20"/>
      <c r="WMJ1" s="20"/>
      <c r="WMK1" s="20"/>
      <c r="WML1" s="20"/>
      <c r="WMM1" s="20"/>
      <c r="WMN1" s="20"/>
      <c r="WMO1" s="20"/>
      <c r="WMP1" s="20"/>
      <c r="WMQ1" s="20"/>
      <c r="WMR1" s="20"/>
      <c r="WMS1" s="340"/>
      <c r="WMT1" s="338"/>
      <c r="WMU1" s="20"/>
      <c r="WMV1" s="20"/>
      <c r="WMW1" s="20"/>
      <c r="WMX1" s="20"/>
      <c r="WMY1" s="20"/>
      <c r="WMZ1" s="20"/>
      <c r="WNA1" s="20"/>
      <c r="WNB1" s="20"/>
      <c r="WNC1" s="20"/>
      <c r="WND1" s="20"/>
      <c r="WNE1" s="20"/>
      <c r="WNF1" s="20"/>
      <c r="WNG1" s="20"/>
      <c r="WNH1" s="20"/>
      <c r="WNI1" s="340"/>
      <c r="WNJ1" s="338"/>
      <c r="WNK1" s="20"/>
      <c r="WNL1" s="20"/>
      <c r="WNM1" s="20"/>
      <c r="WNN1" s="20"/>
      <c r="WNO1" s="20"/>
      <c r="WNP1" s="20"/>
      <c r="WNQ1" s="20"/>
      <c r="WNR1" s="20"/>
      <c r="WNS1" s="20"/>
      <c r="WNT1" s="20"/>
      <c r="WNU1" s="20"/>
      <c r="WNV1" s="20"/>
      <c r="WNW1" s="20"/>
      <c r="WNX1" s="20"/>
      <c r="WNY1" s="340"/>
      <c r="WNZ1" s="338"/>
      <c r="WOA1" s="20"/>
      <c r="WOB1" s="20"/>
      <c r="WOC1" s="20"/>
      <c r="WOD1" s="20"/>
      <c r="WOE1" s="20"/>
      <c r="WOF1" s="20"/>
      <c r="WOG1" s="20"/>
      <c r="WOH1" s="20"/>
      <c r="WOI1" s="20"/>
      <c r="WOJ1" s="20"/>
      <c r="WOK1" s="20"/>
      <c r="WOL1" s="20"/>
      <c r="WOM1" s="20"/>
      <c r="WON1" s="20"/>
      <c r="WOO1" s="340"/>
      <c r="WOP1" s="338"/>
      <c r="WOQ1" s="20"/>
      <c r="WOR1" s="20"/>
      <c r="WOS1" s="20"/>
      <c r="WOT1" s="20"/>
      <c r="WOU1" s="20"/>
      <c r="WOV1" s="20"/>
      <c r="WOW1" s="20"/>
      <c r="WOX1" s="20"/>
      <c r="WOY1" s="20"/>
      <c r="WOZ1" s="20"/>
      <c r="WPA1" s="20"/>
      <c r="WPB1" s="20"/>
      <c r="WPC1" s="20"/>
      <c r="WPD1" s="20"/>
      <c r="WPE1" s="340"/>
      <c r="WPF1" s="338"/>
      <c r="WPG1" s="20"/>
      <c r="WPH1" s="20"/>
      <c r="WPI1" s="20"/>
      <c r="WPJ1" s="20"/>
      <c r="WPK1" s="20"/>
      <c r="WPL1" s="20"/>
      <c r="WPM1" s="20"/>
      <c r="WPN1" s="20"/>
      <c r="WPO1" s="20"/>
      <c r="WPP1" s="20"/>
      <c r="WPQ1" s="20"/>
      <c r="WPR1" s="20"/>
      <c r="WPS1" s="20"/>
      <c r="WPT1" s="20"/>
      <c r="WPU1" s="340"/>
      <c r="WPV1" s="338"/>
      <c r="WPW1" s="20"/>
      <c r="WPX1" s="20"/>
      <c r="WPY1" s="20"/>
      <c r="WPZ1" s="20"/>
      <c r="WQA1" s="20"/>
      <c r="WQB1" s="20"/>
      <c r="WQC1" s="20"/>
      <c r="WQD1" s="20"/>
      <c r="WQE1" s="20"/>
      <c r="WQF1" s="20"/>
      <c r="WQG1" s="20"/>
      <c r="WQH1" s="20"/>
      <c r="WQI1" s="20"/>
      <c r="WQJ1" s="20"/>
      <c r="WQK1" s="340"/>
      <c r="WQL1" s="338"/>
      <c r="WQM1" s="20"/>
      <c r="WQN1" s="20"/>
      <c r="WQO1" s="20"/>
      <c r="WQP1" s="20"/>
      <c r="WQQ1" s="20"/>
      <c r="WQR1" s="20"/>
      <c r="WQS1" s="20"/>
      <c r="WQT1" s="20"/>
      <c r="WQU1" s="20"/>
      <c r="WQV1" s="20"/>
      <c r="WQW1" s="20"/>
      <c r="WQX1" s="20"/>
      <c r="WQY1" s="20"/>
      <c r="WQZ1" s="20"/>
      <c r="WRA1" s="340"/>
      <c r="WRB1" s="338"/>
      <c r="WRC1" s="20"/>
      <c r="WRD1" s="20"/>
      <c r="WRE1" s="20"/>
      <c r="WRF1" s="20"/>
      <c r="WRG1" s="20"/>
      <c r="WRH1" s="20"/>
      <c r="WRI1" s="20"/>
      <c r="WRJ1" s="20"/>
      <c r="WRK1" s="20"/>
      <c r="WRL1" s="20"/>
      <c r="WRM1" s="20"/>
      <c r="WRN1" s="20"/>
      <c r="WRO1" s="20"/>
      <c r="WRP1" s="20"/>
      <c r="WRQ1" s="340"/>
      <c r="WRR1" s="338"/>
      <c r="WRS1" s="20"/>
      <c r="WRT1" s="20"/>
      <c r="WRU1" s="20"/>
      <c r="WRV1" s="20"/>
      <c r="WRW1" s="20"/>
      <c r="WRX1" s="20"/>
      <c r="WRY1" s="20"/>
      <c r="WRZ1" s="20"/>
      <c r="WSA1" s="20"/>
      <c r="WSB1" s="20"/>
      <c r="WSC1" s="20"/>
      <c r="WSD1" s="20"/>
      <c r="WSE1" s="20"/>
      <c r="WSF1" s="20"/>
      <c r="WSG1" s="340"/>
      <c r="WSH1" s="338"/>
      <c r="WSI1" s="20"/>
      <c r="WSJ1" s="20"/>
      <c r="WSK1" s="20"/>
      <c r="WSL1" s="20"/>
      <c r="WSM1" s="20"/>
      <c r="WSN1" s="20"/>
      <c r="WSO1" s="20"/>
      <c r="WSP1" s="20"/>
      <c r="WSQ1" s="20"/>
      <c r="WSR1" s="20"/>
      <c r="WSS1" s="20"/>
      <c r="WST1" s="20"/>
      <c r="WSU1" s="20"/>
      <c r="WSV1" s="20"/>
      <c r="WSW1" s="340"/>
      <c r="WSX1" s="338"/>
      <c r="WSY1" s="20"/>
      <c r="WSZ1" s="20"/>
      <c r="WTA1" s="20"/>
      <c r="WTB1" s="20"/>
      <c r="WTC1" s="20"/>
      <c r="WTD1" s="20"/>
      <c r="WTE1" s="20"/>
      <c r="WTF1" s="20"/>
      <c r="WTG1" s="20"/>
      <c r="WTH1" s="20"/>
      <c r="WTI1" s="20"/>
      <c r="WTJ1" s="20"/>
      <c r="WTK1" s="20"/>
      <c r="WTL1" s="20"/>
      <c r="WTM1" s="340"/>
      <c r="WTN1" s="338"/>
      <c r="WTO1" s="20"/>
      <c r="WTP1" s="20"/>
      <c r="WTQ1" s="20"/>
      <c r="WTR1" s="20"/>
      <c r="WTS1" s="20"/>
      <c r="WTT1" s="20"/>
      <c r="WTU1" s="20"/>
      <c r="WTV1" s="20"/>
      <c r="WTW1" s="20"/>
      <c r="WTX1" s="20"/>
      <c r="WTY1" s="20"/>
      <c r="WTZ1" s="20"/>
      <c r="WUA1" s="20"/>
      <c r="WUB1" s="20"/>
      <c r="WUC1" s="340"/>
      <c r="WUD1" s="338"/>
      <c r="WUE1" s="20"/>
      <c r="WUF1" s="20"/>
      <c r="WUG1" s="20"/>
      <c r="WUH1" s="20"/>
      <c r="WUI1" s="20"/>
      <c r="WUJ1" s="20"/>
      <c r="WUK1" s="20"/>
      <c r="WUL1" s="20"/>
      <c r="WUM1" s="20"/>
      <c r="WUN1" s="20"/>
      <c r="WUO1" s="20"/>
      <c r="WUP1" s="20"/>
      <c r="WUQ1" s="20"/>
      <c r="WUR1" s="20"/>
      <c r="WUS1" s="340"/>
      <c r="WUT1" s="338"/>
      <c r="WUU1" s="20"/>
      <c r="WUV1" s="20"/>
      <c r="WUW1" s="20"/>
      <c r="WUX1" s="20"/>
      <c r="WUY1" s="20"/>
      <c r="WUZ1" s="20"/>
      <c r="WVA1" s="20"/>
      <c r="WVB1" s="20"/>
      <c r="WVC1" s="20"/>
      <c r="WVD1" s="20"/>
      <c r="WVE1" s="20"/>
      <c r="WVF1" s="20"/>
      <c r="WVG1" s="20"/>
      <c r="WVH1" s="20"/>
      <c r="WVI1" s="340"/>
      <c r="WVJ1" s="338"/>
      <c r="WVK1" s="20"/>
      <c r="WVL1" s="20"/>
      <c r="WVM1" s="20"/>
      <c r="WVN1" s="20"/>
      <c r="WVO1" s="20"/>
      <c r="WVP1" s="20"/>
      <c r="WVQ1" s="20"/>
      <c r="WVR1" s="20"/>
      <c r="WVS1" s="20"/>
      <c r="WVT1" s="20"/>
      <c r="WVU1" s="20"/>
      <c r="WVV1" s="20"/>
      <c r="WVW1" s="20"/>
      <c r="WVX1" s="20"/>
      <c r="WVY1" s="340"/>
      <c r="WVZ1" s="338"/>
      <c r="WWA1" s="20"/>
      <c r="WWB1" s="20"/>
      <c r="WWC1" s="20"/>
      <c r="WWD1" s="20"/>
      <c r="WWE1" s="20"/>
      <c r="WWF1" s="20"/>
      <c r="WWG1" s="20"/>
      <c r="WWH1" s="20"/>
      <c r="WWI1" s="20"/>
      <c r="WWJ1" s="20"/>
      <c r="WWK1" s="20"/>
      <c r="WWL1" s="20"/>
      <c r="WWM1" s="20"/>
      <c r="WWN1" s="20"/>
      <c r="WWO1" s="340"/>
      <c r="WWP1" s="338"/>
      <c r="WWQ1" s="20"/>
      <c r="WWR1" s="20"/>
      <c r="WWS1" s="20"/>
      <c r="WWT1" s="20"/>
      <c r="WWU1" s="20"/>
      <c r="WWV1" s="20"/>
      <c r="WWW1" s="20"/>
      <c r="WWX1" s="20"/>
      <c r="WWY1" s="20"/>
      <c r="WWZ1" s="20"/>
      <c r="WXA1" s="20"/>
      <c r="WXB1" s="20"/>
      <c r="WXC1" s="20"/>
      <c r="WXD1" s="20"/>
      <c r="WXE1" s="340"/>
      <c r="WXF1" s="338"/>
      <c r="WXG1" s="20"/>
      <c r="WXH1" s="20"/>
      <c r="WXI1" s="20"/>
      <c r="WXJ1" s="20"/>
      <c r="WXK1" s="20"/>
      <c r="WXL1" s="20"/>
      <c r="WXM1" s="20"/>
      <c r="WXN1" s="20"/>
      <c r="WXO1" s="20"/>
      <c r="WXP1" s="20"/>
      <c r="WXQ1" s="20"/>
      <c r="WXR1" s="20"/>
      <c r="WXS1" s="20"/>
      <c r="WXT1" s="20"/>
      <c r="WXU1" s="340"/>
      <c r="WXV1" s="338"/>
      <c r="WXW1" s="20"/>
      <c r="WXX1" s="20"/>
      <c r="WXY1" s="20"/>
      <c r="WXZ1" s="20"/>
      <c r="WYA1" s="20"/>
      <c r="WYB1" s="20"/>
      <c r="WYC1" s="20"/>
      <c r="WYD1" s="20"/>
      <c r="WYE1" s="20"/>
      <c r="WYF1" s="20"/>
      <c r="WYG1" s="20"/>
      <c r="WYH1" s="20"/>
      <c r="WYI1" s="20"/>
      <c r="WYJ1" s="20"/>
      <c r="WYK1" s="340"/>
      <c r="WYL1" s="338"/>
      <c r="WYM1" s="20"/>
      <c r="WYN1" s="20"/>
      <c r="WYO1" s="20"/>
      <c r="WYP1" s="20"/>
      <c r="WYQ1" s="20"/>
      <c r="WYR1" s="20"/>
      <c r="WYS1" s="20"/>
      <c r="WYT1" s="20"/>
      <c r="WYU1" s="20"/>
      <c r="WYV1" s="20"/>
      <c r="WYW1" s="20"/>
      <c r="WYX1" s="20"/>
      <c r="WYY1" s="20"/>
      <c r="WYZ1" s="20"/>
      <c r="WZA1" s="340"/>
      <c r="WZB1" s="338"/>
      <c r="WZC1" s="20"/>
      <c r="WZD1" s="20"/>
      <c r="WZE1" s="20"/>
      <c r="WZF1" s="20"/>
      <c r="WZG1" s="20"/>
      <c r="WZH1" s="20"/>
      <c r="WZI1" s="20"/>
      <c r="WZJ1" s="20"/>
      <c r="WZK1" s="20"/>
      <c r="WZL1" s="20"/>
      <c r="WZM1" s="20"/>
      <c r="WZN1" s="20"/>
      <c r="WZO1" s="20"/>
      <c r="WZP1" s="20"/>
      <c r="WZQ1" s="340"/>
      <c r="WZR1" s="338"/>
      <c r="WZS1" s="20"/>
      <c r="WZT1" s="20"/>
      <c r="WZU1" s="20"/>
      <c r="WZV1" s="20"/>
      <c r="WZW1" s="20"/>
      <c r="WZX1" s="20"/>
      <c r="WZY1" s="20"/>
      <c r="WZZ1" s="20"/>
      <c r="XAA1" s="20"/>
      <c r="XAB1" s="20"/>
      <c r="XAC1" s="20"/>
      <c r="XAD1" s="20"/>
      <c r="XAE1" s="20"/>
      <c r="XAF1" s="20"/>
      <c r="XAG1" s="340"/>
      <c r="XAH1" s="338"/>
      <c r="XAI1" s="20"/>
      <c r="XAJ1" s="20"/>
      <c r="XAK1" s="20"/>
      <c r="XAL1" s="20"/>
      <c r="XAM1" s="20"/>
      <c r="XAN1" s="20"/>
      <c r="XAO1" s="20"/>
      <c r="XAP1" s="20"/>
      <c r="XAQ1" s="20"/>
      <c r="XAR1" s="20"/>
      <c r="XAS1" s="20"/>
      <c r="XAT1" s="20"/>
      <c r="XAU1" s="20"/>
      <c r="XAV1" s="20"/>
      <c r="XAW1" s="340"/>
      <c r="XAX1" s="338"/>
      <c r="XAY1" s="20"/>
      <c r="XAZ1" s="20"/>
      <c r="XBA1" s="20"/>
      <c r="XBB1" s="20"/>
      <c r="XBC1" s="20"/>
      <c r="XBD1" s="20"/>
      <c r="XBE1" s="20"/>
      <c r="XBF1" s="20"/>
      <c r="XBG1" s="20"/>
      <c r="XBH1" s="20"/>
      <c r="XBI1" s="20"/>
      <c r="XBJ1" s="20"/>
      <c r="XBK1" s="20"/>
      <c r="XBL1" s="20"/>
      <c r="XBM1" s="340"/>
      <c r="XBN1" s="338"/>
      <c r="XBO1" s="20"/>
      <c r="XBP1" s="20"/>
      <c r="XBQ1" s="20"/>
      <c r="XBR1" s="20"/>
      <c r="XBS1" s="20"/>
      <c r="XBT1" s="20"/>
      <c r="XBU1" s="20"/>
      <c r="XBV1" s="20"/>
      <c r="XBW1" s="20"/>
      <c r="XBX1" s="20"/>
      <c r="XBY1" s="20"/>
      <c r="XBZ1" s="20"/>
      <c r="XCA1" s="20"/>
      <c r="XCB1" s="20"/>
      <c r="XCC1" s="340"/>
      <c r="XCD1" s="338"/>
      <c r="XCE1" s="20"/>
      <c r="XCF1" s="20"/>
      <c r="XCG1" s="20"/>
      <c r="XCH1" s="20"/>
      <c r="XCI1" s="20"/>
      <c r="XCJ1" s="20"/>
      <c r="XCK1" s="20"/>
      <c r="XCL1" s="20"/>
      <c r="XCM1" s="20"/>
      <c r="XCN1" s="20"/>
      <c r="XCO1" s="20"/>
      <c r="XCP1" s="20"/>
      <c r="XCQ1" s="20"/>
      <c r="XCR1" s="20"/>
      <c r="XCS1" s="340"/>
      <c r="XCT1" s="338"/>
      <c r="XCU1" s="20"/>
      <c r="XCV1" s="20"/>
      <c r="XCW1" s="20"/>
      <c r="XCX1" s="20"/>
      <c r="XCY1" s="20"/>
      <c r="XCZ1" s="20"/>
      <c r="XDA1" s="20"/>
      <c r="XDB1" s="20"/>
      <c r="XDC1" s="20"/>
      <c r="XDD1" s="20"/>
      <c r="XDE1" s="20"/>
      <c r="XDF1" s="20"/>
      <c r="XDG1" s="20"/>
      <c r="XDH1" s="20"/>
      <c r="XDI1" s="340"/>
      <c r="XDJ1" s="338"/>
      <c r="XDK1" s="20"/>
      <c r="XDL1" s="20"/>
      <c r="XDM1" s="20"/>
      <c r="XDN1" s="20"/>
      <c r="XDO1" s="20"/>
      <c r="XDP1" s="20"/>
      <c r="XDQ1" s="20"/>
      <c r="XDR1" s="20"/>
      <c r="XDS1" s="20"/>
      <c r="XDT1" s="20"/>
      <c r="XDU1" s="20"/>
      <c r="XDV1" s="20"/>
      <c r="XDW1" s="20"/>
      <c r="XDX1" s="20"/>
      <c r="XDY1" s="340"/>
      <c r="XDZ1" s="338"/>
      <c r="XEA1" s="20"/>
      <c r="XEB1" s="20"/>
      <c r="XEC1" s="20"/>
      <c r="XED1" s="20"/>
      <c r="XEE1" s="20"/>
      <c r="XEF1" s="20"/>
      <c r="XEG1" s="20"/>
      <c r="XEH1" s="20"/>
      <c r="XEI1" s="20"/>
      <c r="XEJ1" s="20"/>
      <c r="XEK1" s="20"/>
      <c r="XEL1" s="20"/>
      <c r="XEM1" s="20"/>
      <c r="XEN1" s="20"/>
      <c r="XEO1" s="340"/>
      <c r="XEP1" s="33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4" t="s">
        <v>2766</v>
      </c>
      <c r="B1" s="338"/>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4" t="s">
        <v>2766</v>
      </c>
      <c r="B1" s="33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1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240"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1" t="s">
        <v>2766</v>
      </c>
      <c r="B1" s="34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3306</v>
      </c>
    </row>
    <row r="3" spans="1:15" x14ac:dyDescent="0.35">
      <c r="A3" s="264">
        <v>1</v>
      </c>
      <c r="B3" s="254" t="s">
        <v>2199</v>
      </c>
      <c r="C3" s="180">
        <v>1</v>
      </c>
      <c r="D3" s="263" t="s">
        <v>25</v>
      </c>
      <c r="E3" s="263"/>
      <c r="F3" s="263" t="s">
        <v>43</v>
      </c>
      <c r="G3" s="263" t="s">
        <v>2199</v>
      </c>
      <c r="H3" s="263" t="s">
        <v>823</v>
      </c>
      <c r="I3" s="263" t="s">
        <v>68</v>
      </c>
      <c r="J3" s="263"/>
      <c r="K3" s="263"/>
      <c r="L3" s="263" t="s">
        <v>2067</v>
      </c>
      <c r="M3" s="263"/>
    </row>
    <row r="4" spans="1:15" x14ac:dyDescent="0.35">
      <c r="A4" s="264">
        <v>2</v>
      </c>
      <c r="B4" s="50" t="s">
        <v>2065</v>
      </c>
      <c r="C4" s="109"/>
      <c r="D4" s="110" t="s">
        <v>19</v>
      </c>
      <c r="E4" s="110"/>
      <c r="F4" s="110"/>
      <c r="G4" s="110" t="s">
        <v>2065</v>
      </c>
      <c r="H4" s="110" t="s">
        <v>2066</v>
      </c>
      <c r="I4" s="110" t="s">
        <v>77</v>
      </c>
      <c r="J4" s="110"/>
      <c r="K4" s="110"/>
      <c r="L4" s="110" t="s">
        <v>2067</v>
      </c>
      <c r="M4" s="110" t="s">
        <v>529</v>
      </c>
    </row>
    <row r="5" spans="1:15" x14ac:dyDescent="0.35">
      <c r="A5" s="264">
        <v>3</v>
      </c>
      <c r="B5" s="50" t="s">
        <v>2068</v>
      </c>
      <c r="C5" s="109"/>
      <c r="D5" s="110" t="s">
        <v>19</v>
      </c>
      <c r="E5" s="110"/>
      <c r="F5" s="110"/>
      <c r="G5" s="110" t="s">
        <v>2068</v>
      </c>
      <c r="H5" s="110" t="s">
        <v>2069</v>
      </c>
      <c r="I5" s="110" t="s">
        <v>77</v>
      </c>
      <c r="J5" s="110"/>
      <c r="K5" s="110"/>
      <c r="L5" s="110" t="s">
        <v>2067</v>
      </c>
      <c r="M5" s="110" t="s">
        <v>649</v>
      </c>
    </row>
    <row r="6" spans="1:15" x14ac:dyDescent="0.35">
      <c r="A6" s="264">
        <v>4</v>
      </c>
      <c r="B6" s="50" t="s">
        <v>2072</v>
      </c>
      <c r="C6" s="109"/>
      <c r="D6" s="110" t="s">
        <v>19</v>
      </c>
      <c r="E6" s="110"/>
      <c r="F6" s="110"/>
      <c r="G6" s="110" t="s">
        <v>2072</v>
      </c>
      <c r="H6" s="110" t="s">
        <v>2073</v>
      </c>
      <c r="I6" s="110" t="s">
        <v>68</v>
      </c>
      <c r="J6" s="110"/>
      <c r="K6" s="110"/>
      <c r="L6" s="110" t="s">
        <v>2067</v>
      </c>
      <c r="M6" s="110" t="s">
        <v>529</v>
      </c>
    </row>
    <row r="7" spans="1:15" x14ac:dyDescent="0.35">
      <c r="A7" s="264">
        <v>5</v>
      </c>
      <c r="B7" s="50" t="s">
        <v>2074</v>
      </c>
      <c r="C7" s="109"/>
      <c r="D7" s="110" t="s">
        <v>30</v>
      </c>
      <c r="E7" s="110"/>
      <c r="F7" s="110"/>
      <c r="G7" s="110" t="s">
        <v>2074</v>
      </c>
      <c r="H7" s="110" t="s">
        <v>2075</v>
      </c>
      <c r="I7" s="110" t="s">
        <v>74</v>
      </c>
      <c r="J7" s="110"/>
      <c r="K7" s="110"/>
      <c r="L7" s="110" t="s">
        <v>2067</v>
      </c>
      <c r="M7" s="110" t="s">
        <v>424</v>
      </c>
    </row>
    <row r="8" spans="1:15" x14ac:dyDescent="0.35">
      <c r="A8" s="264">
        <v>6</v>
      </c>
      <c r="B8" s="50" t="s">
        <v>2076</v>
      </c>
      <c r="C8" s="109"/>
      <c r="D8" s="110" t="s">
        <v>30</v>
      </c>
      <c r="E8" s="110"/>
      <c r="F8" s="110"/>
      <c r="G8" s="110" t="s">
        <v>2076</v>
      </c>
      <c r="H8" s="110" t="s">
        <v>2077</v>
      </c>
      <c r="I8" s="110" t="s">
        <v>74</v>
      </c>
      <c r="J8" s="110"/>
      <c r="K8" s="110"/>
      <c r="L8" s="110" t="s">
        <v>2067</v>
      </c>
      <c r="M8" s="110" t="s">
        <v>556</v>
      </c>
    </row>
    <row r="9" spans="1:15" x14ac:dyDescent="0.35">
      <c r="A9" s="264">
        <v>7</v>
      </c>
      <c r="B9" s="50" t="s">
        <v>2078</v>
      </c>
      <c r="C9" s="109"/>
      <c r="D9" s="110" t="s">
        <v>30</v>
      </c>
      <c r="E9" s="110"/>
      <c r="F9" s="110"/>
      <c r="G9" s="110" t="s">
        <v>2078</v>
      </c>
      <c r="H9" s="110" t="s">
        <v>2079</v>
      </c>
      <c r="I9" s="110" t="s">
        <v>74</v>
      </c>
      <c r="J9" s="110"/>
      <c r="K9" s="110"/>
      <c r="L9" s="110" t="s">
        <v>2067</v>
      </c>
      <c r="M9" s="110" t="s">
        <v>439</v>
      </c>
    </row>
    <row r="10" spans="1:15" x14ac:dyDescent="0.35">
      <c r="A10" s="264">
        <v>8</v>
      </c>
      <c r="B10" s="50" t="s">
        <v>2080</v>
      </c>
      <c r="C10" s="109"/>
      <c r="D10" s="110" t="s">
        <v>31</v>
      </c>
      <c r="E10" s="110"/>
      <c r="F10" s="110"/>
      <c r="G10" s="110" t="s">
        <v>2080</v>
      </c>
      <c r="H10" s="110" t="s">
        <v>2081</v>
      </c>
      <c r="I10" s="110" t="s">
        <v>77</v>
      </c>
      <c r="J10" s="110"/>
      <c r="K10" s="110"/>
      <c r="L10" s="110" t="s">
        <v>2067</v>
      </c>
      <c r="M10" s="110" t="s">
        <v>646</v>
      </c>
    </row>
    <row r="11" spans="1:15" x14ac:dyDescent="0.35">
      <c r="A11" s="264">
        <v>9</v>
      </c>
      <c r="B11" s="50" t="s">
        <v>2082</v>
      </c>
      <c r="C11" s="109"/>
      <c r="D11" s="110" t="s">
        <v>31</v>
      </c>
      <c r="E11" s="110"/>
      <c r="F11" s="110"/>
      <c r="G11" s="110" t="s">
        <v>2082</v>
      </c>
      <c r="H11" s="110" t="s">
        <v>2083</v>
      </c>
      <c r="I11" s="110" t="s">
        <v>77</v>
      </c>
      <c r="J11" s="110"/>
      <c r="K11" s="110"/>
      <c r="L11" s="110" t="s">
        <v>2067</v>
      </c>
      <c r="M11" s="110" t="s">
        <v>649</v>
      </c>
    </row>
    <row r="12" spans="1:15" x14ac:dyDescent="0.35">
      <c r="A12" s="264">
        <v>10</v>
      </c>
      <c r="B12" s="50" t="s">
        <v>2086</v>
      </c>
      <c r="C12" s="109"/>
      <c r="D12" s="110" t="s">
        <v>31</v>
      </c>
      <c r="E12" s="110"/>
      <c r="F12" s="110"/>
      <c r="G12" s="110" t="s">
        <v>2086</v>
      </c>
      <c r="H12" s="110" t="s">
        <v>2087</v>
      </c>
      <c r="I12" s="110" t="s">
        <v>74</v>
      </c>
      <c r="J12" s="110"/>
      <c r="K12" s="110"/>
      <c r="L12" s="110" t="s">
        <v>2067</v>
      </c>
      <c r="M12" s="110" t="s">
        <v>424</v>
      </c>
    </row>
    <row r="13" spans="1:15" x14ac:dyDescent="0.35">
      <c r="A13" s="264">
        <v>11</v>
      </c>
      <c r="B13" s="50" t="s">
        <v>2088</v>
      </c>
      <c r="C13" s="109"/>
      <c r="D13" s="110" t="s">
        <v>19</v>
      </c>
      <c r="E13" s="110"/>
      <c r="F13" s="110"/>
      <c r="G13" s="110" t="s">
        <v>2088</v>
      </c>
      <c r="H13" s="110" t="s">
        <v>2089</v>
      </c>
      <c r="I13" s="110" t="s">
        <v>74</v>
      </c>
      <c r="J13" s="110"/>
      <c r="K13" s="110" t="s">
        <v>93</v>
      </c>
      <c r="L13" s="110" t="s">
        <v>2067</v>
      </c>
      <c r="M13" s="110"/>
    </row>
    <row r="14" spans="1:15" x14ac:dyDescent="0.35">
      <c r="A14" s="264">
        <v>12</v>
      </c>
      <c r="B14" s="50" t="s">
        <v>2090</v>
      </c>
      <c r="C14" s="109"/>
      <c r="D14" s="110" t="s">
        <v>30</v>
      </c>
      <c r="E14" s="110"/>
      <c r="F14" s="110"/>
      <c r="G14" s="110" t="s">
        <v>2090</v>
      </c>
      <c r="H14" s="110" t="s">
        <v>2091</v>
      </c>
      <c r="I14" s="110" t="s">
        <v>74</v>
      </c>
      <c r="J14" s="110"/>
      <c r="K14" s="110" t="s">
        <v>97</v>
      </c>
      <c r="L14" s="110" t="s">
        <v>2067</v>
      </c>
      <c r="M14" s="110"/>
    </row>
    <row r="15" spans="1:15" x14ac:dyDescent="0.35">
      <c r="A15" s="264">
        <v>13</v>
      </c>
      <c r="B15" s="50" t="s">
        <v>2092</v>
      </c>
      <c r="C15" s="109"/>
      <c r="D15" s="110" t="s">
        <v>17</v>
      </c>
      <c r="E15" s="110"/>
      <c r="F15" s="110"/>
      <c r="G15" s="110" t="s">
        <v>2092</v>
      </c>
      <c r="H15" s="110" t="s">
        <v>2093</v>
      </c>
      <c r="I15" s="110" t="s">
        <v>74</v>
      </c>
      <c r="J15" s="110"/>
      <c r="K15" s="110"/>
      <c r="L15" s="110" t="s">
        <v>2067</v>
      </c>
      <c r="M15" s="110" t="s">
        <v>446</v>
      </c>
    </row>
    <row r="16" spans="1:15" x14ac:dyDescent="0.35">
      <c r="A16" s="264">
        <v>14</v>
      </c>
      <c r="B16" s="50" t="s">
        <v>2094</v>
      </c>
      <c r="C16" s="109"/>
      <c r="D16" s="110" t="s">
        <v>15</v>
      </c>
      <c r="E16" s="110"/>
      <c r="F16" s="110"/>
      <c r="G16" s="110" t="s">
        <v>2094</v>
      </c>
      <c r="H16" s="110" t="s">
        <v>2095</v>
      </c>
      <c r="I16" s="110" t="s">
        <v>77</v>
      </c>
      <c r="J16" s="110"/>
      <c r="K16" s="110"/>
      <c r="L16" s="110" t="s">
        <v>2067</v>
      </c>
      <c r="M16" s="110" t="s">
        <v>649</v>
      </c>
    </row>
    <row r="17" spans="1:13" x14ac:dyDescent="0.35">
      <c r="A17" s="264">
        <v>15</v>
      </c>
      <c r="B17" s="50" t="s">
        <v>2096</v>
      </c>
      <c r="C17" s="109"/>
      <c r="D17" s="110" t="s">
        <v>15</v>
      </c>
      <c r="E17" s="110"/>
      <c r="F17" s="110"/>
      <c r="G17" s="110" t="s">
        <v>2096</v>
      </c>
      <c r="H17" s="110" t="s">
        <v>2097</v>
      </c>
      <c r="I17" s="110" t="s">
        <v>74</v>
      </c>
      <c r="J17" s="110"/>
      <c r="K17" s="110"/>
      <c r="L17" s="110" t="s">
        <v>2067</v>
      </c>
      <c r="M17" s="110" t="s">
        <v>649</v>
      </c>
    </row>
    <row r="18" spans="1:13" x14ac:dyDescent="0.35">
      <c r="A18" s="264">
        <v>16</v>
      </c>
      <c r="B18" s="50" t="s">
        <v>2100</v>
      </c>
      <c r="C18" s="109"/>
      <c r="D18" s="110" t="s">
        <v>13</v>
      </c>
      <c r="E18" s="110"/>
      <c r="F18" s="110"/>
      <c r="G18" s="110" t="s">
        <v>2100</v>
      </c>
      <c r="H18" s="110" t="s">
        <v>2101</v>
      </c>
      <c r="I18" s="110" t="s">
        <v>74</v>
      </c>
      <c r="J18" s="110"/>
      <c r="K18" s="110"/>
      <c r="L18" s="110" t="s">
        <v>2067</v>
      </c>
      <c r="M18" s="110" t="s">
        <v>446</v>
      </c>
    </row>
    <row r="19" spans="1:13" x14ac:dyDescent="0.35">
      <c r="A19" s="264">
        <v>17</v>
      </c>
      <c r="B19" s="50" t="s">
        <v>2104</v>
      </c>
      <c r="C19" s="109"/>
      <c r="D19" s="110" t="s">
        <v>33</v>
      </c>
      <c r="E19" s="110"/>
      <c r="F19" s="110"/>
      <c r="G19" s="110" t="s">
        <v>2104</v>
      </c>
      <c r="H19" s="110" t="s">
        <v>2105</v>
      </c>
      <c r="I19" s="110" t="s">
        <v>74</v>
      </c>
      <c r="J19" s="110"/>
      <c r="K19" s="110"/>
      <c r="L19" s="110" t="s">
        <v>2067</v>
      </c>
      <c r="M19" s="110" t="s">
        <v>446</v>
      </c>
    </row>
    <row r="20" spans="1:13" x14ac:dyDescent="0.35">
      <c r="A20" s="264">
        <v>18</v>
      </c>
      <c r="B20" s="50" t="s">
        <v>2106</v>
      </c>
      <c r="C20" s="109"/>
      <c r="D20" s="110" t="s">
        <v>33</v>
      </c>
      <c r="E20" s="110"/>
      <c r="F20" s="110"/>
      <c r="G20" s="110" t="s">
        <v>2106</v>
      </c>
      <c r="H20" s="110" t="s">
        <v>2107</v>
      </c>
      <c r="I20" s="110" t="s">
        <v>74</v>
      </c>
      <c r="J20" s="110"/>
      <c r="K20" s="110"/>
      <c r="L20" s="110" t="s">
        <v>2067</v>
      </c>
      <c r="M20" s="110" t="s">
        <v>439</v>
      </c>
    </row>
    <row r="21" spans="1:13" x14ac:dyDescent="0.35">
      <c r="A21" s="264">
        <v>19</v>
      </c>
      <c r="B21" s="50" t="s">
        <v>2110</v>
      </c>
      <c r="C21" s="109"/>
      <c r="D21" s="110" t="s">
        <v>33</v>
      </c>
      <c r="E21" s="110"/>
      <c r="F21" s="110"/>
      <c r="G21" s="110" t="s">
        <v>2110</v>
      </c>
      <c r="H21" s="110" t="s">
        <v>2111</v>
      </c>
      <c r="I21" s="110" t="s">
        <v>74</v>
      </c>
      <c r="J21" s="110"/>
      <c r="K21" s="110"/>
      <c r="L21" s="110" t="s">
        <v>2067</v>
      </c>
      <c r="M21" s="110" t="s">
        <v>429</v>
      </c>
    </row>
    <row r="22" spans="1:13" x14ac:dyDescent="0.35">
      <c r="A22" s="264">
        <v>20</v>
      </c>
      <c r="B22" s="50" t="s">
        <v>2114</v>
      </c>
      <c r="C22" s="109"/>
      <c r="D22" s="110" t="s">
        <v>25</v>
      </c>
      <c r="E22" s="110"/>
      <c r="F22" s="110"/>
      <c r="G22" s="110" t="s">
        <v>2114</v>
      </c>
      <c r="H22" s="110" t="s">
        <v>2115</v>
      </c>
      <c r="I22" s="110" t="s">
        <v>74</v>
      </c>
      <c r="J22" s="110"/>
      <c r="K22" s="110"/>
      <c r="L22" s="110" t="s">
        <v>2067</v>
      </c>
      <c r="M22" s="110" t="s">
        <v>540</v>
      </c>
    </row>
    <row r="23" spans="1:13" x14ac:dyDescent="0.35">
      <c r="A23" s="264">
        <v>21</v>
      </c>
      <c r="B23" s="50" t="s">
        <v>2116</v>
      </c>
      <c r="C23" s="109"/>
      <c r="D23" s="110" t="s">
        <v>25</v>
      </c>
      <c r="E23" s="110"/>
      <c r="F23" s="110"/>
      <c r="G23" s="110" t="s">
        <v>2116</v>
      </c>
      <c r="H23" s="110" t="s">
        <v>2117</v>
      </c>
      <c r="I23" s="110" t="s">
        <v>74</v>
      </c>
      <c r="J23" s="110"/>
      <c r="K23" s="110"/>
      <c r="L23" s="110" t="s">
        <v>2067</v>
      </c>
      <c r="M23" s="110" t="s">
        <v>534</v>
      </c>
    </row>
    <row r="24" spans="1:13" x14ac:dyDescent="0.35">
      <c r="A24" s="264">
        <v>22</v>
      </c>
      <c r="B24" s="50" t="s">
        <v>2118</v>
      </c>
      <c r="C24" s="109"/>
      <c r="D24" s="110" t="s">
        <v>25</v>
      </c>
      <c r="E24" s="110"/>
      <c r="F24" s="110"/>
      <c r="G24" s="110" t="s">
        <v>2118</v>
      </c>
      <c r="H24" s="110" t="s">
        <v>2119</v>
      </c>
      <c r="I24" s="110" t="s">
        <v>68</v>
      </c>
      <c r="J24" s="110"/>
      <c r="K24" s="110"/>
      <c r="L24" s="110" t="s">
        <v>2067</v>
      </c>
      <c r="M24" s="110" t="s">
        <v>529</v>
      </c>
    </row>
    <row r="25" spans="1:13" x14ac:dyDescent="0.35">
      <c r="A25" s="264">
        <v>23</v>
      </c>
      <c r="B25" s="50" t="s">
        <v>2122</v>
      </c>
      <c r="C25" s="109"/>
      <c r="D25" s="110" t="s">
        <v>25</v>
      </c>
      <c r="E25" s="110"/>
      <c r="F25" s="110"/>
      <c r="G25" s="110" t="s">
        <v>2122</v>
      </c>
      <c r="H25" s="110" t="s">
        <v>2123</v>
      </c>
      <c r="I25" s="110" t="s">
        <v>68</v>
      </c>
      <c r="J25" s="110"/>
      <c r="K25" s="110"/>
      <c r="L25" s="110" t="s">
        <v>2067</v>
      </c>
      <c r="M25" s="110" t="s">
        <v>534</v>
      </c>
    </row>
    <row r="26" spans="1:13" x14ac:dyDescent="0.35">
      <c r="A26" s="264">
        <v>24</v>
      </c>
      <c r="B26" s="50" t="s">
        <v>2126</v>
      </c>
      <c r="C26" s="109"/>
      <c r="D26" s="110" t="s">
        <v>17</v>
      </c>
      <c r="E26" s="110"/>
      <c r="F26" s="110"/>
      <c r="G26" s="110" t="s">
        <v>2126</v>
      </c>
      <c r="H26" s="110" t="s">
        <v>2127</v>
      </c>
      <c r="I26" s="110" t="s">
        <v>71</v>
      </c>
      <c r="J26" s="110"/>
      <c r="K26" s="110"/>
      <c r="L26" s="110" t="s">
        <v>2067</v>
      </c>
      <c r="M26" s="110" t="s">
        <v>408</v>
      </c>
    </row>
    <row r="27" spans="1:13" x14ac:dyDescent="0.35">
      <c r="A27" s="264">
        <v>25</v>
      </c>
      <c r="B27" s="50" t="s">
        <v>2128</v>
      </c>
      <c r="C27" s="109"/>
      <c r="D27" s="110" t="s">
        <v>40</v>
      </c>
      <c r="E27" s="110"/>
      <c r="F27" s="110"/>
      <c r="G27" s="110" t="s">
        <v>2128</v>
      </c>
      <c r="H27" s="110" t="s">
        <v>2129</v>
      </c>
      <c r="I27" s="110" t="s">
        <v>84</v>
      </c>
      <c r="J27" s="110"/>
      <c r="K27" s="110"/>
      <c r="L27" s="110" t="s">
        <v>696</v>
      </c>
      <c r="M27" s="110"/>
    </row>
    <row r="28" spans="1:13" x14ac:dyDescent="0.35">
      <c r="A28" s="264">
        <v>26</v>
      </c>
      <c r="B28" s="50" t="s">
        <v>2130</v>
      </c>
      <c r="C28" s="109"/>
      <c r="D28" s="110" t="s">
        <v>40</v>
      </c>
      <c r="E28" s="110"/>
      <c r="F28" s="110"/>
      <c r="G28" s="110" t="s">
        <v>2130</v>
      </c>
      <c r="H28" s="110" t="s">
        <v>2131</v>
      </c>
      <c r="I28" s="110" t="s">
        <v>84</v>
      </c>
      <c r="J28" s="110"/>
      <c r="K28" s="110"/>
      <c r="L28" s="110" t="s">
        <v>696</v>
      </c>
      <c r="M28" s="110" t="s">
        <v>690</v>
      </c>
    </row>
    <row r="29" spans="1:13" x14ac:dyDescent="0.35">
      <c r="A29" s="264">
        <v>27</v>
      </c>
      <c r="B29" s="50" t="s">
        <v>2132</v>
      </c>
      <c r="C29" s="109"/>
      <c r="D29" s="270" t="s">
        <v>8407</v>
      </c>
      <c r="E29" s="110"/>
      <c r="F29" s="110"/>
      <c r="G29" s="110" t="s">
        <v>2132</v>
      </c>
      <c r="H29" s="110" t="s">
        <v>2133</v>
      </c>
      <c r="I29" s="110" t="s">
        <v>83</v>
      </c>
      <c r="J29" s="110"/>
      <c r="K29" s="110"/>
      <c r="L29" s="110" t="s">
        <v>2067</v>
      </c>
      <c r="M29" s="110" t="s">
        <v>657</v>
      </c>
    </row>
    <row r="30" spans="1:13" x14ac:dyDescent="0.35">
      <c r="A30" s="264">
        <v>28</v>
      </c>
      <c r="B30" s="50" t="s">
        <v>2134</v>
      </c>
      <c r="C30" s="109"/>
      <c r="D30" s="178" t="s">
        <v>8523</v>
      </c>
      <c r="E30" s="110"/>
      <c r="F30" s="110"/>
      <c r="G30" s="110" t="s">
        <v>2134</v>
      </c>
      <c r="H30" s="110" t="s">
        <v>2135</v>
      </c>
      <c r="I30" s="110" t="s">
        <v>83</v>
      </c>
      <c r="J30" s="110"/>
      <c r="K30" s="110"/>
      <c r="L30" s="110" t="s">
        <v>2067</v>
      </c>
      <c r="M30" s="110" t="s">
        <v>657</v>
      </c>
    </row>
    <row r="31" spans="1:13" x14ac:dyDescent="0.35">
      <c r="A31" s="264">
        <v>29</v>
      </c>
      <c r="B31" s="50" t="s">
        <v>2136</v>
      </c>
      <c r="C31" s="109"/>
      <c r="D31" s="110" t="s">
        <v>8523</v>
      </c>
      <c r="E31" s="110"/>
      <c r="F31" s="110"/>
      <c r="G31" s="110" t="s">
        <v>2136</v>
      </c>
      <c r="H31" s="110" t="s">
        <v>2137</v>
      </c>
      <c r="I31" s="110" t="s">
        <v>83</v>
      </c>
      <c r="J31" s="110"/>
      <c r="K31" s="110"/>
      <c r="L31" s="110" t="s">
        <v>2067</v>
      </c>
      <c r="M31" s="110" t="s">
        <v>691</v>
      </c>
    </row>
    <row r="32" spans="1:13" x14ac:dyDescent="0.35">
      <c r="A32" s="264">
        <v>30</v>
      </c>
      <c r="B32" s="50" t="s">
        <v>2138</v>
      </c>
      <c r="C32" s="109"/>
      <c r="D32" s="178" t="s">
        <v>8410</v>
      </c>
      <c r="E32" s="110"/>
      <c r="F32" s="110"/>
      <c r="G32" s="110" t="s">
        <v>2138</v>
      </c>
      <c r="H32" s="110" t="s">
        <v>2139</v>
      </c>
      <c r="I32" s="110" t="s">
        <v>83</v>
      </c>
      <c r="J32" s="110"/>
      <c r="K32" s="110"/>
      <c r="L32" s="110" t="s">
        <v>2067</v>
      </c>
      <c r="M32" s="110" t="s">
        <v>682</v>
      </c>
    </row>
    <row r="33" spans="1:13" x14ac:dyDescent="0.35">
      <c r="A33" s="264">
        <v>31</v>
      </c>
      <c r="B33" s="50" t="s">
        <v>2140</v>
      </c>
      <c r="C33" s="109"/>
      <c r="D33" s="270" t="s">
        <v>8414</v>
      </c>
      <c r="E33" s="110"/>
      <c r="F33" s="110" t="s">
        <v>43</v>
      </c>
      <c r="G33" s="110" t="s">
        <v>2140</v>
      </c>
      <c r="H33" s="110" t="s">
        <v>2141</v>
      </c>
      <c r="I33" s="110"/>
      <c r="J33" s="110"/>
      <c r="K33" s="110"/>
      <c r="L33" s="110" t="s">
        <v>2067</v>
      </c>
      <c r="M33" s="110"/>
    </row>
    <row r="34" spans="1:13" x14ac:dyDescent="0.35">
      <c r="A34" s="264">
        <v>32</v>
      </c>
      <c r="B34" s="50" t="s">
        <v>2142</v>
      </c>
      <c r="C34" s="109"/>
      <c r="D34" s="270" t="s">
        <v>8414</v>
      </c>
      <c r="E34" s="110"/>
      <c r="F34" s="110"/>
      <c r="G34" s="110" t="s">
        <v>2142</v>
      </c>
      <c r="H34" s="110" t="s">
        <v>2143</v>
      </c>
      <c r="I34" s="110" t="s">
        <v>83</v>
      </c>
      <c r="J34" s="110"/>
      <c r="K34" s="110"/>
      <c r="L34" s="110" t="s">
        <v>2067</v>
      </c>
      <c r="M34" s="110" t="s">
        <v>683</v>
      </c>
    </row>
    <row r="35" spans="1:13" x14ac:dyDescent="0.35">
      <c r="A35" s="264">
        <v>33</v>
      </c>
      <c r="B35" s="50" t="s">
        <v>2144</v>
      </c>
      <c r="C35" s="109"/>
      <c r="D35" s="110" t="s">
        <v>37</v>
      </c>
      <c r="E35" s="110"/>
      <c r="F35" s="110"/>
      <c r="G35" s="110" t="s">
        <v>2144</v>
      </c>
      <c r="H35" s="110" t="s">
        <v>2145</v>
      </c>
      <c r="I35" s="110" t="s">
        <v>83</v>
      </c>
      <c r="J35" s="110"/>
      <c r="K35" s="110"/>
      <c r="L35" s="110" t="s">
        <v>2067</v>
      </c>
      <c r="M35" s="110" t="s">
        <v>660</v>
      </c>
    </row>
    <row r="36" spans="1:13" x14ac:dyDescent="0.35">
      <c r="A36" s="264">
        <v>34</v>
      </c>
      <c r="B36" s="50" t="s">
        <v>2146</v>
      </c>
      <c r="C36" s="109"/>
      <c r="D36" s="110" t="s">
        <v>36</v>
      </c>
      <c r="E36" s="110"/>
      <c r="F36" s="110"/>
      <c r="G36" s="110" t="s">
        <v>2146</v>
      </c>
      <c r="H36" s="110" t="s">
        <v>2147</v>
      </c>
      <c r="I36" s="110" t="s">
        <v>83</v>
      </c>
      <c r="J36" s="110"/>
      <c r="K36" s="110"/>
      <c r="L36" s="110" t="s">
        <v>2067</v>
      </c>
      <c r="M36" s="110" t="s">
        <v>683</v>
      </c>
    </row>
    <row r="37" spans="1:13" x14ac:dyDescent="0.35">
      <c r="A37" s="264">
        <v>35</v>
      </c>
      <c r="B37" s="50" t="s">
        <v>2148</v>
      </c>
      <c r="C37" s="109"/>
      <c r="D37" s="110" t="s">
        <v>35</v>
      </c>
      <c r="E37" s="110"/>
      <c r="F37" s="110"/>
      <c r="G37" s="110" t="s">
        <v>2148</v>
      </c>
      <c r="H37" s="110" t="s">
        <v>2149</v>
      </c>
      <c r="I37" s="110" t="s">
        <v>83</v>
      </c>
      <c r="J37" s="110"/>
      <c r="K37" s="110"/>
      <c r="L37" s="110" t="s">
        <v>2067</v>
      </c>
      <c r="M37" s="110" t="s">
        <v>661</v>
      </c>
    </row>
    <row r="38" spans="1:13" x14ac:dyDescent="0.35">
      <c r="A38" s="264">
        <v>36</v>
      </c>
      <c r="B38" s="50" t="s">
        <v>2150</v>
      </c>
      <c r="C38" s="109"/>
      <c r="D38" s="110" t="s">
        <v>19</v>
      </c>
      <c r="E38" s="110"/>
      <c r="F38" s="110"/>
      <c r="G38" s="110" t="s">
        <v>2150</v>
      </c>
      <c r="H38" s="110" t="s">
        <v>2151</v>
      </c>
      <c r="I38" s="110" t="s">
        <v>77</v>
      </c>
      <c r="J38" s="110"/>
      <c r="K38" s="110"/>
      <c r="L38" s="110" t="s">
        <v>2067</v>
      </c>
      <c r="M38" s="110" t="s">
        <v>646</v>
      </c>
    </row>
    <row r="39" spans="1:13" x14ac:dyDescent="0.35">
      <c r="A39" s="264">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4">
        <v>38</v>
      </c>
      <c r="B40" s="50" t="s">
        <v>2154</v>
      </c>
      <c r="C40" s="109"/>
      <c r="D40" s="110" t="s">
        <v>19</v>
      </c>
      <c r="E40" s="110"/>
      <c r="F40" s="110"/>
      <c r="G40" s="110" t="s">
        <v>2154</v>
      </c>
      <c r="H40" s="110" t="s">
        <v>2155</v>
      </c>
      <c r="I40" s="110" t="s">
        <v>74</v>
      </c>
      <c r="J40" s="110"/>
      <c r="K40" s="110"/>
      <c r="L40" s="110" t="s">
        <v>2067</v>
      </c>
      <c r="M40" s="110" t="s">
        <v>432</v>
      </c>
    </row>
    <row r="41" spans="1:13" x14ac:dyDescent="0.35">
      <c r="A41" s="264">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4">
        <v>40</v>
      </c>
      <c r="B42" s="50" t="s">
        <v>2158</v>
      </c>
      <c r="C42" s="109"/>
      <c r="D42" s="110" t="s">
        <v>19</v>
      </c>
      <c r="E42" s="110"/>
      <c r="F42" s="110"/>
      <c r="G42" s="110" t="s">
        <v>2158</v>
      </c>
      <c r="H42" s="110" t="s">
        <v>2159</v>
      </c>
      <c r="I42" s="110" t="s">
        <v>74</v>
      </c>
      <c r="J42" s="110"/>
      <c r="K42" s="110"/>
      <c r="L42" s="110" t="s">
        <v>2067</v>
      </c>
      <c r="M42" s="110" t="s">
        <v>581</v>
      </c>
    </row>
    <row r="43" spans="1:13" x14ac:dyDescent="0.35">
      <c r="A43" s="264">
        <v>41</v>
      </c>
      <c r="B43" s="50" t="s">
        <v>2160</v>
      </c>
      <c r="C43" s="109"/>
      <c r="D43" s="110" t="s">
        <v>19</v>
      </c>
      <c r="E43" s="110"/>
      <c r="F43" s="110"/>
      <c r="G43" s="110" t="s">
        <v>2160</v>
      </c>
      <c r="H43" s="110" t="s">
        <v>2161</v>
      </c>
      <c r="I43" s="110" t="s">
        <v>80</v>
      </c>
      <c r="J43" s="110"/>
      <c r="K43" s="110"/>
      <c r="L43" s="110" t="s">
        <v>2067</v>
      </c>
      <c r="M43" s="110" t="s">
        <v>529</v>
      </c>
    </row>
    <row r="44" spans="1:13" x14ac:dyDescent="0.35">
      <c r="A44" s="264">
        <v>42</v>
      </c>
      <c r="B44" s="50" t="s">
        <v>2162</v>
      </c>
      <c r="C44" s="109"/>
      <c r="D44" s="110" t="s">
        <v>19</v>
      </c>
      <c r="E44" s="110"/>
      <c r="F44" s="110"/>
      <c r="G44" s="110" t="s">
        <v>2162</v>
      </c>
      <c r="H44" s="110" t="s">
        <v>2071</v>
      </c>
      <c r="I44" s="110" t="s">
        <v>74</v>
      </c>
      <c r="J44" s="110"/>
      <c r="K44" s="110"/>
      <c r="L44" s="110" t="s">
        <v>2067</v>
      </c>
      <c r="M44" s="110" t="s">
        <v>529</v>
      </c>
    </row>
    <row r="45" spans="1:13" x14ac:dyDescent="0.35">
      <c r="A45" s="264">
        <v>43</v>
      </c>
      <c r="B45" s="50" t="s">
        <v>2163</v>
      </c>
      <c r="C45" s="109"/>
      <c r="D45" s="110" t="s">
        <v>19</v>
      </c>
      <c r="E45" s="110"/>
      <c r="F45" s="110"/>
      <c r="G45" s="110" t="s">
        <v>2163</v>
      </c>
      <c r="H45" s="110" t="s">
        <v>2164</v>
      </c>
      <c r="I45" s="110" t="s">
        <v>77</v>
      </c>
      <c r="J45" s="110"/>
      <c r="K45" s="110" t="s">
        <v>97</v>
      </c>
      <c r="L45" s="110" t="s">
        <v>2067</v>
      </c>
      <c r="M45" s="110"/>
    </row>
    <row r="46" spans="1:13" x14ac:dyDescent="0.35">
      <c r="A46" s="264">
        <v>44</v>
      </c>
      <c r="B46" s="50" t="s">
        <v>2165</v>
      </c>
      <c r="C46" s="109"/>
      <c r="D46" s="110" t="s">
        <v>19</v>
      </c>
      <c r="E46" s="110"/>
      <c r="F46" s="110" t="s">
        <v>43</v>
      </c>
      <c r="G46" s="110" t="s">
        <v>2165</v>
      </c>
      <c r="H46" s="110" t="s">
        <v>2166</v>
      </c>
      <c r="I46" s="110" t="s">
        <v>77</v>
      </c>
      <c r="J46" s="110"/>
      <c r="K46" s="110"/>
      <c r="L46" s="110" t="s">
        <v>2067</v>
      </c>
      <c r="M46" s="110"/>
    </row>
    <row r="47" spans="1:13" x14ac:dyDescent="0.35">
      <c r="A47" s="264">
        <v>45</v>
      </c>
      <c r="B47" s="50" t="s">
        <v>2167</v>
      </c>
      <c r="C47" s="109"/>
      <c r="D47" s="110" t="s">
        <v>19</v>
      </c>
      <c r="E47" s="110"/>
      <c r="F47" s="110"/>
      <c r="G47" s="110" t="s">
        <v>2167</v>
      </c>
      <c r="H47" s="110" t="s">
        <v>2168</v>
      </c>
      <c r="I47" s="110" t="s">
        <v>74</v>
      </c>
      <c r="J47" s="110"/>
      <c r="K47" s="110"/>
      <c r="L47" s="110" t="s">
        <v>2067</v>
      </c>
      <c r="M47" s="110" t="s">
        <v>646</v>
      </c>
    </row>
    <row r="48" spans="1:13" x14ac:dyDescent="0.35">
      <c r="A48" s="264">
        <v>46</v>
      </c>
      <c r="B48" s="50" t="s">
        <v>2169</v>
      </c>
      <c r="C48" s="109"/>
      <c r="D48" s="110" t="s">
        <v>19</v>
      </c>
      <c r="E48" s="110"/>
      <c r="F48" s="110"/>
      <c r="G48" s="110" t="s">
        <v>2169</v>
      </c>
      <c r="H48" s="110" t="s">
        <v>2170</v>
      </c>
      <c r="I48" s="110" t="s">
        <v>80</v>
      </c>
      <c r="J48" s="110"/>
      <c r="K48" s="110"/>
      <c r="L48" s="110" t="s">
        <v>2067</v>
      </c>
      <c r="M48" s="110" t="s">
        <v>492</v>
      </c>
    </row>
    <row r="49" spans="1:13" x14ac:dyDescent="0.35">
      <c r="A49" s="264">
        <v>47</v>
      </c>
      <c r="B49" s="50" t="s">
        <v>2171</v>
      </c>
      <c r="C49" s="109"/>
      <c r="D49" s="110" t="s">
        <v>19</v>
      </c>
      <c r="E49" s="110"/>
      <c r="F49" s="110"/>
      <c r="G49" s="110" t="s">
        <v>2171</v>
      </c>
      <c r="H49" s="110" t="s">
        <v>2172</v>
      </c>
      <c r="I49" s="110" t="s">
        <v>80</v>
      </c>
      <c r="J49" s="110"/>
      <c r="K49" s="110"/>
      <c r="L49" s="110" t="s">
        <v>2067</v>
      </c>
      <c r="M49" s="110" t="s">
        <v>578</v>
      </c>
    </row>
    <row r="50" spans="1:13" x14ac:dyDescent="0.35">
      <c r="A50" s="264">
        <v>48</v>
      </c>
      <c r="B50" s="50" t="s">
        <v>2173</v>
      </c>
      <c r="C50" s="109"/>
      <c r="D50" s="110" t="s">
        <v>19</v>
      </c>
      <c r="E50" s="110"/>
      <c r="F50" s="110"/>
      <c r="G50" s="110" t="s">
        <v>2173</v>
      </c>
      <c r="H50" s="110" t="s">
        <v>2174</v>
      </c>
      <c r="I50" s="110" t="s">
        <v>77</v>
      </c>
      <c r="J50" s="110"/>
      <c r="K50" s="110"/>
      <c r="L50" s="110" t="s">
        <v>2067</v>
      </c>
      <c r="M50" s="110" t="s">
        <v>578</v>
      </c>
    </row>
    <row r="51" spans="1:13" x14ac:dyDescent="0.35">
      <c r="A51" s="264">
        <v>49</v>
      </c>
      <c r="B51" s="50" t="s">
        <v>2175</v>
      </c>
      <c r="C51" s="109"/>
      <c r="D51" s="110" t="s">
        <v>19</v>
      </c>
      <c r="E51" s="110"/>
      <c r="F51" s="110"/>
      <c r="G51" s="110" t="s">
        <v>2175</v>
      </c>
      <c r="H51" s="110" t="s">
        <v>2176</v>
      </c>
      <c r="I51" s="110" t="s">
        <v>80</v>
      </c>
      <c r="J51" s="110"/>
      <c r="K51" s="110"/>
      <c r="L51" s="110" t="s">
        <v>2067</v>
      </c>
      <c r="M51" s="110" t="s">
        <v>424</v>
      </c>
    </row>
    <row r="52" spans="1:13" x14ac:dyDescent="0.35">
      <c r="A52" s="264">
        <v>50</v>
      </c>
      <c r="B52" s="50" t="s">
        <v>2177</v>
      </c>
      <c r="C52" s="109"/>
      <c r="D52" s="110" t="s">
        <v>19</v>
      </c>
      <c r="E52" s="110"/>
      <c r="F52" s="110"/>
      <c r="G52" s="110" t="s">
        <v>2177</v>
      </c>
      <c r="H52" s="110" t="s">
        <v>2178</v>
      </c>
      <c r="I52" s="110" t="s">
        <v>74</v>
      </c>
      <c r="J52" s="110"/>
      <c r="K52" s="110"/>
      <c r="L52" s="110" t="s">
        <v>2067</v>
      </c>
      <c r="M52" s="110" t="s">
        <v>653</v>
      </c>
    </row>
    <row r="53" spans="1:13" x14ac:dyDescent="0.35">
      <c r="A53" s="264">
        <v>51</v>
      </c>
      <c r="B53" s="50" t="s">
        <v>2179</v>
      </c>
      <c r="C53" s="109"/>
      <c r="D53" s="110" t="s">
        <v>19</v>
      </c>
      <c r="E53" s="110"/>
      <c r="F53" s="110"/>
      <c r="G53" s="110" t="s">
        <v>2179</v>
      </c>
      <c r="H53" s="110" t="s">
        <v>2180</v>
      </c>
      <c r="I53" s="110" t="s">
        <v>80</v>
      </c>
      <c r="J53" s="110"/>
      <c r="K53" s="110"/>
      <c r="L53" s="110" t="s">
        <v>2067</v>
      </c>
      <c r="M53" s="110" t="s">
        <v>413</v>
      </c>
    </row>
    <row r="54" spans="1:13" x14ac:dyDescent="0.35">
      <c r="A54" s="264">
        <v>52</v>
      </c>
      <c r="B54" s="50" t="s">
        <v>2181</v>
      </c>
      <c r="C54" s="109"/>
      <c r="D54" s="110" t="s">
        <v>19</v>
      </c>
      <c r="E54" s="110"/>
      <c r="F54" s="110"/>
      <c r="G54" s="110" t="s">
        <v>2181</v>
      </c>
      <c r="H54" s="110" t="s">
        <v>2182</v>
      </c>
      <c r="I54" s="110" t="s">
        <v>74</v>
      </c>
      <c r="J54" s="110"/>
      <c r="K54" s="110"/>
      <c r="L54" s="110" t="s">
        <v>2067</v>
      </c>
      <c r="M54" s="110" t="s">
        <v>413</v>
      </c>
    </row>
    <row r="55" spans="1:13" x14ac:dyDescent="0.35">
      <c r="A55" s="264">
        <v>53</v>
      </c>
      <c r="B55" s="50" t="s">
        <v>2183</v>
      </c>
      <c r="C55" s="109"/>
      <c r="D55" s="110" t="s">
        <v>19</v>
      </c>
      <c r="E55" s="110"/>
      <c r="F55" s="110"/>
      <c r="G55" s="110" t="s">
        <v>2183</v>
      </c>
      <c r="H55" s="110" t="s">
        <v>2184</v>
      </c>
      <c r="I55" s="110" t="s">
        <v>80</v>
      </c>
      <c r="J55" s="110"/>
      <c r="K55" s="110"/>
      <c r="L55" s="110" t="s">
        <v>2067</v>
      </c>
      <c r="M55" s="110" t="s">
        <v>649</v>
      </c>
    </row>
    <row r="56" spans="1:13" x14ac:dyDescent="0.35">
      <c r="A56" s="264">
        <v>54</v>
      </c>
      <c r="B56" s="50" t="s">
        <v>2185</v>
      </c>
      <c r="C56" s="109"/>
      <c r="D56" s="110" t="s">
        <v>19</v>
      </c>
      <c r="E56" s="110"/>
      <c r="F56" s="110"/>
      <c r="G56" s="110" t="s">
        <v>2185</v>
      </c>
      <c r="H56" s="110" t="s">
        <v>2186</v>
      </c>
      <c r="I56" s="110" t="s">
        <v>74</v>
      </c>
      <c r="J56" s="110"/>
      <c r="K56" s="110"/>
      <c r="L56" s="110" t="s">
        <v>2067</v>
      </c>
      <c r="M56" s="110" t="s">
        <v>649</v>
      </c>
    </row>
    <row r="57" spans="1:13" x14ac:dyDescent="0.35">
      <c r="A57" s="264">
        <v>55</v>
      </c>
      <c r="B57" s="50" t="s">
        <v>2187</v>
      </c>
      <c r="C57" s="109"/>
      <c r="D57" s="110" t="s">
        <v>19</v>
      </c>
      <c r="E57" s="110"/>
      <c r="F57" s="110"/>
      <c r="G57" s="110" t="s">
        <v>2187</v>
      </c>
      <c r="H57" s="110" t="s">
        <v>2188</v>
      </c>
      <c r="I57" s="110" t="s">
        <v>80</v>
      </c>
      <c r="J57" s="110"/>
      <c r="K57" s="110"/>
      <c r="L57" s="110" t="s">
        <v>2067</v>
      </c>
      <c r="M57" s="110" t="s">
        <v>494</v>
      </c>
    </row>
    <row r="58" spans="1:13" x14ac:dyDescent="0.35">
      <c r="A58" s="264">
        <v>56</v>
      </c>
      <c r="B58" s="50" t="s">
        <v>2189</v>
      </c>
      <c r="C58" s="109"/>
      <c r="D58" s="110" t="s">
        <v>19</v>
      </c>
      <c r="E58" s="110"/>
      <c r="F58" s="110"/>
      <c r="G58" s="110" t="s">
        <v>2189</v>
      </c>
      <c r="H58" s="110" t="s">
        <v>2190</v>
      </c>
      <c r="I58" s="110" t="s">
        <v>80</v>
      </c>
      <c r="J58" s="110"/>
      <c r="K58" s="110"/>
      <c r="L58" s="110" t="s">
        <v>2067</v>
      </c>
      <c r="M58" s="110" t="s">
        <v>412</v>
      </c>
    </row>
    <row r="59" spans="1:13" x14ac:dyDescent="0.35">
      <c r="A59" s="264">
        <v>57</v>
      </c>
      <c r="B59" s="50" t="s">
        <v>2191</v>
      </c>
      <c r="C59" s="109"/>
      <c r="D59" s="110" t="s">
        <v>19</v>
      </c>
      <c r="E59" s="110"/>
      <c r="F59" s="110"/>
      <c r="G59" s="110" t="s">
        <v>2191</v>
      </c>
      <c r="H59" s="110" t="s">
        <v>2192</v>
      </c>
      <c r="I59" s="110" t="s">
        <v>74</v>
      </c>
      <c r="J59" s="110"/>
      <c r="K59" s="110"/>
      <c r="L59" s="110" t="s">
        <v>2067</v>
      </c>
      <c r="M59" s="110" t="s">
        <v>412</v>
      </c>
    </row>
    <row r="60" spans="1:13" x14ac:dyDescent="0.35">
      <c r="A60" s="264">
        <v>58</v>
      </c>
      <c r="B60" s="50" t="s">
        <v>2193</v>
      </c>
      <c r="C60" s="109"/>
      <c r="D60" s="110" t="s">
        <v>19</v>
      </c>
      <c r="E60" s="110"/>
      <c r="F60" s="110"/>
      <c r="G60" s="110" t="s">
        <v>2193</v>
      </c>
      <c r="H60" s="110" t="s">
        <v>2194</v>
      </c>
      <c r="I60" s="110" t="s">
        <v>80</v>
      </c>
      <c r="J60" s="110" t="s">
        <v>275</v>
      </c>
      <c r="K60" s="110"/>
      <c r="L60" s="110" t="s">
        <v>2067</v>
      </c>
      <c r="M60" s="110"/>
    </row>
    <row r="61" spans="1:13" x14ac:dyDescent="0.35">
      <c r="A61" s="264">
        <v>59</v>
      </c>
      <c r="B61" s="50" t="s">
        <v>2195</v>
      </c>
      <c r="C61" s="109"/>
      <c r="D61" s="110" t="s">
        <v>19</v>
      </c>
      <c r="E61" s="110"/>
      <c r="F61" s="110" t="s">
        <v>43</v>
      </c>
      <c r="G61" s="110" t="s">
        <v>2195</v>
      </c>
      <c r="H61" s="110" t="s">
        <v>2196</v>
      </c>
      <c r="I61" s="110" t="s">
        <v>74</v>
      </c>
      <c r="J61" s="110"/>
      <c r="K61" s="110"/>
      <c r="L61" s="110" t="s">
        <v>2067</v>
      </c>
      <c r="M61" s="110"/>
    </row>
    <row r="62" spans="1:13" x14ac:dyDescent="0.35">
      <c r="A62" s="264">
        <v>60</v>
      </c>
      <c r="B62" s="50" t="s">
        <v>2197</v>
      </c>
      <c r="C62" s="109"/>
      <c r="D62" s="110" t="s">
        <v>19</v>
      </c>
      <c r="E62" s="110"/>
      <c r="F62" s="110"/>
      <c r="G62" s="110" t="s">
        <v>2197</v>
      </c>
      <c r="H62" s="110" t="s">
        <v>2198</v>
      </c>
      <c r="I62" s="110" t="s">
        <v>74</v>
      </c>
      <c r="J62" s="110"/>
      <c r="K62" s="110"/>
      <c r="L62" s="110" t="s">
        <v>2067</v>
      </c>
      <c r="M62" s="110" t="s">
        <v>424</v>
      </c>
    </row>
    <row r="63" spans="1:13" x14ac:dyDescent="0.35">
      <c r="A63" s="264">
        <v>61</v>
      </c>
      <c r="B63" s="50" t="s">
        <v>2200</v>
      </c>
      <c r="C63" s="109"/>
      <c r="D63" s="110" t="s">
        <v>25</v>
      </c>
      <c r="E63" s="110"/>
      <c r="F63" s="110" t="s">
        <v>43</v>
      </c>
      <c r="G63" s="110" t="s">
        <v>2200</v>
      </c>
      <c r="H63" s="110" t="s">
        <v>823</v>
      </c>
      <c r="I63" s="110" t="s">
        <v>68</v>
      </c>
      <c r="J63" s="110"/>
      <c r="K63" s="110"/>
      <c r="L63" s="110" t="s">
        <v>2067</v>
      </c>
      <c r="M63" s="110"/>
    </row>
    <row r="64" spans="1:13" x14ac:dyDescent="0.35">
      <c r="A64" s="264">
        <v>62</v>
      </c>
      <c r="B64" s="50" t="s">
        <v>8406</v>
      </c>
      <c r="C64" s="109">
        <v>1</v>
      </c>
      <c r="D64" s="178" t="s">
        <v>8176</v>
      </c>
      <c r="E64" s="110"/>
      <c r="F64" s="178" t="s">
        <v>8404</v>
      </c>
      <c r="G64" s="178" t="s">
        <v>8406</v>
      </c>
      <c r="H64" s="178" t="s">
        <v>8403</v>
      </c>
      <c r="I64" s="178" t="s">
        <v>8165</v>
      </c>
      <c r="J64" s="110"/>
      <c r="K64" s="110"/>
      <c r="L64" s="110" t="s">
        <v>2067</v>
      </c>
      <c r="M64" s="110"/>
    </row>
    <row r="65" spans="1:13" x14ac:dyDescent="0.35">
      <c r="A65" s="264">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4">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4">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4">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4">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4">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4">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4">
        <v>70</v>
      </c>
      <c r="B72" s="50" t="s">
        <v>4160</v>
      </c>
      <c r="C72" s="109">
        <v>1</v>
      </c>
      <c r="D72" s="110" t="s">
        <v>807</v>
      </c>
      <c r="E72" s="110"/>
      <c r="F72" s="110"/>
      <c r="G72" s="110" t="s">
        <v>4160</v>
      </c>
      <c r="H72" s="110" t="s">
        <v>4158</v>
      </c>
      <c r="I72" s="110" t="s">
        <v>82</v>
      </c>
      <c r="J72" s="110"/>
      <c r="K72" s="110"/>
      <c r="L72" s="110" t="s">
        <v>809</v>
      </c>
      <c r="M72" s="110" t="s">
        <v>4157</v>
      </c>
    </row>
    <row r="73" spans="1:13" x14ac:dyDescent="0.35">
      <c r="A73" s="264">
        <v>71</v>
      </c>
      <c r="B73" s="50" t="s">
        <v>7105</v>
      </c>
      <c r="C73" s="109">
        <v>1</v>
      </c>
      <c r="D73" s="110" t="s">
        <v>807</v>
      </c>
      <c r="E73" s="110"/>
      <c r="F73" s="110"/>
      <c r="G73" s="110" t="s">
        <v>7105</v>
      </c>
      <c r="H73" s="110" t="s">
        <v>7105</v>
      </c>
      <c r="I73" s="110" t="s">
        <v>82</v>
      </c>
      <c r="J73" s="110"/>
      <c r="K73" s="110"/>
      <c r="L73" s="110" t="s">
        <v>809</v>
      </c>
      <c r="M73" s="110" t="s">
        <v>7105</v>
      </c>
    </row>
    <row r="74" spans="1:13" x14ac:dyDescent="0.35">
      <c r="A74" s="264">
        <v>72</v>
      </c>
      <c r="B74" s="50" t="s">
        <v>7106</v>
      </c>
      <c r="C74" s="109">
        <v>1</v>
      </c>
      <c r="D74" s="110" t="s">
        <v>807</v>
      </c>
      <c r="E74" s="110"/>
      <c r="F74" s="110"/>
      <c r="G74" s="110" t="s">
        <v>7106</v>
      </c>
      <c r="H74" s="110" t="s">
        <v>7106</v>
      </c>
      <c r="I74" s="110" t="s">
        <v>82</v>
      </c>
      <c r="J74" s="110"/>
      <c r="K74" s="110"/>
      <c r="L74" s="110" t="s">
        <v>809</v>
      </c>
      <c r="M74" s="110" t="s">
        <v>7106</v>
      </c>
    </row>
    <row r="75" spans="1:13" x14ac:dyDescent="0.35">
      <c r="A75" s="264">
        <v>73</v>
      </c>
      <c r="B75" s="50" t="s">
        <v>7107</v>
      </c>
      <c r="C75" s="109">
        <v>1</v>
      </c>
      <c r="D75" s="110" t="s">
        <v>807</v>
      </c>
      <c r="E75" s="110"/>
      <c r="F75" s="110"/>
      <c r="G75" s="110" t="s">
        <v>7107</v>
      </c>
      <c r="H75" s="110" t="s">
        <v>7107</v>
      </c>
      <c r="I75" s="110" t="s">
        <v>82</v>
      </c>
      <c r="J75" s="110"/>
      <c r="K75" s="110"/>
      <c r="L75" s="110" t="s">
        <v>809</v>
      </c>
      <c r="M75" s="110" t="s">
        <v>7107</v>
      </c>
    </row>
    <row r="76" spans="1:13" x14ac:dyDescent="0.35">
      <c r="A76" s="264">
        <v>74</v>
      </c>
      <c r="B76" s="50" t="s">
        <v>7108</v>
      </c>
      <c r="C76" s="109">
        <v>1</v>
      </c>
      <c r="D76" s="110" t="s">
        <v>807</v>
      </c>
      <c r="E76" s="110"/>
      <c r="F76" s="110"/>
      <c r="G76" s="110" t="s">
        <v>7108</v>
      </c>
      <c r="H76" s="110" t="s">
        <v>7108</v>
      </c>
      <c r="I76" s="110" t="s">
        <v>82</v>
      </c>
      <c r="J76" s="110"/>
      <c r="K76" s="110"/>
      <c r="L76" s="110" t="s">
        <v>809</v>
      </c>
      <c r="M76" s="110" t="s">
        <v>7108</v>
      </c>
    </row>
    <row r="77" spans="1:13" x14ac:dyDescent="0.35">
      <c r="A77" s="264">
        <v>75</v>
      </c>
      <c r="B77" s="50" t="s">
        <v>7109</v>
      </c>
      <c r="C77" s="109">
        <v>1</v>
      </c>
      <c r="D77" s="110" t="s">
        <v>807</v>
      </c>
      <c r="E77" s="110"/>
      <c r="F77" s="110"/>
      <c r="G77" s="110" t="s">
        <v>7109</v>
      </c>
      <c r="H77" s="110" t="s">
        <v>7109</v>
      </c>
      <c r="I77" s="110" t="s">
        <v>82</v>
      </c>
      <c r="J77" s="110"/>
      <c r="K77" s="110"/>
      <c r="L77" s="110" t="s">
        <v>809</v>
      </c>
      <c r="M77" s="110" t="s">
        <v>7109</v>
      </c>
    </row>
    <row r="78" spans="1:13" x14ac:dyDescent="0.35">
      <c r="A78" s="264">
        <v>76</v>
      </c>
      <c r="B78" s="50" t="s">
        <v>7110</v>
      </c>
      <c r="C78" s="109">
        <v>1</v>
      </c>
      <c r="D78" s="110" t="s">
        <v>807</v>
      </c>
      <c r="E78" s="110"/>
      <c r="F78" s="110"/>
      <c r="G78" s="110" t="s">
        <v>7110</v>
      </c>
      <c r="H78" s="110" t="s">
        <v>7110</v>
      </c>
      <c r="I78" s="110" t="s">
        <v>82</v>
      </c>
      <c r="J78" s="110"/>
      <c r="K78" s="110"/>
      <c r="L78" s="110" t="s">
        <v>809</v>
      </c>
      <c r="M78" s="110" t="s">
        <v>7110</v>
      </c>
    </row>
    <row r="79" spans="1:13" x14ac:dyDescent="0.35">
      <c r="A79" s="264">
        <v>78</v>
      </c>
      <c r="B79" s="50" t="s">
        <v>7175</v>
      </c>
      <c r="C79" s="109">
        <v>1</v>
      </c>
      <c r="D79" s="110" t="s">
        <v>807</v>
      </c>
      <c r="E79" s="110"/>
      <c r="F79" s="110"/>
      <c r="G79" s="110" t="s">
        <v>7175</v>
      </c>
      <c r="H79" s="110" t="s">
        <v>7175</v>
      </c>
      <c r="I79" s="110" t="s">
        <v>82</v>
      </c>
      <c r="J79" s="110"/>
      <c r="K79" s="110"/>
      <c r="L79" s="110" t="s">
        <v>809</v>
      </c>
      <c r="M79" s="110" t="s">
        <v>7175</v>
      </c>
    </row>
    <row r="80" spans="1:13" x14ac:dyDescent="0.35">
      <c r="A80" s="264">
        <v>80</v>
      </c>
      <c r="B80" s="50" t="s">
        <v>7207</v>
      </c>
      <c r="C80" s="109">
        <v>1</v>
      </c>
      <c r="D80" s="110" t="s">
        <v>807</v>
      </c>
      <c r="E80" s="110"/>
      <c r="F80" s="110"/>
      <c r="G80" s="110" t="s">
        <v>7207</v>
      </c>
      <c r="H80" s="110" t="s">
        <v>7207</v>
      </c>
      <c r="I80" s="110" t="s">
        <v>82</v>
      </c>
      <c r="J80" s="110"/>
      <c r="K80" s="110"/>
      <c r="L80" s="110" t="s">
        <v>809</v>
      </c>
      <c r="M80" s="110" t="s">
        <v>7207</v>
      </c>
    </row>
    <row r="81" spans="1:13" x14ac:dyDescent="0.35">
      <c r="A81" s="264">
        <v>81</v>
      </c>
      <c r="B81" s="50" t="s">
        <v>2239</v>
      </c>
      <c r="C81" s="109"/>
      <c r="D81" s="330" t="s">
        <v>27</v>
      </c>
      <c r="E81" s="110"/>
      <c r="F81" s="110"/>
      <c r="G81" s="110" t="s">
        <v>2239</v>
      </c>
      <c r="H81" s="110" t="s">
        <v>2240</v>
      </c>
      <c r="I81" s="110" t="s">
        <v>77</v>
      </c>
      <c r="J81" s="110"/>
      <c r="K81" s="110"/>
      <c r="L81" s="110" t="s">
        <v>2067</v>
      </c>
      <c r="M81" s="110" t="s">
        <v>503</v>
      </c>
    </row>
    <row r="82" spans="1:13" x14ac:dyDescent="0.35">
      <c r="A82" s="264">
        <v>82</v>
      </c>
      <c r="B82" s="50"/>
      <c r="C82" s="109"/>
      <c r="D82" s="110"/>
      <c r="E82" s="110"/>
      <c r="F82" s="110"/>
      <c r="G82" s="110"/>
      <c r="H82" s="110"/>
      <c r="I82" s="110"/>
      <c r="J82" s="110"/>
      <c r="K82" s="110"/>
      <c r="L82" s="110"/>
      <c r="M82" s="110" t="s">
        <v>433</v>
      </c>
    </row>
    <row r="83" spans="1:13" x14ac:dyDescent="0.35">
      <c r="A83" s="264">
        <v>83</v>
      </c>
      <c r="B83" s="50" t="s">
        <v>2241</v>
      </c>
      <c r="C83" s="109"/>
      <c r="D83" s="110" t="s">
        <v>15</v>
      </c>
      <c r="E83" s="110"/>
      <c r="F83" s="110"/>
      <c r="G83" s="110" t="s">
        <v>2241</v>
      </c>
      <c r="H83" s="110" t="s">
        <v>2242</v>
      </c>
      <c r="I83" s="110" t="s">
        <v>74</v>
      </c>
      <c r="J83" s="110"/>
      <c r="K83" s="110"/>
      <c r="L83" s="110" t="s">
        <v>2067</v>
      </c>
      <c r="M83" s="110" t="s">
        <v>646</v>
      </c>
    </row>
    <row r="84" spans="1:13" x14ac:dyDescent="0.35">
      <c r="A84" s="264">
        <v>84</v>
      </c>
      <c r="B84" s="50" t="s">
        <v>2243</v>
      </c>
      <c r="C84" s="109"/>
      <c r="D84" s="110" t="s">
        <v>15</v>
      </c>
      <c r="E84" s="110"/>
      <c r="F84" s="110"/>
      <c r="G84" s="110" t="s">
        <v>2243</v>
      </c>
      <c r="H84" s="110" t="s">
        <v>2244</v>
      </c>
      <c r="I84" s="110" t="s">
        <v>74</v>
      </c>
      <c r="J84" s="110"/>
      <c r="K84" s="110"/>
      <c r="L84" s="110" t="s">
        <v>2067</v>
      </c>
      <c r="M84" s="110" t="s">
        <v>424</v>
      </c>
    </row>
    <row r="85" spans="1:13" x14ac:dyDescent="0.35">
      <c r="A85" s="264">
        <v>85</v>
      </c>
      <c r="B85" s="50" t="s">
        <v>2245</v>
      </c>
      <c r="C85" s="109"/>
      <c r="D85" s="110" t="s">
        <v>15</v>
      </c>
      <c r="E85" s="110"/>
      <c r="F85" s="110"/>
      <c r="G85" s="110" t="s">
        <v>2245</v>
      </c>
      <c r="H85" s="110" t="s">
        <v>2246</v>
      </c>
      <c r="I85" s="110" t="s">
        <v>71</v>
      </c>
      <c r="J85" s="110"/>
      <c r="K85" s="110"/>
      <c r="L85" s="110" t="s">
        <v>2067</v>
      </c>
      <c r="M85" s="110" t="s">
        <v>408</v>
      </c>
    </row>
    <row r="86" spans="1:13" x14ac:dyDescent="0.35">
      <c r="A86" s="264">
        <v>86</v>
      </c>
      <c r="B86" s="50" t="s">
        <v>2247</v>
      </c>
      <c r="C86" s="109"/>
      <c r="D86" s="110" t="s">
        <v>15</v>
      </c>
      <c r="E86" s="110"/>
      <c r="F86" s="110"/>
      <c r="G86" s="110" t="s">
        <v>2247</v>
      </c>
      <c r="H86" s="110" t="s">
        <v>2248</v>
      </c>
      <c r="I86" s="110" t="s">
        <v>71</v>
      </c>
      <c r="J86" s="110"/>
      <c r="K86" s="110"/>
      <c r="L86" s="110" t="s">
        <v>2067</v>
      </c>
      <c r="M86" s="110" t="s">
        <v>402</v>
      </c>
    </row>
    <row r="87" spans="1:13" x14ac:dyDescent="0.35">
      <c r="A87" s="264">
        <v>87</v>
      </c>
      <c r="B87" s="50" t="s">
        <v>2249</v>
      </c>
      <c r="C87" s="109"/>
      <c r="D87" s="110" t="s">
        <v>24</v>
      </c>
      <c r="E87" s="110"/>
      <c r="F87" s="110"/>
      <c r="G87" s="110" t="s">
        <v>2249</v>
      </c>
      <c r="H87" s="110" t="s">
        <v>2250</v>
      </c>
      <c r="I87" s="110" t="s">
        <v>77</v>
      </c>
      <c r="J87" s="110"/>
      <c r="K87" s="110"/>
      <c r="L87" s="110" t="s">
        <v>2067</v>
      </c>
      <c r="M87" s="110" t="s">
        <v>556</v>
      </c>
    </row>
    <row r="88" spans="1:13" x14ac:dyDescent="0.35">
      <c r="A88" s="264">
        <v>88</v>
      </c>
      <c r="B88" s="50" t="s">
        <v>7111</v>
      </c>
      <c r="C88" s="109">
        <v>1</v>
      </c>
      <c r="D88" s="110" t="s">
        <v>807</v>
      </c>
      <c r="E88" s="110"/>
      <c r="F88" s="110"/>
      <c r="G88" s="110" t="s">
        <v>7111</v>
      </c>
      <c r="H88" s="110" t="s">
        <v>7111</v>
      </c>
      <c r="I88" s="110" t="s">
        <v>82</v>
      </c>
      <c r="J88" s="110"/>
      <c r="K88" s="110"/>
      <c r="L88" s="110" t="s">
        <v>809</v>
      </c>
      <c r="M88" s="110" t="s">
        <v>7111</v>
      </c>
    </row>
    <row r="89" spans="1:13" x14ac:dyDescent="0.35">
      <c r="A89" s="264">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4">
        <v>90</v>
      </c>
      <c r="B90" s="50" t="s">
        <v>2256</v>
      </c>
      <c r="C90" s="109"/>
      <c r="D90" s="110" t="s">
        <v>30</v>
      </c>
      <c r="E90" s="110"/>
      <c r="F90" s="110"/>
      <c r="G90" s="110" t="s">
        <v>2256</v>
      </c>
      <c r="H90" s="110" t="s">
        <v>2257</v>
      </c>
      <c r="I90" s="110" t="s">
        <v>74</v>
      </c>
      <c r="J90" s="110"/>
      <c r="K90" s="110"/>
      <c r="L90" s="110" t="s">
        <v>2067</v>
      </c>
      <c r="M90" s="110" t="s">
        <v>432</v>
      </c>
    </row>
    <row r="91" spans="1:13" x14ac:dyDescent="0.35">
      <c r="A91" s="264">
        <v>91</v>
      </c>
      <c r="B91" s="50" t="s">
        <v>2258</v>
      </c>
      <c r="C91" s="109"/>
      <c r="D91" s="110" t="s">
        <v>30</v>
      </c>
      <c r="E91" s="110"/>
      <c r="F91" s="110"/>
      <c r="G91" s="110" t="s">
        <v>2258</v>
      </c>
      <c r="H91" s="110" t="s">
        <v>2259</v>
      </c>
      <c r="I91" s="110" t="s">
        <v>77</v>
      </c>
      <c r="J91" s="110"/>
      <c r="K91" s="110"/>
      <c r="L91" s="110" t="s">
        <v>2067</v>
      </c>
      <c r="M91" s="110" t="s">
        <v>635</v>
      </c>
    </row>
    <row r="92" spans="1:13" x14ac:dyDescent="0.35">
      <c r="A92" s="264">
        <v>92</v>
      </c>
      <c r="B92" s="50" t="s">
        <v>2260</v>
      </c>
      <c r="C92" s="109"/>
      <c r="D92" s="110" t="s">
        <v>30</v>
      </c>
      <c r="E92" s="110"/>
      <c r="F92" s="110" t="s">
        <v>43</v>
      </c>
      <c r="G92" s="110" t="s">
        <v>2260</v>
      </c>
      <c r="H92" s="110" t="s">
        <v>2261</v>
      </c>
      <c r="I92" s="110" t="s">
        <v>77</v>
      </c>
      <c r="J92" s="110"/>
      <c r="K92" s="110"/>
      <c r="L92" s="110" t="s">
        <v>2067</v>
      </c>
      <c r="M92" s="110"/>
    </row>
    <row r="93" spans="1:13" x14ac:dyDescent="0.35">
      <c r="A93" s="264">
        <v>93</v>
      </c>
      <c r="B93" s="50" t="s">
        <v>2262</v>
      </c>
      <c r="C93" s="109"/>
      <c r="D93" s="110" t="s">
        <v>30</v>
      </c>
      <c r="E93" s="110"/>
      <c r="F93" s="110"/>
      <c r="G93" s="110" t="s">
        <v>2262</v>
      </c>
      <c r="H93" s="110" t="s">
        <v>2263</v>
      </c>
      <c r="I93" s="110" t="s">
        <v>74</v>
      </c>
      <c r="J93" s="110"/>
      <c r="K93" s="110"/>
      <c r="L93" s="110" t="s">
        <v>2067</v>
      </c>
      <c r="M93" s="110" t="s">
        <v>517</v>
      </c>
    </row>
    <row r="94" spans="1:13" x14ac:dyDescent="0.35">
      <c r="A94" s="264">
        <v>94</v>
      </c>
      <c r="B94" s="50" t="s">
        <v>2264</v>
      </c>
      <c r="C94" s="109"/>
      <c r="D94" s="110" t="s">
        <v>30</v>
      </c>
      <c r="E94" s="110"/>
      <c r="F94" s="110"/>
      <c r="G94" s="110" t="s">
        <v>2264</v>
      </c>
      <c r="H94" s="110" t="s">
        <v>2265</v>
      </c>
      <c r="I94" s="110" t="s">
        <v>74</v>
      </c>
      <c r="J94" s="110"/>
      <c r="K94" s="110"/>
      <c r="L94" s="110" t="s">
        <v>2067</v>
      </c>
      <c r="M94" s="110" t="s">
        <v>429</v>
      </c>
    </row>
    <row r="95" spans="1:13" x14ac:dyDescent="0.35">
      <c r="A95" s="264">
        <v>95</v>
      </c>
      <c r="B95" s="50" t="s">
        <v>2266</v>
      </c>
      <c r="C95" s="109"/>
      <c r="D95" s="110" t="s">
        <v>30</v>
      </c>
      <c r="E95" s="110"/>
      <c r="F95" s="110"/>
      <c r="G95" s="110" t="s">
        <v>2266</v>
      </c>
      <c r="H95" s="110" t="s">
        <v>2267</v>
      </c>
      <c r="I95" s="110" t="s">
        <v>74</v>
      </c>
      <c r="J95" s="110"/>
      <c r="K95" s="110"/>
      <c r="L95" s="110" t="s">
        <v>2067</v>
      </c>
      <c r="M95" s="110" t="s">
        <v>646</v>
      </c>
    </row>
    <row r="96" spans="1:13" x14ac:dyDescent="0.35">
      <c r="A96" s="264">
        <v>96</v>
      </c>
      <c r="B96" s="50" t="s">
        <v>2272</v>
      </c>
      <c r="C96" s="109"/>
      <c r="D96" s="110" t="s">
        <v>19</v>
      </c>
      <c r="E96" s="110"/>
      <c r="F96" s="110"/>
      <c r="G96" s="110" t="s">
        <v>2272</v>
      </c>
      <c r="H96" s="110" t="s">
        <v>2273</v>
      </c>
      <c r="I96" s="110" t="s">
        <v>74</v>
      </c>
      <c r="J96" s="110"/>
      <c r="K96" s="110" t="s">
        <v>93</v>
      </c>
      <c r="L96" s="110" t="s">
        <v>2067</v>
      </c>
      <c r="M96" s="110"/>
    </row>
    <row r="97" spans="1:13" x14ac:dyDescent="0.35">
      <c r="A97" s="264">
        <v>97</v>
      </c>
      <c r="B97" s="50" t="s">
        <v>7585</v>
      </c>
      <c r="C97" s="109"/>
      <c r="D97" s="110" t="s">
        <v>31</v>
      </c>
      <c r="E97" s="110" t="s">
        <v>855</v>
      </c>
      <c r="F97" s="110"/>
      <c r="G97" s="110" t="s">
        <v>2275</v>
      </c>
      <c r="H97" s="178" t="s">
        <v>7584</v>
      </c>
      <c r="I97" s="110" t="s">
        <v>80</v>
      </c>
      <c r="J97" s="110"/>
      <c r="K97" s="110"/>
      <c r="L97" s="110" t="s">
        <v>2067</v>
      </c>
      <c r="M97" s="110" t="s">
        <v>631</v>
      </c>
    </row>
    <row r="98" spans="1:13" x14ac:dyDescent="0.35">
      <c r="A98" s="264">
        <v>98</v>
      </c>
      <c r="B98" s="50" t="s">
        <v>2279</v>
      </c>
      <c r="C98" s="109"/>
      <c r="D98" s="110" t="s">
        <v>31</v>
      </c>
      <c r="E98" s="110"/>
      <c r="F98" s="110"/>
      <c r="G98" s="110" t="s">
        <v>2279</v>
      </c>
      <c r="H98" s="110" t="s">
        <v>2280</v>
      </c>
      <c r="I98" s="110" t="s">
        <v>74</v>
      </c>
      <c r="J98" s="110"/>
      <c r="K98" s="110"/>
      <c r="L98" s="110" t="s">
        <v>2067</v>
      </c>
      <c r="M98" s="110" t="s">
        <v>523</v>
      </c>
    </row>
    <row r="99" spans="1:13" x14ac:dyDescent="0.35">
      <c r="A99" s="264">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4">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4">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4">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4">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4">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4">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4">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4">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4">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4">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4">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4">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4">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4">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4">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4">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4">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4">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4">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4">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4">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4">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4">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4">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4">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4">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4">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4">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4">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4">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4">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4">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4">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4">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4">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4">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4">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4">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4">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4">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4">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4">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4">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4">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4">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4">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4">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4">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4">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4">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4">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4">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4">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4">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4">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4">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4">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4">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4">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4">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4">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4">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4">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4">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4">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4">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4">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4">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4">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4">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4">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4">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4">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4">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4">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4">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4">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4">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4">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4">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4">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4">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4">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4">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4">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4">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4">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4">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4">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4">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4">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4">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4">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4">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4">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4">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4">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4">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4">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4">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4">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4">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4">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4">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4">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4">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4">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4">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4">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4">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4">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4">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4">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4">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4">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4">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4">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4">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4">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4">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4">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4">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4">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4">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4">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4">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4">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4">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4">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4">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4">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4">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4">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4">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4">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4">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4">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4">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4">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4">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4">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4">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4">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4">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4">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4">
        <v>245</v>
      </c>
      <c r="B245" s="50" t="s">
        <v>3619</v>
      </c>
      <c r="C245" s="109"/>
      <c r="D245" s="110" t="s">
        <v>15</v>
      </c>
      <c r="E245" s="110"/>
      <c r="F245" s="110"/>
      <c r="G245" s="110" t="s">
        <v>3619</v>
      </c>
      <c r="H245" s="110" t="s">
        <v>3621</v>
      </c>
      <c r="I245" s="110" t="s">
        <v>713</v>
      </c>
      <c r="J245" s="110"/>
      <c r="K245" s="110"/>
      <c r="L245" s="110" t="s">
        <v>2067</v>
      </c>
      <c r="M245" s="110" t="s">
        <v>532</v>
      </c>
    </row>
    <row r="246" spans="1:16" x14ac:dyDescent="0.35">
      <c r="A246" s="264">
        <v>246</v>
      </c>
      <c r="B246" s="50" t="s">
        <v>3627</v>
      </c>
      <c r="C246" s="109"/>
      <c r="D246" s="110" t="s">
        <v>15</v>
      </c>
      <c r="E246" s="110"/>
      <c r="F246" s="110"/>
      <c r="G246" s="110" t="s">
        <v>3627</v>
      </c>
      <c r="H246" s="110" t="s">
        <v>3628</v>
      </c>
      <c r="I246" s="110" t="s">
        <v>713</v>
      </c>
      <c r="J246" s="110"/>
      <c r="K246" s="110"/>
      <c r="L246" s="110" t="s">
        <v>2067</v>
      </c>
      <c r="M246" s="110" t="s">
        <v>3625</v>
      </c>
    </row>
    <row r="247" spans="1:16" x14ac:dyDescent="0.35">
      <c r="A247" s="264">
        <v>247</v>
      </c>
      <c r="B247" s="50" t="s">
        <v>3620</v>
      </c>
      <c r="C247" s="109"/>
      <c r="D247" s="110" t="s">
        <v>20</v>
      </c>
      <c r="E247" s="110"/>
      <c r="F247" s="110"/>
      <c r="G247" s="110" t="s">
        <v>3620</v>
      </c>
      <c r="H247" s="110" t="s">
        <v>3622</v>
      </c>
      <c r="I247" s="110" t="s">
        <v>713</v>
      </c>
      <c r="J247" s="110"/>
      <c r="K247" s="110"/>
      <c r="L247" s="110" t="s">
        <v>2067</v>
      </c>
      <c r="M247" s="110" t="s">
        <v>532</v>
      </c>
    </row>
    <row r="248" spans="1:16" x14ac:dyDescent="0.35">
      <c r="A248" s="264">
        <v>248</v>
      </c>
      <c r="B248" s="50" t="s">
        <v>3623</v>
      </c>
      <c r="C248" s="109"/>
      <c r="D248" s="110" t="s">
        <v>19</v>
      </c>
      <c r="E248" s="110"/>
      <c r="F248" s="110"/>
      <c r="G248" s="110" t="s">
        <v>3623</v>
      </c>
      <c r="H248" s="110" t="s">
        <v>3624</v>
      </c>
      <c r="I248" s="110" t="s">
        <v>713</v>
      </c>
      <c r="J248" s="110"/>
      <c r="K248" s="110"/>
      <c r="L248" s="110" t="s">
        <v>2067</v>
      </c>
      <c r="M248" s="110" t="s">
        <v>532</v>
      </c>
      <c r="P248" s="107">
        <v>277</v>
      </c>
    </row>
    <row r="249" spans="1:16" x14ac:dyDescent="0.35">
      <c r="A249" s="264">
        <v>249</v>
      </c>
      <c r="B249" s="50" t="s">
        <v>3629</v>
      </c>
      <c r="C249" s="109"/>
      <c r="D249" s="110" t="s">
        <v>19</v>
      </c>
      <c r="E249" s="110"/>
      <c r="F249" s="110"/>
      <c r="G249" s="110" t="s">
        <v>3629</v>
      </c>
      <c r="H249" s="110" t="s">
        <v>3630</v>
      </c>
      <c r="I249" s="110" t="s">
        <v>713</v>
      </c>
      <c r="J249" s="110"/>
      <c r="K249" s="110"/>
      <c r="L249" s="110" t="s">
        <v>2067</v>
      </c>
      <c r="M249" s="110" t="s">
        <v>3625</v>
      </c>
      <c r="P249" s="107">
        <v>278</v>
      </c>
    </row>
    <row r="250" spans="1:16" x14ac:dyDescent="0.35">
      <c r="A250" s="264">
        <v>250</v>
      </c>
      <c r="B250" s="50" t="s">
        <v>3638</v>
      </c>
      <c r="C250" s="109"/>
      <c r="D250" s="330" t="s">
        <v>27</v>
      </c>
      <c r="E250" s="110"/>
      <c r="F250" s="110"/>
      <c r="G250" s="110" t="s">
        <v>3638</v>
      </c>
      <c r="H250" s="110" t="s">
        <v>3643</v>
      </c>
      <c r="I250" s="110" t="s">
        <v>74</v>
      </c>
      <c r="J250" s="110"/>
      <c r="K250" s="110"/>
      <c r="L250" s="110" t="s">
        <v>2067</v>
      </c>
      <c r="M250" s="110" t="s">
        <v>433</v>
      </c>
      <c r="P250" s="107">
        <v>279</v>
      </c>
    </row>
    <row r="251" spans="1:16" x14ac:dyDescent="0.35">
      <c r="A251" s="264">
        <v>251</v>
      </c>
      <c r="B251" s="50"/>
      <c r="C251" s="109"/>
      <c r="D251" s="110"/>
      <c r="E251" s="110"/>
      <c r="F251" s="110"/>
      <c r="G251" s="110"/>
      <c r="H251" s="110"/>
      <c r="I251" s="110"/>
      <c r="J251" s="110"/>
      <c r="K251" s="110"/>
      <c r="L251" s="110"/>
      <c r="M251" s="110" t="s">
        <v>433</v>
      </c>
      <c r="P251" s="107">
        <v>280</v>
      </c>
    </row>
    <row r="252" spans="1:16" x14ac:dyDescent="0.35">
      <c r="A252" s="264">
        <v>252</v>
      </c>
      <c r="B252" s="50" t="s">
        <v>3639</v>
      </c>
      <c r="C252" s="109"/>
      <c r="D252" s="330" t="s">
        <v>27</v>
      </c>
      <c r="E252" s="110"/>
      <c r="F252" s="110"/>
      <c r="G252" s="110" t="s">
        <v>3639</v>
      </c>
      <c r="H252" s="110" t="s">
        <v>3642</v>
      </c>
      <c r="I252" s="110" t="s">
        <v>74</v>
      </c>
      <c r="J252" s="110"/>
      <c r="K252" s="110"/>
      <c r="L252" s="110" t="s">
        <v>2067</v>
      </c>
      <c r="M252" s="110" t="s">
        <v>577</v>
      </c>
      <c r="P252" s="107">
        <v>281</v>
      </c>
    </row>
    <row r="253" spans="1:16" x14ac:dyDescent="0.35">
      <c r="A253" s="264">
        <v>253</v>
      </c>
      <c r="B253" s="50"/>
      <c r="C253" s="109"/>
      <c r="D253" s="110"/>
      <c r="E253" s="110"/>
      <c r="F253" s="110"/>
      <c r="G253" s="110"/>
      <c r="H253" s="110"/>
      <c r="I253" s="110"/>
      <c r="J253" s="110"/>
      <c r="K253" s="110"/>
      <c r="L253" s="110"/>
      <c r="M253" s="110" t="s">
        <v>693</v>
      </c>
      <c r="P253" s="107">
        <v>282</v>
      </c>
    </row>
    <row r="254" spans="1:16" x14ac:dyDescent="0.35">
      <c r="A254" s="264">
        <v>254</v>
      </c>
      <c r="B254" s="50" t="s">
        <v>3640</v>
      </c>
      <c r="C254" s="109"/>
      <c r="D254" s="330" t="s">
        <v>27</v>
      </c>
      <c r="E254" s="110"/>
      <c r="F254" s="110"/>
      <c r="G254" s="110" t="s">
        <v>3640</v>
      </c>
      <c r="H254" s="110" t="s">
        <v>3641</v>
      </c>
      <c r="I254" s="110" t="s">
        <v>74</v>
      </c>
      <c r="J254" s="110"/>
      <c r="K254" s="110"/>
      <c r="L254" s="110" t="s">
        <v>2067</v>
      </c>
      <c r="M254" s="110" t="s">
        <v>503</v>
      </c>
      <c r="P254" s="107">
        <v>283</v>
      </c>
    </row>
    <row r="255" spans="1:16" x14ac:dyDescent="0.35">
      <c r="A255" s="264">
        <v>255</v>
      </c>
      <c r="B255" s="50"/>
      <c r="C255" s="109"/>
      <c r="D255" s="110"/>
      <c r="E255" s="110"/>
      <c r="F255" s="110"/>
      <c r="G255" s="110"/>
      <c r="H255" s="110"/>
      <c r="I255" s="110"/>
      <c r="J255" s="110"/>
      <c r="K255" s="110"/>
      <c r="L255" s="110"/>
      <c r="M255" s="110" t="s">
        <v>517</v>
      </c>
      <c r="P255" s="107">
        <v>284</v>
      </c>
    </row>
    <row r="256" spans="1:16" x14ac:dyDescent="0.35">
      <c r="A256" s="264">
        <v>256</v>
      </c>
      <c r="B256" s="50" t="s">
        <v>3645</v>
      </c>
      <c r="C256" s="109"/>
      <c r="D256" s="110" t="s">
        <v>29</v>
      </c>
      <c r="E256" s="110"/>
      <c r="F256" s="110"/>
      <c r="G256" s="110" t="s">
        <v>3645</v>
      </c>
      <c r="H256" s="110" t="s">
        <v>3644</v>
      </c>
      <c r="I256" s="110" t="s">
        <v>74</v>
      </c>
      <c r="J256" s="110"/>
      <c r="K256" s="110"/>
      <c r="L256" s="110" t="s">
        <v>2067</v>
      </c>
      <c r="M256" s="110" t="s">
        <v>693</v>
      </c>
      <c r="P256" s="107">
        <v>285</v>
      </c>
    </row>
    <row r="257" spans="1:16" x14ac:dyDescent="0.35">
      <c r="A257" s="264">
        <v>257</v>
      </c>
      <c r="B257" s="50" t="s">
        <v>3647</v>
      </c>
      <c r="C257" s="109"/>
      <c r="D257" s="110" t="s">
        <v>20</v>
      </c>
      <c r="E257" s="110"/>
      <c r="F257" s="110"/>
      <c r="G257" s="110" t="s">
        <v>3647</v>
      </c>
      <c r="H257" s="110" t="s">
        <v>3646</v>
      </c>
      <c r="I257" s="110" t="s">
        <v>80</v>
      </c>
      <c r="J257" s="110"/>
      <c r="K257" s="110"/>
      <c r="L257" s="110" t="s">
        <v>2067</v>
      </c>
      <c r="M257" s="110" t="s">
        <v>412</v>
      </c>
      <c r="P257" s="107">
        <v>286</v>
      </c>
    </row>
    <row r="258" spans="1:16" x14ac:dyDescent="0.35">
      <c r="A258" s="264">
        <v>258</v>
      </c>
      <c r="B258" s="50" t="s">
        <v>3648</v>
      </c>
      <c r="C258" s="109"/>
      <c r="D258" s="110" t="s">
        <v>31</v>
      </c>
      <c r="E258" s="110"/>
      <c r="F258" s="110"/>
      <c r="G258" s="110" t="s">
        <v>3648</v>
      </c>
      <c r="H258" s="178" t="s">
        <v>7582</v>
      </c>
      <c r="I258" s="110" t="s">
        <v>80</v>
      </c>
      <c r="J258" s="110"/>
      <c r="K258" s="110"/>
      <c r="L258" s="110" t="s">
        <v>2067</v>
      </c>
      <c r="M258" s="110" t="s">
        <v>642</v>
      </c>
      <c r="P258" s="107">
        <v>287</v>
      </c>
    </row>
    <row r="259" spans="1:16" x14ac:dyDescent="0.35">
      <c r="A259" s="264">
        <v>259</v>
      </c>
      <c r="B259" s="50" t="s">
        <v>3650</v>
      </c>
      <c r="C259" s="109"/>
      <c r="D259" s="110" t="s">
        <v>15</v>
      </c>
      <c r="E259" s="110"/>
      <c r="F259" s="110"/>
      <c r="G259" s="110" t="s">
        <v>3650</v>
      </c>
      <c r="H259" s="110" t="s">
        <v>3649</v>
      </c>
      <c r="I259" s="110" t="s">
        <v>74</v>
      </c>
      <c r="J259" s="110"/>
      <c r="K259" s="110"/>
      <c r="L259" s="110" t="s">
        <v>2067</v>
      </c>
      <c r="M259" s="110" t="s">
        <v>498</v>
      </c>
      <c r="P259" s="107">
        <v>289</v>
      </c>
    </row>
    <row r="260" spans="1:16" x14ac:dyDescent="0.35">
      <c r="A260" s="264">
        <v>260</v>
      </c>
      <c r="B260" s="50" t="s">
        <v>3651</v>
      </c>
      <c r="C260" s="109"/>
      <c r="D260" s="110" t="s">
        <v>30</v>
      </c>
      <c r="E260" s="110"/>
      <c r="F260" s="110"/>
      <c r="G260" s="110" t="s">
        <v>3651</v>
      </c>
      <c r="H260" s="110" t="s">
        <v>3652</v>
      </c>
      <c r="I260" s="110" t="s">
        <v>74</v>
      </c>
      <c r="J260" s="110"/>
      <c r="K260" s="110"/>
      <c r="L260" s="110" t="s">
        <v>2067</v>
      </c>
      <c r="M260" s="110" t="s">
        <v>498</v>
      </c>
      <c r="P260" s="107">
        <v>290</v>
      </c>
    </row>
    <row r="261" spans="1:16" x14ac:dyDescent="0.35">
      <c r="A261" s="264">
        <v>261</v>
      </c>
      <c r="B261" s="50" t="s">
        <v>3655</v>
      </c>
      <c r="C261" s="109"/>
      <c r="D261" s="110" t="s">
        <v>33</v>
      </c>
      <c r="E261" s="110"/>
      <c r="F261" s="110"/>
      <c r="G261" s="110" t="s">
        <v>3655</v>
      </c>
      <c r="H261" s="110" t="s">
        <v>3653</v>
      </c>
      <c r="I261" s="110" t="s">
        <v>74</v>
      </c>
      <c r="J261" s="110"/>
      <c r="K261" s="110"/>
      <c r="L261" s="110" t="s">
        <v>2067</v>
      </c>
      <c r="M261" s="110" t="s">
        <v>577</v>
      </c>
      <c r="P261" s="107">
        <v>291</v>
      </c>
    </row>
    <row r="262" spans="1:16" x14ac:dyDescent="0.35">
      <c r="A262" s="264">
        <v>262</v>
      </c>
      <c r="B262" s="50" t="s">
        <v>3656</v>
      </c>
      <c r="C262" s="109"/>
      <c r="D262" s="110" t="s">
        <v>33</v>
      </c>
      <c r="E262" s="110"/>
      <c r="F262" s="110"/>
      <c r="G262" s="110" t="s">
        <v>3656</v>
      </c>
      <c r="H262" s="110" t="s">
        <v>3654</v>
      </c>
      <c r="I262" s="110" t="s">
        <v>74</v>
      </c>
      <c r="J262" s="110"/>
      <c r="K262" s="110"/>
      <c r="L262" s="110" t="s">
        <v>2067</v>
      </c>
      <c r="M262" s="110" t="s">
        <v>693</v>
      </c>
      <c r="P262" s="107">
        <v>292</v>
      </c>
    </row>
    <row r="263" spans="1:16" x14ac:dyDescent="0.35">
      <c r="A263" s="264">
        <v>263</v>
      </c>
      <c r="B263" s="50" t="s">
        <v>3658</v>
      </c>
      <c r="C263" s="109"/>
      <c r="D263" s="110" t="s">
        <v>13</v>
      </c>
      <c r="E263" s="110"/>
      <c r="F263" s="110"/>
      <c r="G263" s="110" t="s">
        <v>3658</v>
      </c>
      <c r="H263" s="110" t="s">
        <v>3657</v>
      </c>
      <c r="I263" s="110" t="s">
        <v>74</v>
      </c>
      <c r="J263" s="110"/>
      <c r="K263" s="110"/>
      <c r="L263" s="110" t="s">
        <v>2067</v>
      </c>
      <c r="M263" s="110" t="s">
        <v>518</v>
      </c>
      <c r="P263" s="107">
        <v>293</v>
      </c>
    </row>
    <row r="264" spans="1:16" x14ac:dyDescent="0.35">
      <c r="A264" s="264">
        <v>264</v>
      </c>
      <c r="B264" s="50" t="s">
        <v>3660</v>
      </c>
      <c r="C264" s="109"/>
      <c r="D264" s="110" t="s">
        <v>30</v>
      </c>
      <c r="E264" s="110"/>
      <c r="F264" s="110"/>
      <c r="G264" s="110" t="s">
        <v>3660</v>
      </c>
      <c r="H264" s="110" t="s">
        <v>3659</v>
      </c>
      <c r="I264" s="110" t="s">
        <v>77</v>
      </c>
      <c r="J264" s="110"/>
      <c r="K264" s="110"/>
      <c r="L264" s="110" t="s">
        <v>2067</v>
      </c>
      <c r="M264" s="110" t="s">
        <v>578</v>
      </c>
      <c r="P264" s="107">
        <v>294</v>
      </c>
    </row>
    <row r="265" spans="1:16" x14ac:dyDescent="0.35">
      <c r="A265" s="264">
        <v>265</v>
      </c>
      <c r="B265" s="50" t="s">
        <v>3662</v>
      </c>
      <c r="C265" s="109"/>
      <c r="D265" s="110" t="s">
        <v>15</v>
      </c>
      <c r="E265" s="110"/>
      <c r="F265" s="110"/>
      <c r="G265" s="110" t="s">
        <v>3662</v>
      </c>
      <c r="H265" s="110" t="s">
        <v>3661</v>
      </c>
      <c r="I265" s="110" t="s">
        <v>80</v>
      </c>
      <c r="J265" s="110"/>
      <c r="K265" s="110"/>
      <c r="L265" s="110" t="s">
        <v>2067</v>
      </c>
      <c r="M265" s="110" t="s">
        <v>432</v>
      </c>
      <c r="P265" s="107">
        <v>295</v>
      </c>
    </row>
    <row r="266" spans="1:16" x14ac:dyDescent="0.35">
      <c r="A266" s="264">
        <v>266</v>
      </c>
      <c r="B266" s="50" t="s">
        <v>3664</v>
      </c>
      <c r="C266" s="109"/>
      <c r="D266" s="110" t="s">
        <v>13</v>
      </c>
      <c r="E266" s="110"/>
      <c r="F266" s="110"/>
      <c r="G266" s="110" t="s">
        <v>3664</v>
      </c>
      <c r="H266" s="110" t="s">
        <v>3663</v>
      </c>
      <c r="I266" s="110" t="s">
        <v>80</v>
      </c>
      <c r="J266" s="110"/>
      <c r="K266" s="110"/>
      <c r="L266" s="110" t="s">
        <v>2067</v>
      </c>
      <c r="M266" s="110" t="s">
        <v>552</v>
      </c>
      <c r="P266" s="107">
        <v>296</v>
      </c>
    </row>
    <row r="267" spans="1:16" x14ac:dyDescent="0.35">
      <c r="A267" s="264">
        <v>267</v>
      </c>
      <c r="B267" s="50" t="s">
        <v>3666</v>
      </c>
      <c r="C267" s="109"/>
      <c r="D267" s="110" t="s">
        <v>22</v>
      </c>
      <c r="E267" s="110"/>
      <c r="F267" s="110"/>
      <c r="G267" s="110" t="s">
        <v>3666</v>
      </c>
      <c r="H267" s="110" t="s">
        <v>3665</v>
      </c>
      <c r="I267" s="110" t="s">
        <v>77</v>
      </c>
      <c r="J267" s="110"/>
      <c r="K267" s="110"/>
      <c r="L267" s="110" t="s">
        <v>2067</v>
      </c>
      <c r="M267" s="110" t="s">
        <v>463</v>
      </c>
      <c r="P267" s="107">
        <v>297</v>
      </c>
    </row>
    <row r="268" spans="1:16" x14ac:dyDescent="0.35">
      <c r="A268" s="264">
        <v>268</v>
      </c>
      <c r="B268" s="50" t="s">
        <v>3668</v>
      </c>
      <c r="C268" s="109"/>
      <c r="D268" s="110" t="s">
        <v>31</v>
      </c>
      <c r="E268" s="110"/>
      <c r="F268" s="110"/>
      <c r="G268" s="110" t="s">
        <v>3668</v>
      </c>
      <c r="H268" s="110" t="s">
        <v>3667</v>
      </c>
      <c r="I268" s="110" t="s">
        <v>80</v>
      </c>
      <c r="J268" s="110"/>
      <c r="K268" s="110"/>
      <c r="L268" s="110" t="s">
        <v>2067</v>
      </c>
      <c r="M268" s="110" t="s">
        <v>429</v>
      </c>
      <c r="P268" s="107">
        <v>298</v>
      </c>
    </row>
    <row r="269" spans="1:16" x14ac:dyDescent="0.35">
      <c r="A269" s="264">
        <v>269</v>
      </c>
      <c r="B269" s="50" t="s">
        <v>3670</v>
      </c>
      <c r="C269" s="109"/>
      <c r="D269" s="110" t="s">
        <v>30</v>
      </c>
      <c r="E269" s="110"/>
      <c r="F269" s="110"/>
      <c r="G269" s="110" t="s">
        <v>3670</v>
      </c>
      <c r="H269" s="110" t="s">
        <v>3669</v>
      </c>
      <c r="I269" s="110" t="s">
        <v>74</v>
      </c>
      <c r="J269" s="110"/>
      <c r="K269" s="110"/>
      <c r="L269" s="110" t="s">
        <v>2067</v>
      </c>
      <c r="M269" s="110" t="s">
        <v>488</v>
      </c>
      <c r="P269" s="107">
        <v>299</v>
      </c>
    </row>
    <row r="270" spans="1:16" x14ac:dyDescent="0.35">
      <c r="A270" s="264">
        <v>270</v>
      </c>
      <c r="B270" s="50" t="s">
        <v>3672</v>
      </c>
      <c r="C270" s="109"/>
      <c r="D270" s="110" t="s">
        <v>13</v>
      </c>
      <c r="E270" s="110"/>
      <c r="F270" s="110"/>
      <c r="G270" s="110" t="s">
        <v>3672</v>
      </c>
      <c r="H270" s="110" t="s">
        <v>3671</v>
      </c>
      <c r="I270" s="110" t="s">
        <v>74</v>
      </c>
      <c r="J270" s="110"/>
      <c r="K270" s="110"/>
      <c r="L270" s="110" t="s">
        <v>2067</v>
      </c>
      <c r="M270" s="110" t="s">
        <v>569</v>
      </c>
      <c r="P270" s="107">
        <v>300</v>
      </c>
    </row>
    <row r="271" spans="1:16" x14ac:dyDescent="0.35">
      <c r="A271" s="264">
        <v>271</v>
      </c>
      <c r="B271" s="50" t="s">
        <v>3674</v>
      </c>
      <c r="C271" s="109"/>
      <c r="D271" s="110" t="s">
        <v>13</v>
      </c>
      <c r="E271" s="110"/>
      <c r="F271" s="110"/>
      <c r="G271" s="110" t="s">
        <v>3674</v>
      </c>
      <c r="H271" s="110" t="s">
        <v>3673</v>
      </c>
      <c r="I271" s="110" t="s">
        <v>74</v>
      </c>
      <c r="J271" s="110"/>
      <c r="K271" s="110"/>
      <c r="L271" s="110" t="s">
        <v>2067</v>
      </c>
      <c r="M271" s="110" t="s">
        <v>573</v>
      </c>
      <c r="P271" s="107">
        <v>301</v>
      </c>
    </row>
    <row r="272" spans="1:16" x14ac:dyDescent="0.35">
      <c r="A272" s="264">
        <v>272</v>
      </c>
      <c r="B272" s="50" t="s">
        <v>3675</v>
      </c>
      <c r="C272" s="109"/>
      <c r="D272" s="110" t="s">
        <v>20</v>
      </c>
      <c r="E272" s="110"/>
      <c r="F272" s="110"/>
      <c r="G272" s="110" t="s">
        <v>3675</v>
      </c>
      <c r="H272" s="110" t="s">
        <v>3676</v>
      </c>
      <c r="I272" s="110" t="s">
        <v>68</v>
      </c>
      <c r="J272" s="110"/>
      <c r="K272" s="110"/>
      <c r="L272" s="110" t="s">
        <v>2067</v>
      </c>
      <c r="M272" s="110" t="s">
        <v>412</v>
      </c>
      <c r="P272" s="107">
        <v>302</v>
      </c>
    </row>
    <row r="273" spans="1:16" x14ac:dyDescent="0.35">
      <c r="A273" s="264">
        <v>273</v>
      </c>
      <c r="B273" s="50" t="s">
        <v>3677</v>
      </c>
      <c r="C273" s="109"/>
      <c r="D273" s="110" t="s">
        <v>30</v>
      </c>
      <c r="E273" s="110"/>
      <c r="F273" s="110"/>
      <c r="G273" s="110" t="s">
        <v>3677</v>
      </c>
      <c r="H273" s="110" t="s">
        <v>3678</v>
      </c>
      <c r="I273" s="110" t="s">
        <v>74</v>
      </c>
      <c r="J273" s="110"/>
      <c r="K273" s="110"/>
      <c r="L273" s="110" t="s">
        <v>2067</v>
      </c>
      <c r="M273" s="110" t="s">
        <v>523</v>
      </c>
      <c r="P273" s="107">
        <v>303</v>
      </c>
    </row>
    <row r="274" spans="1:16" x14ac:dyDescent="0.35">
      <c r="A274" s="264">
        <v>274</v>
      </c>
      <c r="B274" s="50" t="s">
        <v>3680</v>
      </c>
      <c r="C274" s="109"/>
      <c r="D274" s="110" t="s">
        <v>30</v>
      </c>
      <c r="E274" s="110"/>
      <c r="F274" s="110"/>
      <c r="G274" s="110" t="s">
        <v>3680</v>
      </c>
      <c r="H274" s="110" t="s">
        <v>3679</v>
      </c>
      <c r="I274" s="110" t="s">
        <v>74</v>
      </c>
      <c r="J274" s="110"/>
      <c r="K274" s="110"/>
      <c r="L274" s="110" t="s">
        <v>2067</v>
      </c>
      <c r="M274" s="110" t="s">
        <v>632</v>
      </c>
      <c r="P274" s="107">
        <v>304</v>
      </c>
    </row>
    <row r="275" spans="1:16" x14ac:dyDescent="0.35">
      <c r="A275" s="264">
        <v>275</v>
      </c>
      <c r="B275" s="50" t="s">
        <v>3682</v>
      </c>
      <c r="C275" s="109"/>
      <c r="D275" s="110" t="s">
        <v>15</v>
      </c>
      <c r="E275" s="110"/>
      <c r="F275" s="110"/>
      <c r="G275" s="110" t="s">
        <v>3682</v>
      </c>
      <c r="H275" s="110" t="s">
        <v>3681</v>
      </c>
      <c r="I275" s="110" t="s">
        <v>71</v>
      </c>
      <c r="J275" s="110"/>
      <c r="K275" s="110"/>
      <c r="L275" s="110" t="s">
        <v>2067</v>
      </c>
      <c r="M275" s="110" t="s">
        <v>673</v>
      </c>
      <c r="P275" s="107">
        <v>305</v>
      </c>
    </row>
    <row r="276" spans="1:16" x14ac:dyDescent="0.35">
      <c r="A276" s="264">
        <v>276</v>
      </c>
      <c r="B276" s="50" t="s">
        <v>3684</v>
      </c>
      <c r="C276" s="109"/>
      <c r="D276" s="110" t="s">
        <v>18</v>
      </c>
      <c r="E276" s="110"/>
      <c r="F276" s="110"/>
      <c r="G276" s="110" t="s">
        <v>3684</v>
      </c>
      <c r="H276" s="110" t="s">
        <v>3683</v>
      </c>
      <c r="I276" s="110" t="s">
        <v>71</v>
      </c>
      <c r="J276" s="110"/>
      <c r="K276" s="110"/>
      <c r="L276" s="110" t="s">
        <v>2067</v>
      </c>
      <c r="M276" s="110" t="s">
        <v>676</v>
      </c>
      <c r="P276" s="107">
        <v>306</v>
      </c>
    </row>
    <row r="277" spans="1:16" x14ac:dyDescent="0.35">
      <c r="A277" s="264">
        <v>277</v>
      </c>
      <c r="B277" s="50" t="s">
        <v>3685</v>
      </c>
      <c r="C277" s="109"/>
      <c r="D277" s="110" t="s">
        <v>24</v>
      </c>
      <c r="E277" s="110"/>
      <c r="F277" s="110"/>
      <c r="G277" s="110" t="s">
        <v>3685</v>
      </c>
      <c r="H277" s="110" t="s">
        <v>3686</v>
      </c>
      <c r="I277" s="110" t="s">
        <v>71</v>
      </c>
      <c r="J277" s="110"/>
      <c r="K277" s="110"/>
      <c r="L277" s="110" t="s">
        <v>2067</v>
      </c>
      <c r="M277" s="110" t="s">
        <v>676</v>
      </c>
      <c r="P277" s="107">
        <v>307</v>
      </c>
    </row>
    <row r="278" spans="1:16" x14ac:dyDescent="0.35">
      <c r="A278" s="264">
        <v>278</v>
      </c>
      <c r="B278" s="50" t="s">
        <v>3689</v>
      </c>
      <c r="C278" s="109"/>
      <c r="D278" s="110" t="s">
        <v>19</v>
      </c>
      <c r="E278" s="110"/>
      <c r="F278" s="110"/>
      <c r="G278" s="110" t="s">
        <v>3689</v>
      </c>
      <c r="H278" s="110" t="s">
        <v>3687</v>
      </c>
      <c r="I278" s="110" t="s">
        <v>713</v>
      </c>
      <c r="J278" s="110"/>
      <c r="K278" s="110"/>
      <c r="L278" s="110" t="s">
        <v>2067</v>
      </c>
      <c r="M278" s="110" t="s">
        <v>656</v>
      </c>
      <c r="P278" s="107">
        <v>308</v>
      </c>
    </row>
    <row r="279" spans="1:16" x14ac:dyDescent="0.35">
      <c r="A279" s="264">
        <v>279</v>
      </c>
      <c r="B279" s="50" t="s">
        <v>3690</v>
      </c>
      <c r="C279" s="109"/>
      <c r="D279" s="110" t="s">
        <v>19</v>
      </c>
      <c r="E279" s="110"/>
      <c r="F279" s="110"/>
      <c r="G279" s="110" t="s">
        <v>3690</v>
      </c>
      <c r="H279" s="110" t="s">
        <v>3688</v>
      </c>
      <c r="I279" s="110" t="s">
        <v>713</v>
      </c>
      <c r="J279" s="110"/>
      <c r="K279" s="110"/>
      <c r="L279" s="110" t="s">
        <v>2067</v>
      </c>
      <c r="M279" s="110" t="s">
        <v>399</v>
      </c>
      <c r="P279" s="107">
        <v>309</v>
      </c>
    </row>
    <row r="280" spans="1:16" x14ac:dyDescent="0.35">
      <c r="A280" s="264">
        <v>280</v>
      </c>
      <c r="B280" s="50" t="s">
        <v>3691</v>
      </c>
      <c r="C280" s="109"/>
      <c r="D280" s="110" t="s">
        <v>22</v>
      </c>
      <c r="E280" s="110"/>
      <c r="F280" s="110"/>
      <c r="G280" s="110" t="s">
        <v>3691</v>
      </c>
      <c r="H280" s="110" t="s">
        <v>3710</v>
      </c>
      <c r="I280" s="110" t="s">
        <v>71</v>
      </c>
      <c r="J280" s="110"/>
      <c r="K280" s="110"/>
      <c r="L280" s="110" t="s">
        <v>2067</v>
      </c>
      <c r="M280" s="110" t="s">
        <v>670</v>
      </c>
      <c r="P280" s="107">
        <v>310</v>
      </c>
    </row>
    <row r="281" spans="1:16" x14ac:dyDescent="0.35">
      <c r="A281" s="264">
        <v>281</v>
      </c>
      <c r="B281" s="50" t="s">
        <v>3692</v>
      </c>
      <c r="C281" s="109"/>
      <c r="D281" s="110" t="s">
        <v>15</v>
      </c>
      <c r="E281" s="110"/>
      <c r="F281" s="110"/>
      <c r="G281" s="110" t="s">
        <v>3692</v>
      </c>
      <c r="H281" s="110" t="s">
        <v>3693</v>
      </c>
      <c r="I281" s="110" t="s">
        <v>80</v>
      </c>
      <c r="J281" s="110"/>
      <c r="K281" s="110"/>
      <c r="L281" s="110" t="s">
        <v>2067</v>
      </c>
      <c r="M281" s="110" t="s">
        <v>492</v>
      </c>
      <c r="P281" s="107">
        <v>311</v>
      </c>
    </row>
    <row r="282" spans="1:16" x14ac:dyDescent="0.35">
      <c r="A282" s="264">
        <v>282</v>
      </c>
      <c r="B282" s="50" t="s">
        <v>3697</v>
      </c>
      <c r="C282" s="109"/>
      <c r="D282" s="110" t="s">
        <v>19</v>
      </c>
      <c r="E282" s="110"/>
      <c r="F282" s="110"/>
      <c r="G282" s="110" t="s">
        <v>3697</v>
      </c>
      <c r="H282" s="110" t="s">
        <v>3696</v>
      </c>
      <c r="I282" s="110" t="s">
        <v>80</v>
      </c>
      <c r="J282" s="110"/>
      <c r="K282" s="110" t="s">
        <v>97</v>
      </c>
      <c r="L282" s="110" t="s">
        <v>2067</v>
      </c>
      <c r="M282" s="110"/>
      <c r="P282" s="107">
        <v>312</v>
      </c>
    </row>
    <row r="283" spans="1:16" x14ac:dyDescent="0.35">
      <c r="A283" s="264">
        <v>283</v>
      </c>
      <c r="B283" s="50" t="s">
        <v>3698</v>
      </c>
      <c r="C283" s="109"/>
      <c r="D283" s="110" t="s">
        <v>22</v>
      </c>
      <c r="E283" s="110"/>
      <c r="F283" s="110"/>
      <c r="G283" s="110" t="s">
        <v>3698</v>
      </c>
      <c r="H283" s="110" t="s">
        <v>3699</v>
      </c>
      <c r="I283" s="110" t="s">
        <v>77</v>
      </c>
      <c r="J283" s="110" t="s">
        <v>278</v>
      </c>
      <c r="K283" s="110"/>
      <c r="L283" s="110" t="s">
        <v>2067</v>
      </c>
      <c r="M283" s="110"/>
      <c r="P283" s="107">
        <v>313</v>
      </c>
    </row>
    <row r="284" spans="1:16" x14ac:dyDescent="0.35">
      <c r="A284" s="264">
        <v>284</v>
      </c>
      <c r="B284" s="50" t="s">
        <v>3700</v>
      </c>
      <c r="C284" s="109"/>
      <c r="D284" s="330" t="s">
        <v>27</v>
      </c>
      <c r="E284" s="110"/>
      <c r="F284" s="110"/>
      <c r="G284" s="110" t="s">
        <v>3700</v>
      </c>
      <c r="H284" s="110" t="s">
        <v>3701</v>
      </c>
      <c r="I284" s="110" t="s">
        <v>74</v>
      </c>
      <c r="J284" s="110"/>
      <c r="K284" s="110"/>
      <c r="L284" s="110" t="s">
        <v>2067</v>
      </c>
      <c r="M284" s="110" t="s">
        <v>503</v>
      </c>
      <c r="P284" s="107">
        <v>314</v>
      </c>
    </row>
    <row r="285" spans="1:16" x14ac:dyDescent="0.35">
      <c r="A285" s="264">
        <v>285</v>
      </c>
      <c r="B285" s="50"/>
      <c r="C285" s="109"/>
      <c r="D285" s="110"/>
      <c r="E285" s="110"/>
      <c r="F285" s="110"/>
      <c r="G285" s="110"/>
      <c r="H285" s="110"/>
      <c r="I285" s="110"/>
      <c r="J285" s="110"/>
      <c r="K285" s="110"/>
      <c r="L285" s="110"/>
      <c r="M285" s="110" t="s">
        <v>503</v>
      </c>
      <c r="P285" s="107">
        <v>315</v>
      </c>
    </row>
    <row r="286" spans="1:16" x14ac:dyDescent="0.35">
      <c r="A286" s="264">
        <v>286</v>
      </c>
      <c r="B286" s="50" t="s">
        <v>3702</v>
      </c>
      <c r="C286" s="109"/>
      <c r="D286" s="330" t="s">
        <v>27</v>
      </c>
      <c r="E286" s="110"/>
      <c r="F286" s="110"/>
      <c r="G286" s="110" t="s">
        <v>3702</v>
      </c>
      <c r="H286" s="110" t="s">
        <v>3703</v>
      </c>
      <c r="I286" s="110" t="s">
        <v>74</v>
      </c>
      <c r="J286" s="110"/>
      <c r="K286" s="110"/>
      <c r="L286" s="110" t="s">
        <v>2067</v>
      </c>
      <c r="M286" s="110" t="s">
        <v>517</v>
      </c>
      <c r="P286" s="107">
        <v>316</v>
      </c>
    </row>
    <row r="287" spans="1:16" x14ac:dyDescent="0.35">
      <c r="A287" s="264">
        <v>287</v>
      </c>
      <c r="B287" s="50"/>
      <c r="C287" s="109"/>
      <c r="D287" s="110"/>
      <c r="E287" s="110"/>
      <c r="F287" s="110"/>
      <c r="G287" s="110"/>
      <c r="H287" s="110"/>
      <c r="I287" s="110"/>
      <c r="J287" s="110"/>
      <c r="K287" s="110"/>
      <c r="L287" s="110"/>
      <c r="M287" s="110" t="s">
        <v>517</v>
      </c>
      <c r="P287" s="107">
        <v>317</v>
      </c>
    </row>
    <row r="288" spans="1:16" x14ac:dyDescent="0.35">
      <c r="A288" s="264">
        <v>288</v>
      </c>
      <c r="B288" s="50" t="s">
        <v>3704</v>
      </c>
      <c r="C288" s="109"/>
      <c r="D288" s="110" t="s">
        <v>29</v>
      </c>
      <c r="E288" s="110"/>
      <c r="F288" s="110"/>
      <c r="G288" s="110" t="s">
        <v>3704</v>
      </c>
      <c r="H288" s="110" t="s">
        <v>3705</v>
      </c>
      <c r="I288" s="110" t="s">
        <v>74</v>
      </c>
      <c r="J288" s="110"/>
      <c r="K288" s="110"/>
      <c r="L288" s="110" t="s">
        <v>2067</v>
      </c>
      <c r="M288" s="110" t="s">
        <v>439</v>
      </c>
      <c r="P288" s="107">
        <v>318</v>
      </c>
    </row>
    <row r="289" spans="1:16" x14ac:dyDescent="0.35">
      <c r="A289" s="264">
        <v>289</v>
      </c>
      <c r="B289" s="50" t="s">
        <v>3706</v>
      </c>
      <c r="C289" s="109"/>
      <c r="D289" s="110" t="s">
        <v>13</v>
      </c>
      <c r="E289" s="110"/>
      <c r="F289" s="110"/>
      <c r="G289" s="110" t="s">
        <v>3706</v>
      </c>
      <c r="H289" s="110" t="s">
        <v>3707</v>
      </c>
      <c r="I289" s="110" t="s">
        <v>74</v>
      </c>
      <c r="J289" s="110"/>
      <c r="K289" s="110"/>
      <c r="L289" s="110" t="s">
        <v>2067</v>
      </c>
      <c r="M289" s="110" t="s">
        <v>585</v>
      </c>
      <c r="P289" s="107">
        <v>319</v>
      </c>
    </row>
    <row r="290" spans="1:16" x14ac:dyDescent="0.35">
      <c r="A290" s="264">
        <v>290</v>
      </c>
      <c r="B290" s="50" t="s">
        <v>3708</v>
      </c>
      <c r="C290" s="109"/>
      <c r="D290" s="110" t="s">
        <v>25</v>
      </c>
      <c r="E290" s="110"/>
      <c r="F290" s="110"/>
      <c r="G290" s="110" t="s">
        <v>3708</v>
      </c>
      <c r="H290" s="110" t="s">
        <v>3709</v>
      </c>
      <c r="I290" s="110" t="s">
        <v>713</v>
      </c>
      <c r="J290" s="110"/>
      <c r="K290" s="110"/>
      <c r="L290" s="110" t="s">
        <v>2067</v>
      </c>
      <c r="M290" s="110" t="s">
        <v>532</v>
      </c>
      <c r="P290" s="107">
        <v>320</v>
      </c>
    </row>
    <row r="291" spans="1:16" x14ac:dyDescent="0.35">
      <c r="A291" s="264">
        <v>291</v>
      </c>
      <c r="B291" s="50" t="s">
        <v>3711</v>
      </c>
      <c r="C291" s="109"/>
      <c r="D291" s="110" t="s">
        <v>22</v>
      </c>
      <c r="E291" s="110"/>
      <c r="F291" s="110"/>
      <c r="G291" s="110" t="s">
        <v>3711</v>
      </c>
      <c r="H291" s="110" t="s">
        <v>3712</v>
      </c>
      <c r="I291" s="110" t="s">
        <v>71</v>
      </c>
      <c r="J291" s="110"/>
      <c r="K291" s="110"/>
      <c r="L291" s="110" t="s">
        <v>2067</v>
      </c>
      <c r="M291" s="110" t="s">
        <v>676</v>
      </c>
      <c r="P291" s="107">
        <v>321</v>
      </c>
    </row>
    <row r="292" spans="1:16" x14ac:dyDescent="0.35">
      <c r="A292" s="264">
        <v>292</v>
      </c>
      <c r="B292" s="50" t="s">
        <v>3713</v>
      </c>
      <c r="C292" s="109"/>
      <c r="D292" s="110" t="s">
        <v>17</v>
      </c>
      <c r="E292" s="110"/>
      <c r="F292" s="110"/>
      <c r="G292" s="110" t="s">
        <v>3713</v>
      </c>
      <c r="H292" s="110" t="s">
        <v>3714</v>
      </c>
      <c r="I292" s="110" t="s">
        <v>71</v>
      </c>
      <c r="J292" s="110"/>
      <c r="K292" s="110"/>
      <c r="L292" s="110" t="s">
        <v>2067</v>
      </c>
      <c r="M292" s="110" t="s">
        <v>676</v>
      </c>
      <c r="P292" s="107">
        <v>322</v>
      </c>
    </row>
    <row r="293" spans="1:16" x14ac:dyDescent="0.35">
      <c r="A293" s="264">
        <v>293</v>
      </c>
      <c r="B293" s="50" t="s">
        <v>3715</v>
      </c>
      <c r="C293" s="109"/>
      <c r="D293" s="110" t="s">
        <v>22</v>
      </c>
      <c r="E293" s="110"/>
      <c r="F293" s="110"/>
      <c r="G293" s="110" t="s">
        <v>3715</v>
      </c>
      <c r="H293" s="110" t="s">
        <v>3716</v>
      </c>
      <c r="I293" s="110" t="s">
        <v>77</v>
      </c>
      <c r="J293" s="110" t="s">
        <v>1357</v>
      </c>
      <c r="K293" s="110"/>
      <c r="L293" s="110" t="s">
        <v>2067</v>
      </c>
      <c r="M293" s="110"/>
      <c r="P293" s="107">
        <v>323</v>
      </c>
    </row>
    <row r="294" spans="1:16" x14ac:dyDescent="0.35">
      <c r="A294" s="264">
        <v>294</v>
      </c>
      <c r="B294" s="50" t="s">
        <v>3717</v>
      </c>
      <c r="C294" s="109"/>
      <c r="D294" s="330" t="s">
        <v>27</v>
      </c>
      <c r="E294" s="110"/>
      <c r="F294" s="110"/>
      <c r="G294" s="110" t="s">
        <v>3717</v>
      </c>
      <c r="H294" s="110" t="s">
        <v>3718</v>
      </c>
      <c r="I294" s="110" t="s">
        <v>74</v>
      </c>
      <c r="J294" s="110"/>
      <c r="K294" s="110"/>
      <c r="L294" s="110" t="s">
        <v>2067</v>
      </c>
      <c r="M294" s="110" t="s">
        <v>569</v>
      </c>
      <c r="P294" s="107">
        <v>324</v>
      </c>
    </row>
    <row r="295" spans="1:16" x14ac:dyDescent="0.35">
      <c r="A295" s="264">
        <v>295</v>
      </c>
      <c r="B295" s="50"/>
      <c r="C295" s="109"/>
      <c r="D295" s="110"/>
      <c r="E295" s="110"/>
      <c r="F295" s="110"/>
      <c r="G295" s="110"/>
      <c r="H295" s="110"/>
      <c r="I295" s="110"/>
      <c r="J295" s="110"/>
      <c r="K295" s="110"/>
      <c r="L295" s="110"/>
      <c r="M295" s="110" t="s">
        <v>569</v>
      </c>
      <c r="P295" s="107">
        <v>325</v>
      </c>
    </row>
    <row r="296" spans="1:16" x14ac:dyDescent="0.35">
      <c r="A296" s="264">
        <v>296</v>
      </c>
      <c r="B296" s="50" t="s">
        <v>3719</v>
      </c>
      <c r="C296" s="109"/>
      <c r="D296" s="330" t="s">
        <v>27</v>
      </c>
      <c r="E296" s="110"/>
      <c r="F296" s="110"/>
      <c r="G296" s="110" t="s">
        <v>3719</v>
      </c>
      <c r="H296" s="110" t="s">
        <v>3720</v>
      </c>
      <c r="I296" s="110" t="s">
        <v>74</v>
      </c>
      <c r="J296" s="110"/>
      <c r="K296" s="110"/>
      <c r="L296" s="110" t="s">
        <v>2067</v>
      </c>
      <c r="M296" s="110" t="s">
        <v>561</v>
      </c>
      <c r="P296" s="107">
        <v>326</v>
      </c>
    </row>
    <row r="297" spans="1:16" x14ac:dyDescent="0.35">
      <c r="A297" s="264">
        <v>297</v>
      </c>
      <c r="B297" s="50"/>
      <c r="C297" s="109"/>
      <c r="D297" s="110"/>
      <c r="E297" s="110"/>
      <c r="F297" s="110"/>
      <c r="G297" s="110"/>
      <c r="H297" s="110"/>
      <c r="I297" s="110"/>
      <c r="J297" s="110"/>
      <c r="K297" s="110"/>
      <c r="L297" s="110"/>
      <c r="M297" s="110" t="s">
        <v>569</v>
      </c>
      <c r="P297" s="107">
        <v>327</v>
      </c>
    </row>
    <row r="298" spans="1:16" x14ac:dyDescent="0.35">
      <c r="A298" s="264">
        <v>298</v>
      </c>
      <c r="B298" s="50" t="s">
        <v>3721</v>
      </c>
      <c r="C298" s="109"/>
      <c r="D298" s="330" t="s">
        <v>27</v>
      </c>
      <c r="E298" s="110"/>
      <c r="F298" s="110"/>
      <c r="G298" s="110" t="s">
        <v>3721</v>
      </c>
      <c r="H298" s="110" t="s">
        <v>3722</v>
      </c>
      <c r="I298" s="110" t="s">
        <v>74</v>
      </c>
      <c r="J298" s="110"/>
      <c r="K298" s="110"/>
      <c r="L298" s="110" t="s">
        <v>2067</v>
      </c>
      <c r="M298" s="110" t="s">
        <v>585</v>
      </c>
      <c r="P298" s="107">
        <v>328</v>
      </c>
    </row>
    <row r="299" spans="1:16" x14ac:dyDescent="0.35">
      <c r="A299" s="264">
        <v>299</v>
      </c>
      <c r="B299" s="50"/>
      <c r="C299" s="109"/>
      <c r="D299" s="110"/>
      <c r="E299" s="110"/>
      <c r="F299" s="110"/>
      <c r="G299" s="110"/>
      <c r="H299" s="110"/>
      <c r="I299" s="110"/>
      <c r="J299" s="110"/>
      <c r="K299" s="110"/>
      <c r="L299" s="110"/>
      <c r="M299" s="110" t="s">
        <v>433</v>
      </c>
      <c r="P299" s="107">
        <v>329</v>
      </c>
    </row>
    <row r="300" spans="1:16" x14ac:dyDescent="0.35">
      <c r="A300" s="264">
        <v>300</v>
      </c>
      <c r="B300" s="50" t="s">
        <v>5451</v>
      </c>
      <c r="C300" s="109"/>
      <c r="D300" s="110" t="s">
        <v>29</v>
      </c>
      <c r="E300" s="110"/>
      <c r="F300" s="110"/>
      <c r="G300" s="110" t="s">
        <v>5451</v>
      </c>
      <c r="H300" s="110" t="s">
        <v>3723</v>
      </c>
      <c r="I300" s="110" t="s">
        <v>74</v>
      </c>
      <c r="J300" s="110"/>
      <c r="K300" s="110"/>
      <c r="L300" s="110" t="s">
        <v>2067</v>
      </c>
      <c r="M300" s="110" t="s">
        <v>569</v>
      </c>
      <c r="P300" s="107">
        <v>330</v>
      </c>
    </row>
    <row r="301" spans="1:16" x14ac:dyDescent="0.35">
      <c r="A301" s="264">
        <v>301</v>
      </c>
      <c r="B301" s="50" t="s">
        <v>3724</v>
      </c>
      <c r="C301" s="109"/>
      <c r="D301" s="110" t="s">
        <v>13</v>
      </c>
      <c r="E301" s="110"/>
      <c r="F301" s="110"/>
      <c r="G301" s="110" t="s">
        <v>3724</v>
      </c>
      <c r="H301" s="110" t="s">
        <v>3725</v>
      </c>
      <c r="I301" s="110" t="s">
        <v>74</v>
      </c>
      <c r="J301" s="110"/>
      <c r="K301" s="110"/>
      <c r="L301" s="110" t="s">
        <v>2067</v>
      </c>
      <c r="M301" s="110" t="s">
        <v>377</v>
      </c>
      <c r="P301" s="107">
        <v>331</v>
      </c>
    </row>
    <row r="302" spans="1:16" x14ac:dyDescent="0.35">
      <c r="A302" s="264">
        <v>302</v>
      </c>
      <c r="B302" s="50" t="s">
        <v>3726</v>
      </c>
      <c r="C302" s="109"/>
      <c r="D302" s="110" t="s">
        <v>13</v>
      </c>
      <c r="E302" s="110"/>
      <c r="F302" s="110"/>
      <c r="G302" s="110" t="s">
        <v>3726</v>
      </c>
      <c r="H302" s="110" t="s">
        <v>3726</v>
      </c>
      <c r="I302" s="110" t="s">
        <v>74</v>
      </c>
      <c r="J302" s="110"/>
      <c r="K302" s="110"/>
      <c r="L302" s="110" t="s">
        <v>2067</v>
      </c>
      <c r="M302" s="110" t="s">
        <v>561</v>
      </c>
      <c r="P302" s="107">
        <v>332</v>
      </c>
    </row>
    <row r="303" spans="1:16" x14ac:dyDescent="0.35">
      <c r="A303" s="264">
        <v>303</v>
      </c>
      <c r="B303" s="50" t="s">
        <v>3727</v>
      </c>
      <c r="C303" s="109"/>
      <c r="D303" s="110" t="s">
        <v>30</v>
      </c>
      <c r="E303" s="110"/>
      <c r="F303" s="110"/>
      <c r="G303" s="110" t="s">
        <v>3727</v>
      </c>
      <c r="H303" s="110" t="s">
        <v>3728</v>
      </c>
      <c r="I303" s="110" t="s">
        <v>74</v>
      </c>
      <c r="J303" s="110"/>
      <c r="K303" s="110"/>
      <c r="L303" s="110" t="s">
        <v>2067</v>
      </c>
      <c r="M303" s="110" t="s">
        <v>549</v>
      </c>
      <c r="P303" s="107">
        <v>333</v>
      </c>
    </row>
    <row r="304" spans="1:16" x14ac:dyDescent="0.35">
      <c r="A304" s="264">
        <v>304</v>
      </c>
      <c r="B304" s="50" t="s">
        <v>3729</v>
      </c>
      <c r="C304" s="109"/>
      <c r="D304" s="110" t="s">
        <v>13</v>
      </c>
      <c r="E304" s="110"/>
      <c r="F304" s="110"/>
      <c r="G304" s="110" t="s">
        <v>3729</v>
      </c>
      <c r="H304" s="110" t="s">
        <v>3730</v>
      </c>
      <c r="I304" s="110" t="s">
        <v>74</v>
      </c>
      <c r="J304" s="110"/>
      <c r="K304" s="110"/>
      <c r="L304" s="110" t="s">
        <v>2067</v>
      </c>
      <c r="M304" s="110" t="s">
        <v>549</v>
      </c>
      <c r="P304" s="107">
        <v>334</v>
      </c>
    </row>
    <row r="305" spans="1:16" x14ac:dyDescent="0.35">
      <c r="A305" s="264">
        <v>305</v>
      </c>
      <c r="B305" s="50" t="s">
        <v>7112</v>
      </c>
      <c r="C305" s="109">
        <v>1</v>
      </c>
      <c r="D305" s="110" t="s">
        <v>807</v>
      </c>
      <c r="E305" s="110"/>
      <c r="F305" s="110"/>
      <c r="G305" s="110" t="s">
        <v>7112</v>
      </c>
      <c r="H305" s="110" t="s">
        <v>7112</v>
      </c>
      <c r="I305" s="110" t="s">
        <v>82</v>
      </c>
      <c r="J305" s="110"/>
      <c r="K305" s="110"/>
      <c r="L305" s="110" t="s">
        <v>809</v>
      </c>
      <c r="M305" s="110" t="s">
        <v>7112</v>
      </c>
      <c r="P305" s="107">
        <v>335</v>
      </c>
    </row>
    <row r="306" spans="1:16" x14ac:dyDescent="0.35">
      <c r="A306" s="264">
        <v>306</v>
      </c>
      <c r="B306" s="50" t="s">
        <v>3737</v>
      </c>
      <c r="C306" s="109"/>
      <c r="D306" s="110" t="s">
        <v>22</v>
      </c>
      <c r="E306" s="110"/>
      <c r="F306" s="110"/>
      <c r="G306" s="110" t="s">
        <v>3737</v>
      </c>
      <c r="H306" s="110" t="s">
        <v>3738</v>
      </c>
      <c r="I306" s="110" t="s">
        <v>77</v>
      </c>
      <c r="J306" s="110"/>
      <c r="K306" s="110" t="s">
        <v>97</v>
      </c>
      <c r="L306" s="110" t="s">
        <v>2067</v>
      </c>
      <c r="M306" s="110"/>
      <c r="P306" s="107">
        <v>336</v>
      </c>
    </row>
    <row r="307" spans="1:16" x14ac:dyDescent="0.35">
      <c r="A307" s="264">
        <v>307</v>
      </c>
      <c r="B307" s="50" t="s">
        <v>3739</v>
      </c>
      <c r="C307" s="109"/>
      <c r="D307" s="110" t="s">
        <v>24</v>
      </c>
      <c r="E307" s="110"/>
      <c r="F307" s="110"/>
      <c r="G307" s="110" t="s">
        <v>3740</v>
      </c>
      <c r="H307" s="110" t="s">
        <v>3741</v>
      </c>
      <c r="I307" s="110" t="s">
        <v>77</v>
      </c>
      <c r="J307" s="110"/>
      <c r="K307" s="110" t="s">
        <v>97</v>
      </c>
      <c r="L307" s="110" t="s">
        <v>2067</v>
      </c>
      <c r="M307" s="110"/>
      <c r="P307" s="107">
        <v>337</v>
      </c>
    </row>
    <row r="308" spans="1:16" x14ac:dyDescent="0.35">
      <c r="A308" s="264">
        <v>308</v>
      </c>
      <c r="B308" s="50" t="s">
        <v>3742</v>
      </c>
      <c r="C308" s="109"/>
      <c r="D308" s="110" t="s">
        <v>24</v>
      </c>
      <c r="E308" s="110"/>
      <c r="F308" s="110"/>
      <c r="G308" s="110" t="s">
        <v>3742</v>
      </c>
      <c r="H308" s="110" t="s">
        <v>3743</v>
      </c>
      <c r="I308" s="110" t="s">
        <v>77</v>
      </c>
      <c r="J308" s="110" t="s">
        <v>1357</v>
      </c>
      <c r="K308" s="110"/>
      <c r="L308" s="110" t="s">
        <v>2067</v>
      </c>
      <c r="M308" s="110"/>
      <c r="P308" s="107">
        <v>338</v>
      </c>
    </row>
    <row r="309" spans="1:16" x14ac:dyDescent="0.35">
      <c r="A309" s="264">
        <v>309</v>
      </c>
      <c r="B309" s="50" t="s">
        <v>3744</v>
      </c>
      <c r="C309" s="109"/>
      <c r="D309" s="110" t="s">
        <v>20</v>
      </c>
      <c r="E309" s="110"/>
      <c r="F309" s="110"/>
      <c r="G309" s="110" t="s">
        <v>3744</v>
      </c>
      <c r="H309" s="110" t="s">
        <v>3745</v>
      </c>
      <c r="I309" s="110" t="s">
        <v>77</v>
      </c>
      <c r="J309" s="110" t="s">
        <v>1357</v>
      </c>
      <c r="K309" s="110"/>
      <c r="L309" s="110" t="s">
        <v>2067</v>
      </c>
      <c r="M309" s="110"/>
      <c r="P309" s="107">
        <v>339</v>
      </c>
    </row>
    <row r="310" spans="1:16" x14ac:dyDescent="0.35">
      <c r="A310" s="264">
        <v>310</v>
      </c>
      <c r="B310" s="50" t="s">
        <v>3746</v>
      </c>
      <c r="C310" s="109"/>
      <c r="D310" s="110" t="s">
        <v>20</v>
      </c>
      <c r="E310" s="110"/>
      <c r="F310" s="110"/>
      <c r="G310" s="110" t="s">
        <v>3746</v>
      </c>
      <c r="H310" s="110" t="s">
        <v>3747</v>
      </c>
      <c r="I310" s="110" t="s">
        <v>77</v>
      </c>
      <c r="J310" s="110" t="s">
        <v>1432</v>
      </c>
      <c r="K310" s="110"/>
      <c r="L310" s="110" t="s">
        <v>2067</v>
      </c>
      <c r="M310" s="110"/>
      <c r="P310" s="107">
        <v>340</v>
      </c>
    </row>
    <row r="311" spans="1:16" x14ac:dyDescent="0.35">
      <c r="A311" s="264">
        <v>311</v>
      </c>
      <c r="B311" s="50" t="s">
        <v>3754</v>
      </c>
      <c r="C311" s="109"/>
      <c r="D311" s="110" t="s">
        <v>33</v>
      </c>
      <c r="E311" s="110"/>
      <c r="F311" s="110"/>
      <c r="G311" s="110" t="s">
        <v>3754</v>
      </c>
      <c r="H311" s="110" t="s">
        <v>3755</v>
      </c>
      <c r="I311" s="110" t="s">
        <v>74</v>
      </c>
      <c r="J311" s="110"/>
      <c r="K311" s="110"/>
      <c r="L311" s="110" t="s">
        <v>2067</v>
      </c>
      <c r="M311" s="110" t="s">
        <v>377</v>
      </c>
      <c r="P311" s="107">
        <v>341</v>
      </c>
    </row>
    <row r="312" spans="1:16" x14ac:dyDescent="0.35">
      <c r="A312" s="264">
        <v>312</v>
      </c>
      <c r="B312" s="50" t="s">
        <v>3757</v>
      </c>
      <c r="C312" s="109"/>
      <c r="D312" s="110" t="s">
        <v>33</v>
      </c>
      <c r="E312" s="110"/>
      <c r="F312" s="110"/>
      <c r="G312" s="110" t="s">
        <v>3757</v>
      </c>
      <c r="H312" s="110" t="s">
        <v>3756</v>
      </c>
      <c r="I312" s="110" t="s">
        <v>74</v>
      </c>
      <c r="J312" s="110"/>
      <c r="K312" s="110"/>
      <c r="L312" s="110" t="s">
        <v>2067</v>
      </c>
      <c r="M312" s="110" t="s">
        <v>585</v>
      </c>
      <c r="P312" s="107">
        <v>343</v>
      </c>
    </row>
    <row r="313" spans="1:16" x14ac:dyDescent="0.35">
      <c r="A313" s="264">
        <v>313</v>
      </c>
      <c r="B313" s="50" t="s">
        <v>3761</v>
      </c>
      <c r="C313" s="109"/>
      <c r="D313" s="110" t="s">
        <v>33</v>
      </c>
      <c r="E313" s="110"/>
      <c r="F313" s="110"/>
      <c r="G313" s="110" t="s">
        <v>3761</v>
      </c>
      <c r="H313" s="110" t="s">
        <v>3760</v>
      </c>
      <c r="I313" s="110" t="s">
        <v>74</v>
      </c>
      <c r="J313" s="110"/>
      <c r="K313" s="110"/>
      <c r="L313" s="110" t="s">
        <v>2067</v>
      </c>
      <c r="M313" s="110" t="s">
        <v>569</v>
      </c>
      <c r="P313" s="107">
        <v>344</v>
      </c>
    </row>
    <row r="314" spans="1:16" x14ac:dyDescent="0.35">
      <c r="A314" s="264">
        <v>314</v>
      </c>
      <c r="B314" s="50" t="s">
        <v>3759</v>
      </c>
      <c r="C314" s="109"/>
      <c r="D314" s="110" t="s">
        <v>33</v>
      </c>
      <c r="E314" s="110"/>
      <c r="F314" s="110"/>
      <c r="G314" s="110" t="s">
        <v>3759</v>
      </c>
      <c r="H314" s="110" t="s">
        <v>3758</v>
      </c>
      <c r="I314" s="110" t="s">
        <v>74</v>
      </c>
      <c r="J314" s="110"/>
      <c r="K314" s="110"/>
      <c r="L314" s="110" t="s">
        <v>2067</v>
      </c>
      <c r="M314" s="110" t="s">
        <v>561</v>
      </c>
      <c r="P314" s="107">
        <v>345</v>
      </c>
    </row>
    <row r="315" spans="1:16" x14ac:dyDescent="0.35">
      <c r="A315" s="264">
        <v>315</v>
      </c>
      <c r="B315" s="50" t="s">
        <v>3762</v>
      </c>
      <c r="C315" s="109"/>
      <c r="D315" s="110" t="s">
        <v>13</v>
      </c>
      <c r="E315" s="110"/>
      <c r="F315" s="110"/>
      <c r="G315" s="110" t="s">
        <v>3762</v>
      </c>
      <c r="H315" s="110" t="s">
        <v>3763</v>
      </c>
      <c r="I315" s="110" t="s">
        <v>74</v>
      </c>
      <c r="J315" s="110"/>
      <c r="K315" s="110"/>
      <c r="L315" s="110" t="s">
        <v>2067</v>
      </c>
      <c r="M315" s="110" t="s">
        <v>503</v>
      </c>
      <c r="P315" s="107">
        <v>346</v>
      </c>
    </row>
    <row r="316" spans="1:16" x14ac:dyDescent="0.35">
      <c r="A316" s="264">
        <v>316</v>
      </c>
      <c r="B316" s="50" t="s">
        <v>3764</v>
      </c>
      <c r="C316" s="109"/>
      <c r="D316" s="110" t="s">
        <v>13</v>
      </c>
      <c r="E316" s="110"/>
      <c r="F316" s="110"/>
      <c r="G316" s="110" t="s">
        <v>3764</v>
      </c>
      <c r="H316" s="110" t="s">
        <v>3765</v>
      </c>
      <c r="I316" s="110" t="s">
        <v>74</v>
      </c>
      <c r="J316" s="110"/>
      <c r="K316" s="110"/>
      <c r="L316" s="110" t="s">
        <v>2067</v>
      </c>
      <c r="M316" s="110" t="s">
        <v>503</v>
      </c>
      <c r="P316" s="107">
        <v>347</v>
      </c>
    </row>
    <row r="317" spans="1:16" x14ac:dyDescent="0.35">
      <c r="A317" s="264">
        <v>317</v>
      </c>
      <c r="B317" s="50" t="s">
        <v>3766</v>
      </c>
      <c r="C317" s="109"/>
      <c r="D317" s="110" t="s">
        <v>33</v>
      </c>
      <c r="E317" s="110"/>
      <c r="F317" s="110"/>
      <c r="G317" s="110" t="s">
        <v>3766</v>
      </c>
      <c r="H317" s="110" t="s">
        <v>3767</v>
      </c>
      <c r="I317" s="110" t="s">
        <v>74</v>
      </c>
      <c r="J317" s="110"/>
      <c r="K317" s="110"/>
      <c r="L317" s="110" t="s">
        <v>2067</v>
      </c>
      <c r="M317" s="110" t="s">
        <v>503</v>
      </c>
      <c r="P317" s="107">
        <v>348</v>
      </c>
    </row>
    <row r="318" spans="1:16" x14ac:dyDescent="0.35">
      <c r="A318" s="264">
        <v>318</v>
      </c>
      <c r="B318" s="50" t="s">
        <v>3769</v>
      </c>
      <c r="C318" s="109"/>
      <c r="D318" s="110" t="s">
        <v>33</v>
      </c>
      <c r="E318" s="110"/>
      <c r="F318" s="110"/>
      <c r="G318" s="110" t="s">
        <v>3769</v>
      </c>
      <c r="H318" s="110" t="s">
        <v>3768</v>
      </c>
      <c r="I318" s="110" t="s">
        <v>74</v>
      </c>
      <c r="J318" s="110"/>
      <c r="K318" s="110"/>
      <c r="L318" s="110" t="s">
        <v>2067</v>
      </c>
      <c r="M318" s="110" t="s">
        <v>503</v>
      </c>
      <c r="P318" s="107">
        <v>349</v>
      </c>
    </row>
    <row r="319" spans="1:16" x14ac:dyDescent="0.35">
      <c r="A319" s="264">
        <v>319</v>
      </c>
      <c r="B319" s="50" t="s">
        <v>3770</v>
      </c>
      <c r="C319" s="109"/>
      <c r="D319" s="110" t="s">
        <v>31</v>
      </c>
      <c r="E319" s="110"/>
      <c r="F319" s="110"/>
      <c r="G319" s="110" t="s">
        <v>3770</v>
      </c>
      <c r="H319" s="110" t="s">
        <v>3771</v>
      </c>
      <c r="I319" s="110" t="s">
        <v>80</v>
      </c>
      <c r="J319" s="110"/>
      <c r="K319" s="110"/>
      <c r="L319" s="110" t="s">
        <v>2067</v>
      </c>
      <c r="M319" s="110" t="s">
        <v>424</v>
      </c>
      <c r="P319" s="107">
        <v>350</v>
      </c>
    </row>
    <row r="320" spans="1:16" x14ac:dyDescent="0.35">
      <c r="A320" s="264">
        <v>320</v>
      </c>
      <c r="B320" s="50" t="s">
        <v>3772</v>
      </c>
      <c r="C320" s="109"/>
      <c r="D320" s="110" t="s">
        <v>15</v>
      </c>
      <c r="E320" s="110"/>
      <c r="F320" s="110"/>
      <c r="G320" s="110" t="s">
        <v>3772</v>
      </c>
      <c r="H320" s="110" t="s">
        <v>3773</v>
      </c>
      <c r="I320" s="110" t="s">
        <v>74</v>
      </c>
      <c r="J320" s="110"/>
      <c r="K320" s="110"/>
      <c r="L320" s="110" t="s">
        <v>2067</v>
      </c>
      <c r="M320" s="110" t="s">
        <v>642</v>
      </c>
      <c r="P320" s="107">
        <v>352</v>
      </c>
    </row>
    <row r="321" spans="1:16" x14ac:dyDescent="0.35">
      <c r="A321" s="264">
        <v>321</v>
      </c>
      <c r="B321" s="50" t="s">
        <v>3774</v>
      </c>
      <c r="C321" s="109"/>
      <c r="D321" s="110" t="s">
        <v>25</v>
      </c>
      <c r="E321" s="110"/>
      <c r="F321" s="110"/>
      <c r="G321" s="110" t="s">
        <v>3774</v>
      </c>
      <c r="H321" s="110" t="s">
        <v>3775</v>
      </c>
      <c r="I321" s="110" t="s">
        <v>68</v>
      </c>
      <c r="J321" s="110"/>
      <c r="K321" s="110"/>
      <c r="L321" s="110" t="s">
        <v>2067</v>
      </c>
      <c r="M321" s="110" t="s">
        <v>494</v>
      </c>
      <c r="P321" s="107">
        <v>353</v>
      </c>
    </row>
    <row r="322" spans="1:16" x14ac:dyDescent="0.35">
      <c r="A322" s="264">
        <v>322</v>
      </c>
      <c r="B322" s="50" t="s">
        <v>3776</v>
      </c>
      <c r="C322" s="109"/>
      <c r="D322" s="110" t="s">
        <v>25</v>
      </c>
      <c r="E322" s="110"/>
      <c r="F322" s="110"/>
      <c r="G322" s="110" t="s">
        <v>3776</v>
      </c>
      <c r="H322" s="110" t="s">
        <v>3777</v>
      </c>
      <c r="I322" s="110" t="s">
        <v>80</v>
      </c>
      <c r="J322" s="110"/>
      <c r="K322" s="110"/>
      <c r="L322" s="110" t="s">
        <v>2067</v>
      </c>
      <c r="M322" s="110" t="s">
        <v>494</v>
      </c>
      <c r="P322" s="107">
        <v>354</v>
      </c>
    </row>
    <row r="323" spans="1:16" x14ac:dyDescent="0.35">
      <c r="A323" s="264">
        <v>323</v>
      </c>
      <c r="B323" s="50" t="s">
        <v>3778</v>
      </c>
      <c r="C323" s="109"/>
      <c r="D323" s="110" t="s">
        <v>19</v>
      </c>
      <c r="E323" s="110"/>
      <c r="F323" s="110"/>
      <c r="G323" s="110" t="s">
        <v>3778</v>
      </c>
      <c r="H323" s="110" t="s">
        <v>3780</v>
      </c>
      <c r="I323" s="110" t="s">
        <v>74</v>
      </c>
      <c r="J323" s="110"/>
      <c r="K323" s="110"/>
      <c r="L323" s="110" t="s">
        <v>2067</v>
      </c>
      <c r="M323" s="110" t="s">
        <v>492</v>
      </c>
      <c r="P323" s="107">
        <v>355</v>
      </c>
    </row>
    <row r="324" spans="1:16" x14ac:dyDescent="0.35">
      <c r="A324" s="264">
        <v>324</v>
      </c>
      <c r="B324" s="50" t="s">
        <v>3779</v>
      </c>
      <c r="C324" s="109"/>
      <c r="D324" s="110" t="s">
        <v>31</v>
      </c>
      <c r="E324" s="110"/>
      <c r="F324" s="110"/>
      <c r="G324" s="110" t="s">
        <v>3779</v>
      </c>
      <c r="H324" s="110" t="s">
        <v>3781</v>
      </c>
      <c r="I324" s="110" t="s">
        <v>74</v>
      </c>
      <c r="J324" s="110"/>
      <c r="K324" s="110"/>
      <c r="L324" s="110" t="s">
        <v>2067</v>
      </c>
      <c r="M324" s="110" t="s">
        <v>492</v>
      </c>
      <c r="P324" s="107">
        <v>356</v>
      </c>
    </row>
    <row r="325" spans="1:16" x14ac:dyDescent="0.35">
      <c r="A325" s="264">
        <v>325</v>
      </c>
      <c r="B325" s="50" t="s">
        <v>3784</v>
      </c>
      <c r="C325" s="109"/>
      <c r="D325" s="110" t="s">
        <v>31</v>
      </c>
      <c r="E325" s="110"/>
      <c r="F325" s="110"/>
      <c r="G325" s="110" t="s">
        <v>3784</v>
      </c>
      <c r="H325" s="110" t="s">
        <v>3782</v>
      </c>
      <c r="I325" s="110" t="s">
        <v>74</v>
      </c>
      <c r="J325" s="110"/>
      <c r="K325" s="110"/>
      <c r="L325" s="110" t="s">
        <v>2067</v>
      </c>
      <c r="M325" s="110" t="s">
        <v>498</v>
      </c>
      <c r="P325" s="107">
        <v>357</v>
      </c>
    </row>
    <row r="326" spans="1:16" x14ac:dyDescent="0.35">
      <c r="A326" s="264">
        <v>326</v>
      </c>
      <c r="B326" s="50" t="s">
        <v>3785</v>
      </c>
      <c r="C326" s="109"/>
      <c r="D326" s="110" t="s">
        <v>31</v>
      </c>
      <c r="E326" s="110"/>
      <c r="F326" s="110"/>
      <c r="G326" s="110" t="s">
        <v>3785</v>
      </c>
      <c r="H326" s="110" t="s">
        <v>3783</v>
      </c>
      <c r="I326" s="110" t="s">
        <v>74</v>
      </c>
      <c r="J326" s="110"/>
      <c r="K326" s="110"/>
      <c r="L326" s="110" t="s">
        <v>2067</v>
      </c>
      <c r="M326" s="110" t="s">
        <v>488</v>
      </c>
      <c r="P326" s="107">
        <v>358</v>
      </c>
    </row>
    <row r="327" spans="1:16" x14ac:dyDescent="0.35">
      <c r="A327" s="264">
        <v>327</v>
      </c>
      <c r="B327" s="50" t="s">
        <v>3786</v>
      </c>
      <c r="C327" s="109"/>
      <c r="D327" s="110" t="s">
        <v>20</v>
      </c>
      <c r="E327" s="110"/>
      <c r="F327" s="110" t="s">
        <v>43</v>
      </c>
      <c r="G327" s="110" t="s">
        <v>3786</v>
      </c>
      <c r="H327" s="110" t="s">
        <v>3787</v>
      </c>
      <c r="I327" s="110" t="s">
        <v>77</v>
      </c>
      <c r="J327" s="110"/>
      <c r="K327" s="110"/>
      <c r="L327" s="110" t="s">
        <v>2067</v>
      </c>
      <c r="M327" s="110"/>
      <c r="P327" s="107">
        <v>359</v>
      </c>
    </row>
    <row r="328" spans="1:16" x14ac:dyDescent="0.35">
      <c r="A328" s="264">
        <v>328</v>
      </c>
      <c r="B328" s="50" t="s">
        <v>3788</v>
      </c>
      <c r="C328" s="109"/>
      <c r="D328" s="110" t="s">
        <v>13</v>
      </c>
      <c r="E328" s="110"/>
      <c r="F328" s="110"/>
      <c r="G328" s="110" t="s">
        <v>3788</v>
      </c>
      <c r="H328" s="110" t="s">
        <v>3789</v>
      </c>
      <c r="I328" s="110" t="s">
        <v>74</v>
      </c>
      <c r="J328" s="110"/>
      <c r="K328" s="110"/>
      <c r="L328" s="110" t="s">
        <v>2067</v>
      </c>
      <c r="M328" s="110" t="s">
        <v>439</v>
      </c>
      <c r="P328" s="107">
        <v>360</v>
      </c>
    </row>
    <row r="329" spans="1:16" x14ac:dyDescent="0.35">
      <c r="A329" s="264">
        <v>329</v>
      </c>
      <c r="B329" s="50" t="s">
        <v>3790</v>
      </c>
      <c r="C329" s="109"/>
      <c r="D329" s="110" t="s">
        <v>19</v>
      </c>
      <c r="E329" s="110"/>
      <c r="F329" s="110"/>
      <c r="G329" s="110" t="s">
        <v>3790</v>
      </c>
      <c r="H329" s="110" t="s">
        <v>3791</v>
      </c>
      <c r="I329" s="110" t="s">
        <v>80</v>
      </c>
      <c r="J329" s="110"/>
      <c r="K329" s="110"/>
      <c r="L329" s="110" t="s">
        <v>2067</v>
      </c>
      <c r="M329" s="110" t="s">
        <v>642</v>
      </c>
      <c r="P329" s="107">
        <v>361</v>
      </c>
    </row>
    <row r="330" spans="1:16" x14ac:dyDescent="0.35">
      <c r="A330" s="264">
        <v>330</v>
      </c>
      <c r="B330" s="50" t="s">
        <v>3795</v>
      </c>
      <c r="C330" s="109"/>
      <c r="D330" s="110" t="s">
        <v>19</v>
      </c>
      <c r="E330" s="110"/>
      <c r="F330" s="110"/>
      <c r="G330" s="110" t="s">
        <v>3795</v>
      </c>
      <c r="H330" s="110" t="s">
        <v>3792</v>
      </c>
      <c r="I330" s="110" t="s">
        <v>77</v>
      </c>
      <c r="J330" s="110"/>
      <c r="K330" s="110"/>
      <c r="L330" s="110" t="s">
        <v>2067</v>
      </c>
      <c r="M330" s="110" t="s">
        <v>581</v>
      </c>
      <c r="P330" s="107">
        <v>362</v>
      </c>
    </row>
    <row r="331" spans="1:16" x14ac:dyDescent="0.35">
      <c r="A331" s="264">
        <v>331</v>
      </c>
      <c r="B331" s="50" t="s">
        <v>3794</v>
      </c>
      <c r="C331" s="109"/>
      <c r="D331" s="110" t="s">
        <v>19</v>
      </c>
      <c r="E331" s="110"/>
      <c r="F331" s="110"/>
      <c r="G331" s="110" t="s">
        <v>3794</v>
      </c>
      <c r="H331" s="110" t="s">
        <v>3793</v>
      </c>
      <c r="I331" s="110" t="s">
        <v>80</v>
      </c>
      <c r="J331" s="110"/>
      <c r="K331" s="110"/>
      <c r="L331" s="110" t="s">
        <v>2067</v>
      </c>
      <c r="M331" s="110" t="s">
        <v>581</v>
      </c>
      <c r="P331" s="107">
        <v>363</v>
      </c>
    </row>
    <row r="332" spans="1:16" x14ac:dyDescent="0.35">
      <c r="A332" s="264">
        <v>332</v>
      </c>
      <c r="B332" s="50" t="s">
        <v>3796</v>
      </c>
      <c r="C332" s="109"/>
      <c r="D332" s="110" t="s">
        <v>33</v>
      </c>
      <c r="E332" s="110"/>
      <c r="F332" s="110"/>
      <c r="G332" s="110" t="s">
        <v>3796</v>
      </c>
      <c r="H332" s="110" t="s">
        <v>3797</v>
      </c>
      <c r="I332" s="110" t="s">
        <v>77</v>
      </c>
      <c r="J332" s="110"/>
      <c r="K332" s="110"/>
      <c r="L332" s="110" t="s">
        <v>2067</v>
      </c>
      <c r="M332" s="110" t="s">
        <v>463</v>
      </c>
      <c r="P332" s="107">
        <v>365</v>
      </c>
    </row>
    <row r="333" spans="1:16" x14ac:dyDescent="0.35">
      <c r="A333" s="264">
        <v>333</v>
      </c>
      <c r="B333" s="50" t="s">
        <v>3952</v>
      </c>
      <c r="C333" s="109"/>
      <c r="D333" s="110" t="s">
        <v>19</v>
      </c>
      <c r="E333" s="110"/>
      <c r="F333" s="110"/>
      <c r="G333" s="110" t="s">
        <v>3952</v>
      </c>
      <c r="H333" s="110" t="s">
        <v>3953</v>
      </c>
      <c r="I333" s="110" t="s">
        <v>713</v>
      </c>
      <c r="J333" s="110"/>
      <c r="K333" s="110"/>
      <c r="L333" s="110" t="s">
        <v>2067</v>
      </c>
      <c r="M333" s="110" t="s">
        <v>673</v>
      </c>
      <c r="P333" s="107">
        <v>366</v>
      </c>
    </row>
    <row r="334" spans="1:16" x14ac:dyDescent="0.35">
      <c r="A334" s="264">
        <v>334</v>
      </c>
      <c r="B334" s="50" t="s">
        <v>3955</v>
      </c>
      <c r="C334" s="109"/>
      <c r="D334" s="110" t="s">
        <v>18</v>
      </c>
      <c r="E334" s="110"/>
      <c r="F334" s="110"/>
      <c r="G334" s="110" t="s">
        <v>3955</v>
      </c>
      <c r="H334" s="110" t="s">
        <v>3961</v>
      </c>
      <c r="I334" s="110" t="s">
        <v>713</v>
      </c>
      <c r="J334" s="110"/>
      <c r="K334" s="110"/>
      <c r="L334" s="110" t="s">
        <v>2067</v>
      </c>
      <c r="M334" s="110" t="s">
        <v>673</v>
      </c>
      <c r="P334" s="107">
        <v>367</v>
      </c>
    </row>
    <row r="335" spans="1:16" x14ac:dyDescent="0.35">
      <c r="A335" s="264">
        <v>335</v>
      </c>
      <c r="B335" s="50" t="s">
        <v>3956</v>
      </c>
      <c r="C335" s="109"/>
      <c r="D335" s="110" t="s">
        <v>15</v>
      </c>
      <c r="E335" s="110"/>
      <c r="F335" s="110"/>
      <c r="G335" s="110" t="s">
        <v>3956</v>
      </c>
      <c r="H335" s="110" t="s">
        <v>3962</v>
      </c>
      <c r="I335" s="110" t="s">
        <v>713</v>
      </c>
      <c r="J335" s="110"/>
      <c r="K335" s="110"/>
      <c r="L335" s="110" t="s">
        <v>2067</v>
      </c>
      <c r="M335" s="110" t="s">
        <v>673</v>
      </c>
      <c r="P335" s="107">
        <v>368</v>
      </c>
    </row>
    <row r="336" spans="1:16" x14ac:dyDescent="0.35">
      <c r="A336" s="264">
        <v>336</v>
      </c>
      <c r="B336" s="50" t="s">
        <v>3954</v>
      </c>
      <c r="C336" s="109"/>
      <c r="D336" s="110" t="s">
        <v>17</v>
      </c>
      <c r="E336" s="110"/>
      <c r="F336" s="110"/>
      <c r="G336" s="110" t="s">
        <v>3954</v>
      </c>
      <c r="H336" s="110" t="s">
        <v>3963</v>
      </c>
      <c r="I336" s="110" t="s">
        <v>713</v>
      </c>
      <c r="J336" s="110"/>
      <c r="K336" s="110"/>
      <c r="L336" s="110" t="s">
        <v>2067</v>
      </c>
      <c r="M336" s="110" t="s">
        <v>673</v>
      </c>
      <c r="P336" s="107">
        <v>369</v>
      </c>
    </row>
    <row r="337" spans="1:16" x14ac:dyDescent="0.35">
      <c r="A337" s="264">
        <v>337</v>
      </c>
      <c r="B337" s="50" t="s">
        <v>3957</v>
      </c>
      <c r="C337" s="109"/>
      <c r="D337" s="110" t="s">
        <v>19</v>
      </c>
      <c r="E337" s="110"/>
      <c r="F337" s="110"/>
      <c r="G337" s="110" t="s">
        <v>3957</v>
      </c>
      <c r="H337" s="110" t="s">
        <v>3964</v>
      </c>
      <c r="I337" s="110" t="s">
        <v>713</v>
      </c>
      <c r="J337" s="110"/>
      <c r="K337" s="110"/>
      <c r="L337" s="110" t="s">
        <v>2067</v>
      </c>
      <c r="M337" s="110" t="s">
        <v>670</v>
      </c>
      <c r="P337" s="107">
        <v>370</v>
      </c>
    </row>
    <row r="338" spans="1:16" x14ac:dyDescent="0.35">
      <c r="A338" s="264">
        <v>338</v>
      </c>
      <c r="B338" s="50" t="s">
        <v>3958</v>
      </c>
      <c r="C338" s="109"/>
      <c r="D338" s="110" t="s">
        <v>18</v>
      </c>
      <c r="E338" s="110"/>
      <c r="F338" s="110"/>
      <c r="G338" s="110" t="s">
        <v>3958</v>
      </c>
      <c r="H338" s="110" t="s">
        <v>3965</v>
      </c>
      <c r="I338" s="110" t="s">
        <v>713</v>
      </c>
      <c r="J338" s="110"/>
      <c r="K338" s="110"/>
      <c r="L338" s="110" t="s">
        <v>2067</v>
      </c>
      <c r="M338" s="110" t="s">
        <v>670</v>
      </c>
      <c r="P338" s="107">
        <v>371</v>
      </c>
    </row>
    <row r="339" spans="1:16" x14ac:dyDescent="0.35">
      <c r="A339" s="264">
        <v>339</v>
      </c>
      <c r="B339" s="50" t="s">
        <v>3959</v>
      </c>
      <c r="C339" s="109"/>
      <c r="D339" s="110" t="s">
        <v>15</v>
      </c>
      <c r="E339" s="110"/>
      <c r="F339" s="110"/>
      <c r="G339" s="110" t="s">
        <v>3959</v>
      </c>
      <c r="H339" s="110" t="s">
        <v>3966</v>
      </c>
      <c r="I339" s="110" t="s">
        <v>713</v>
      </c>
      <c r="J339" s="110"/>
      <c r="K339" s="110"/>
      <c r="L339" s="110" t="s">
        <v>2067</v>
      </c>
      <c r="M339" s="110" t="s">
        <v>670</v>
      </c>
      <c r="P339" s="107">
        <v>372</v>
      </c>
    </row>
    <row r="340" spans="1:16" x14ac:dyDescent="0.35">
      <c r="A340" s="264">
        <v>340</v>
      </c>
      <c r="B340" s="50" t="s">
        <v>3960</v>
      </c>
      <c r="C340" s="109"/>
      <c r="D340" s="110" t="s">
        <v>17</v>
      </c>
      <c r="E340" s="110"/>
      <c r="F340" s="110"/>
      <c r="G340" s="110" t="s">
        <v>3960</v>
      </c>
      <c r="H340" s="110" t="s">
        <v>3967</v>
      </c>
      <c r="I340" s="110" t="s">
        <v>713</v>
      </c>
      <c r="J340" s="110"/>
      <c r="K340" s="110"/>
      <c r="L340" s="110" t="s">
        <v>2067</v>
      </c>
      <c r="M340" s="110" t="s">
        <v>670</v>
      </c>
      <c r="P340" s="107">
        <v>373</v>
      </c>
    </row>
    <row r="341" spans="1:16" x14ac:dyDescent="0.35">
      <c r="A341" s="264">
        <v>341</v>
      </c>
      <c r="B341" s="50" t="s">
        <v>3975</v>
      </c>
      <c r="C341" s="109"/>
      <c r="D341" s="110" t="s">
        <v>20</v>
      </c>
      <c r="E341" s="110"/>
      <c r="F341" s="110"/>
      <c r="G341" s="110" t="s">
        <v>3975</v>
      </c>
      <c r="H341" s="110" t="s">
        <v>3974</v>
      </c>
      <c r="I341" s="110" t="s">
        <v>71</v>
      </c>
      <c r="J341" s="110"/>
      <c r="K341" s="110"/>
      <c r="L341" s="110" t="s">
        <v>2067</v>
      </c>
      <c r="M341" s="110" t="s">
        <v>423</v>
      </c>
      <c r="P341" s="107">
        <v>374</v>
      </c>
    </row>
    <row r="342" spans="1:16" x14ac:dyDescent="0.35">
      <c r="A342" s="264">
        <v>342</v>
      </c>
      <c r="B342" s="50" t="s">
        <v>3984</v>
      </c>
      <c r="C342" s="109"/>
      <c r="D342" s="330" t="s">
        <v>27</v>
      </c>
      <c r="E342" s="110"/>
      <c r="F342" s="110"/>
      <c r="G342" s="110" t="s">
        <v>3984</v>
      </c>
      <c r="H342" s="110" t="s">
        <v>3985</v>
      </c>
      <c r="I342" s="110" t="s">
        <v>74</v>
      </c>
      <c r="J342" s="110"/>
      <c r="K342" s="110"/>
      <c r="L342" s="110" t="s">
        <v>2067</v>
      </c>
      <c r="M342" s="110" t="s">
        <v>377</v>
      </c>
      <c r="P342" s="107">
        <v>375</v>
      </c>
    </row>
    <row r="343" spans="1:16" x14ac:dyDescent="0.35">
      <c r="A343" s="264">
        <v>343</v>
      </c>
      <c r="B343" s="50"/>
      <c r="C343" s="109"/>
      <c r="D343" s="110"/>
      <c r="E343" s="110"/>
      <c r="F343" s="110"/>
      <c r="G343" s="110"/>
      <c r="H343" s="110"/>
      <c r="I343" s="110"/>
      <c r="J343" s="110"/>
      <c r="K343" s="110"/>
      <c r="L343" s="110"/>
      <c r="M343" s="110" t="s">
        <v>377</v>
      </c>
      <c r="P343" s="107">
        <v>377</v>
      </c>
    </row>
    <row r="344" spans="1:16" x14ac:dyDescent="0.35">
      <c r="A344" s="264">
        <v>344</v>
      </c>
      <c r="B344" s="50" t="s">
        <v>3694</v>
      </c>
      <c r="C344" s="109"/>
      <c r="D344" s="110" t="s">
        <v>24</v>
      </c>
      <c r="E344" s="110"/>
      <c r="F344" s="110"/>
      <c r="G344" s="110" t="s">
        <v>3694</v>
      </c>
      <c r="H344" s="110" t="s">
        <v>3695</v>
      </c>
      <c r="I344" s="110" t="s">
        <v>77</v>
      </c>
      <c r="J344" s="110"/>
      <c r="K344" s="110"/>
      <c r="L344" s="110" t="s">
        <v>2067</v>
      </c>
      <c r="M344" s="110" t="s">
        <v>635</v>
      </c>
      <c r="P344" s="107">
        <v>378</v>
      </c>
    </row>
    <row r="345" spans="1:16" x14ac:dyDescent="0.35">
      <c r="A345" s="264">
        <v>345</v>
      </c>
      <c r="B345" s="50" t="s">
        <v>3731</v>
      </c>
      <c r="C345" s="109"/>
      <c r="D345" s="110" t="s">
        <v>31</v>
      </c>
      <c r="E345" s="110"/>
      <c r="F345" s="110"/>
      <c r="G345" s="110" t="s">
        <v>3731</v>
      </c>
      <c r="H345" s="110" t="s">
        <v>3732</v>
      </c>
      <c r="I345" s="110" t="s">
        <v>74</v>
      </c>
      <c r="J345" s="110"/>
      <c r="K345" s="110"/>
      <c r="L345" s="110" t="s">
        <v>2067</v>
      </c>
      <c r="M345" s="110" t="s">
        <v>529</v>
      </c>
      <c r="P345" s="107">
        <v>379</v>
      </c>
    </row>
    <row r="346" spans="1:16" x14ac:dyDescent="0.35">
      <c r="A346" s="264">
        <v>346</v>
      </c>
      <c r="B346" s="50" t="s">
        <v>4221</v>
      </c>
      <c r="C346" s="109"/>
      <c r="D346" s="110" t="s">
        <v>20</v>
      </c>
      <c r="E346" s="110"/>
      <c r="F346" s="110"/>
      <c r="G346" s="110" t="s">
        <v>4221</v>
      </c>
      <c r="H346" s="110" t="s">
        <v>4222</v>
      </c>
      <c r="I346" s="110" t="s">
        <v>68</v>
      </c>
      <c r="J346" s="110"/>
      <c r="K346" s="110"/>
      <c r="L346" s="110" t="s">
        <v>2067</v>
      </c>
      <c r="M346" s="110" t="s">
        <v>653</v>
      </c>
      <c r="P346" s="107">
        <v>380</v>
      </c>
    </row>
    <row r="347" spans="1:16" x14ac:dyDescent="0.35">
      <c r="A347" s="264">
        <v>347</v>
      </c>
      <c r="B347" s="50" t="s">
        <v>4224</v>
      </c>
      <c r="C347" s="109"/>
      <c r="D347" s="110" t="s">
        <v>20</v>
      </c>
      <c r="E347" s="110"/>
      <c r="F347" s="110"/>
      <c r="G347" s="110" t="s">
        <v>4224</v>
      </c>
      <c r="H347" s="110" t="s">
        <v>4223</v>
      </c>
      <c r="I347" s="110" t="s">
        <v>80</v>
      </c>
      <c r="J347" s="110"/>
      <c r="K347" s="110"/>
      <c r="L347" s="110" t="s">
        <v>2067</v>
      </c>
      <c r="M347" s="110" t="s">
        <v>653</v>
      </c>
      <c r="P347" s="107">
        <v>381</v>
      </c>
    </row>
    <row r="348" spans="1:16" x14ac:dyDescent="0.35">
      <c r="A348" s="264">
        <v>348</v>
      </c>
      <c r="B348" s="50" t="s">
        <v>4225</v>
      </c>
      <c r="C348" s="109"/>
      <c r="D348" s="110" t="s">
        <v>20</v>
      </c>
      <c r="E348" s="110"/>
      <c r="F348" s="110"/>
      <c r="G348" s="110" t="s">
        <v>4225</v>
      </c>
      <c r="H348" s="110" t="s">
        <v>4226</v>
      </c>
      <c r="I348" s="110" t="s">
        <v>68</v>
      </c>
      <c r="J348" s="110"/>
      <c r="K348" s="110"/>
      <c r="L348" s="110" t="s">
        <v>2067</v>
      </c>
      <c r="M348" s="110" t="s">
        <v>529</v>
      </c>
      <c r="P348" s="107">
        <v>382</v>
      </c>
    </row>
    <row r="349" spans="1:16" x14ac:dyDescent="0.35">
      <c r="A349" s="264">
        <v>349</v>
      </c>
      <c r="B349" s="50" t="s">
        <v>4227</v>
      </c>
      <c r="C349" s="109"/>
      <c r="D349" s="110" t="s">
        <v>20</v>
      </c>
      <c r="E349" s="110"/>
      <c r="F349" s="110"/>
      <c r="G349" s="110" t="s">
        <v>4227</v>
      </c>
      <c r="H349" s="110" t="s">
        <v>4228</v>
      </c>
      <c r="I349" s="110" t="s">
        <v>80</v>
      </c>
      <c r="J349" s="110"/>
      <c r="K349" s="110"/>
      <c r="L349" s="110" t="s">
        <v>2067</v>
      </c>
      <c r="M349" s="110" t="s">
        <v>529</v>
      </c>
      <c r="P349" s="107">
        <v>383</v>
      </c>
    </row>
    <row r="350" spans="1:16" x14ac:dyDescent="0.35">
      <c r="A350" s="264">
        <v>350</v>
      </c>
      <c r="B350" s="50" t="s">
        <v>4255</v>
      </c>
      <c r="C350" s="109"/>
      <c r="D350" s="110" t="s">
        <v>15</v>
      </c>
      <c r="E350" s="110"/>
      <c r="F350" s="110"/>
      <c r="G350" s="110" t="s">
        <v>4255</v>
      </c>
      <c r="H350" s="110" t="s">
        <v>4256</v>
      </c>
      <c r="I350" s="110" t="s">
        <v>74</v>
      </c>
      <c r="J350" s="110"/>
      <c r="K350" s="110"/>
      <c r="L350" s="110" t="s">
        <v>2067</v>
      </c>
      <c r="M350" s="110" t="s">
        <v>523</v>
      </c>
      <c r="P350" s="107">
        <v>384</v>
      </c>
    </row>
    <row r="351" spans="1:16" x14ac:dyDescent="0.35">
      <c r="A351" s="264">
        <v>351</v>
      </c>
      <c r="B351" s="50" t="s">
        <v>4266</v>
      </c>
      <c r="C351" s="109"/>
      <c r="D351" s="110" t="s">
        <v>30</v>
      </c>
      <c r="E351" s="110"/>
      <c r="F351" s="110"/>
      <c r="G351" s="110" t="s">
        <v>4266</v>
      </c>
      <c r="H351" s="110" t="s">
        <v>4264</v>
      </c>
      <c r="I351" s="110" t="s">
        <v>74</v>
      </c>
      <c r="J351" s="110"/>
      <c r="K351" s="110"/>
      <c r="L351" s="110" t="s">
        <v>2067</v>
      </c>
      <c r="M351" s="110" t="s">
        <v>518</v>
      </c>
      <c r="P351" s="107">
        <v>385</v>
      </c>
    </row>
    <row r="352" spans="1:16" x14ac:dyDescent="0.35">
      <c r="A352" s="264">
        <v>352</v>
      </c>
      <c r="B352" s="50" t="s">
        <v>4265</v>
      </c>
      <c r="C352" s="109"/>
      <c r="D352" s="110" t="s">
        <v>30</v>
      </c>
      <c r="E352" s="110"/>
      <c r="F352" s="110"/>
      <c r="G352" s="110" t="s">
        <v>4265</v>
      </c>
      <c r="H352" s="110" t="s">
        <v>4263</v>
      </c>
      <c r="I352" s="110" t="s">
        <v>77</v>
      </c>
      <c r="J352" s="110"/>
      <c r="K352" s="110"/>
      <c r="L352" s="110" t="s">
        <v>2067</v>
      </c>
      <c r="M352" s="110" t="s">
        <v>518</v>
      </c>
      <c r="P352" s="107">
        <v>387</v>
      </c>
    </row>
    <row r="353" spans="1:16" x14ac:dyDescent="0.35">
      <c r="A353" s="264">
        <v>353</v>
      </c>
      <c r="B353" s="50" t="s">
        <v>4677</v>
      </c>
      <c r="C353" s="109"/>
      <c r="D353" s="110" t="s">
        <v>24</v>
      </c>
      <c r="E353" s="110"/>
      <c r="F353" s="110"/>
      <c r="G353" s="110" t="s">
        <v>4677</v>
      </c>
      <c r="H353" s="110" t="s">
        <v>4678</v>
      </c>
      <c r="I353" s="110" t="s">
        <v>71</v>
      </c>
      <c r="J353" s="110"/>
      <c r="K353" s="110"/>
      <c r="L353" s="110" t="s">
        <v>2067</v>
      </c>
      <c r="M353" s="110" t="s">
        <v>679</v>
      </c>
      <c r="P353" s="107">
        <v>388</v>
      </c>
    </row>
    <row r="354" spans="1:16" x14ac:dyDescent="0.35">
      <c r="A354" s="264">
        <v>354</v>
      </c>
      <c r="B354" s="50" t="s">
        <v>5338</v>
      </c>
      <c r="C354" s="109"/>
      <c r="D354" s="110" t="s">
        <v>31</v>
      </c>
      <c r="E354" s="110"/>
      <c r="F354" s="110"/>
      <c r="G354" s="110" t="s">
        <v>5338</v>
      </c>
      <c r="H354" s="110" t="s">
        <v>5339</v>
      </c>
      <c r="I354" s="110" t="s">
        <v>80</v>
      </c>
      <c r="J354" s="110"/>
      <c r="K354" s="110"/>
      <c r="L354" s="110" t="s">
        <v>2067</v>
      </c>
      <c r="M354" s="110" t="s">
        <v>529</v>
      </c>
      <c r="P354" s="107">
        <v>389</v>
      </c>
    </row>
    <row r="355" spans="1:16" x14ac:dyDescent="0.35">
      <c r="A355" s="264">
        <v>355</v>
      </c>
      <c r="B355" s="50" t="s">
        <v>5340</v>
      </c>
      <c r="C355" s="109"/>
      <c r="D355" s="110" t="s">
        <v>22</v>
      </c>
      <c r="E355" s="110"/>
      <c r="F355" s="110"/>
      <c r="G355" s="110" t="s">
        <v>5340</v>
      </c>
      <c r="H355" s="110" t="s">
        <v>5353</v>
      </c>
      <c r="I355" s="110" t="s">
        <v>77</v>
      </c>
      <c r="J355" s="110"/>
      <c r="K355" s="110"/>
      <c r="L355" s="110" t="s">
        <v>2067</v>
      </c>
      <c r="M355" s="110" t="s">
        <v>518</v>
      </c>
      <c r="P355" s="107">
        <v>391</v>
      </c>
    </row>
    <row r="356" spans="1:16" x14ac:dyDescent="0.35">
      <c r="A356" s="264">
        <v>356</v>
      </c>
      <c r="B356" s="50" t="s">
        <v>5341</v>
      </c>
      <c r="C356" s="109"/>
      <c r="D356" s="110" t="s">
        <v>22</v>
      </c>
      <c r="E356" s="110"/>
      <c r="F356" s="110"/>
      <c r="G356" s="110" t="s">
        <v>5341</v>
      </c>
      <c r="H356" s="110" t="s">
        <v>5352</v>
      </c>
      <c r="I356" s="110" t="s">
        <v>77</v>
      </c>
      <c r="J356" s="110"/>
      <c r="K356" s="110"/>
      <c r="L356" s="110" t="s">
        <v>2067</v>
      </c>
      <c r="M356" s="110" t="s">
        <v>523</v>
      </c>
      <c r="P356" s="107">
        <v>392</v>
      </c>
    </row>
    <row r="357" spans="1:16" x14ac:dyDescent="0.35">
      <c r="A357" s="264">
        <v>357</v>
      </c>
      <c r="B357" s="50" t="s">
        <v>5350</v>
      </c>
      <c r="C357" s="109"/>
      <c r="D357" s="110" t="s">
        <v>33</v>
      </c>
      <c r="E357" s="110"/>
      <c r="F357" s="110"/>
      <c r="G357" s="110" t="s">
        <v>5350</v>
      </c>
      <c r="H357" s="110" t="s">
        <v>5351</v>
      </c>
      <c r="I357" s="110" t="s">
        <v>77</v>
      </c>
      <c r="J357" s="110"/>
      <c r="K357" s="110"/>
      <c r="L357" s="110" t="s">
        <v>2067</v>
      </c>
      <c r="M357" s="110" t="s">
        <v>518</v>
      </c>
      <c r="P357" s="107">
        <v>393</v>
      </c>
    </row>
    <row r="358" spans="1:16" x14ac:dyDescent="0.35">
      <c r="A358" s="264">
        <v>358</v>
      </c>
      <c r="B358" s="50" t="s">
        <v>5452</v>
      </c>
      <c r="C358" s="109"/>
      <c r="D358" s="110" t="s">
        <v>19</v>
      </c>
      <c r="E358" s="110"/>
      <c r="F358" s="110"/>
      <c r="G358" s="110" t="s">
        <v>5452</v>
      </c>
      <c r="H358" s="110" t="s">
        <v>5454</v>
      </c>
      <c r="I358" s="110" t="s">
        <v>71</v>
      </c>
      <c r="J358" s="110"/>
      <c r="K358" s="110"/>
      <c r="L358" s="110" t="s">
        <v>2067</v>
      </c>
      <c r="M358" s="110" t="s">
        <v>673</v>
      </c>
      <c r="P358" s="107">
        <v>394</v>
      </c>
    </row>
    <row r="359" spans="1:16" x14ac:dyDescent="0.35">
      <c r="A359" s="264">
        <v>359</v>
      </c>
      <c r="B359" s="50" t="s">
        <v>5453</v>
      </c>
      <c r="C359" s="109"/>
      <c r="D359" s="110" t="s">
        <v>19</v>
      </c>
      <c r="E359" s="110"/>
      <c r="F359" s="110"/>
      <c r="G359" s="110" t="s">
        <v>5453</v>
      </c>
      <c r="H359" s="110" t="s">
        <v>5455</v>
      </c>
      <c r="I359" s="110" t="s">
        <v>71</v>
      </c>
      <c r="J359" s="110"/>
      <c r="K359" s="110"/>
      <c r="L359" s="110" t="s">
        <v>2067</v>
      </c>
      <c r="M359" s="110" t="s">
        <v>679</v>
      </c>
      <c r="P359" s="107">
        <v>395</v>
      </c>
    </row>
    <row r="360" spans="1:16" x14ac:dyDescent="0.35">
      <c r="A360" s="264">
        <v>360</v>
      </c>
      <c r="B360" s="50" t="s">
        <v>5457</v>
      </c>
      <c r="C360" s="109"/>
      <c r="D360" s="110" t="s">
        <v>17</v>
      </c>
      <c r="E360" s="110"/>
      <c r="F360" s="110"/>
      <c r="G360" s="178" t="s">
        <v>5457</v>
      </c>
      <c r="H360" s="178" t="s">
        <v>7586</v>
      </c>
      <c r="I360" s="110" t="s">
        <v>713</v>
      </c>
      <c r="J360" s="110"/>
      <c r="K360" s="110"/>
      <c r="L360" s="110" t="s">
        <v>2067</v>
      </c>
      <c r="M360" s="110" t="s">
        <v>560</v>
      </c>
      <c r="P360" s="107">
        <v>396</v>
      </c>
    </row>
    <row r="361" spans="1:16" x14ac:dyDescent="0.35">
      <c r="A361" s="264">
        <v>361</v>
      </c>
      <c r="B361" s="50" t="s">
        <v>5459</v>
      </c>
      <c r="C361" s="109"/>
      <c r="D361" s="110" t="s">
        <v>17</v>
      </c>
      <c r="E361" s="110"/>
      <c r="F361" s="110"/>
      <c r="G361" s="110" t="s">
        <v>5459</v>
      </c>
      <c r="H361" s="110" t="s">
        <v>5458</v>
      </c>
      <c r="I361" s="110" t="s">
        <v>713</v>
      </c>
      <c r="J361" s="110"/>
      <c r="K361" s="110"/>
      <c r="L361" s="110" t="s">
        <v>2067</v>
      </c>
      <c r="M361" s="110" t="s">
        <v>575</v>
      </c>
      <c r="P361" s="107">
        <v>397</v>
      </c>
    </row>
    <row r="362" spans="1:16" x14ac:dyDescent="0.35">
      <c r="A362" s="264">
        <v>362</v>
      </c>
      <c r="B362" s="50" t="s">
        <v>5460</v>
      </c>
      <c r="C362" s="109"/>
      <c r="D362" s="110" t="s">
        <v>22</v>
      </c>
      <c r="E362" s="110"/>
      <c r="F362" s="110"/>
      <c r="G362" s="110" t="s">
        <v>5460</v>
      </c>
      <c r="H362" s="110" t="s">
        <v>5463</v>
      </c>
      <c r="I362" s="110" t="s">
        <v>713</v>
      </c>
      <c r="J362" s="110"/>
      <c r="K362" s="110"/>
      <c r="L362" s="110" t="s">
        <v>2067</v>
      </c>
      <c r="M362" s="110" t="s">
        <v>575</v>
      </c>
    </row>
    <row r="363" spans="1:16" x14ac:dyDescent="0.35">
      <c r="A363" s="264">
        <v>363</v>
      </c>
      <c r="B363" s="50" t="s">
        <v>5461</v>
      </c>
      <c r="C363" s="109"/>
      <c r="D363" s="110" t="s">
        <v>22</v>
      </c>
      <c r="E363" s="110"/>
      <c r="F363" s="110"/>
      <c r="G363" s="110" t="s">
        <v>5461</v>
      </c>
      <c r="H363" s="110" t="s">
        <v>5464</v>
      </c>
      <c r="I363" s="110" t="s">
        <v>713</v>
      </c>
      <c r="J363" s="110"/>
      <c r="K363" s="110"/>
      <c r="L363" s="110" t="s">
        <v>2067</v>
      </c>
      <c r="M363" s="110" t="s">
        <v>670</v>
      </c>
    </row>
    <row r="364" spans="1:16" x14ac:dyDescent="0.35">
      <c r="A364" s="264">
        <v>364</v>
      </c>
      <c r="B364" s="50" t="s">
        <v>5462</v>
      </c>
      <c r="C364" s="109"/>
      <c r="D364" s="110" t="s">
        <v>22</v>
      </c>
      <c r="E364" s="110"/>
      <c r="F364" s="110"/>
      <c r="G364" s="110" t="s">
        <v>5462</v>
      </c>
      <c r="H364" s="110" t="s">
        <v>5465</v>
      </c>
      <c r="I364" s="110" t="s">
        <v>713</v>
      </c>
      <c r="J364" s="110"/>
      <c r="K364" s="110"/>
      <c r="L364" s="110" t="s">
        <v>2067</v>
      </c>
      <c r="M364" s="110" t="s">
        <v>673</v>
      </c>
    </row>
    <row r="365" spans="1:16" x14ac:dyDescent="0.35">
      <c r="A365" s="264">
        <v>365</v>
      </c>
      <c r="B365" s="50" t="s">
        <v>5466</v>
      </c>
      <c r="C365" s="109"/>
      <c r="D365" s="178" t="s">
        <v>22</v>
      </c>
      <c r="E365" s="110"/>
      <c r="F365" s="110"/>
      <c r="G365" s="110" t="s">
        <v>5466</v>
      </c>
      <c r="H365" s="110" t="s">
        <v>5467</v>
      </c>
      <c r="I365" s="110" t="s">
        <v>713</v>
      </c>
      <c r="J365" s="110"/>
      <c r="K365" s="110"/>
      <c r="L365" s="110" t="s">
        <v>2067</v>
      </c>
      <c r="M365" s="110" t="s">
        <v>560</v>
      </c>
    </row>
    <row r="366" spans="1:16" x14ac:dyDescent="0.35">
      <c r="A366" s="264">
        <v>366</v>
      </c>
      <c r="B366" s="50" t="s">
        <v>5577</v>
      </c>
      <c r="C366" s="109"/>
      <c r="D366" s="178" t="s">
        <v>22</v>
      </c>
      <c r="E366" s="110"/>
      <c r="F366" s="110"/>
      <c r="G366" s="110" t="s">
        <v>5577</v>
      </c>
      <c r="H366" s="110" t="s">
        <v>5570</v>
      </c>
      <c r="I366" s="110" t="s">
        <v>713</v>
      </c>
      <c r="J366" s="110"/>
      <c r="K366" s="110"/>
      <c r="L366" s="110" t="s">
        <v>2067</v>
      </c>
      <c r="M366" s="110" t="s">
        <v>445</v>
      </c>
    </row>
    <row r="367" spans="1:16" x14ac:dyDescent="0.35">
      <c r="A367" s="264">
        <v>367</v>
      </c>
      <c r="B367" s="50" t="s">
        <v>5576</v>
      </c>
      <c r="C367" s="109"/>
      <c r="D367" s="178" t="s">
        <v>22</v>
      </c>
      <c r="E367" s="110"/>
      <c r="F367" s="110"/>
      <c r="G367" s="110" t="s">
        <v>5576</v>
      </c>
      <c r="H367" s="110" t="s">
        <v>5572</v>
      </c>
      <c r="I367" s="110" t="s">
        <v>713</v>
      </c>
      <c r="J367" s="110"/>
      <c r="K367" s="110"/>
      <c r="L367" s="110" t="s">
        <v>2067</v>
      </c>
      <c r="M367" s="110" t="s">
        <v>500</v>
      </c>
    </row>
    <row r="368" spans="1:16" x14ac:dyDescent="0.35">
      <c r="A368" s="264">
        <v>368</v>
      </c>
      <c r="B368" s="50" t="s">
        <v>5575</v>
      </c>
      <c r="C368" s="109"/>
      <c r="D368" s="110" t="s">
        <v>17</v>
      </c>
      <c r="E368" s="110"/>
      <c r="F368" s="110"/>
      <c r="G368" s="110" t="s">
        <v>5575</v>
      </c>
      <c r="H368" s="110" t="s">
        <v>5571</v>
      </c>
      <c r="I368" s="110" t="s">
        <v>713</v>
      </c>
      <c r="J368" s="110"/>
      <c r="K368" s="110"/>
      <c r="L368" s="110" t="s">
        <v>2067</v>
      </c>
      <c r="M368" s="110" t="s">
        <v>445</v>
      </c>
    </row>
    <row r="369" spans="1:13" x14ac:dyDescent="0.35">
      <c r="A369" s="264">
        <v>369</v>
      </c>
      <c r="B369" s="50" t="s">
        <v>5574</v>
      </c>
      <c r="C369" s="109"/>
      <c r="D369" s="110" t="s">
        <v>17</v>
      </c>
      <c r="E369" s="110"/>
      <c r="F369" s="110"/>
      <c r="G369" s="110" t="s">
        <v>5574</v>
      </c>
      <c r="H369" s="110" t="s">
        <v>5573</v>
      </c>
      <c r="I369" s="110" t="s">
        <v>713</v>
      </c>
      <c r="J369" s="110"/>
      <c r="K369" s="110"/>
      <c r="L369" s="110" t="s">
        <v>2067</v>
      </c>
      <c r="M369" s="110" t="s">
        <v>500</v>
      </c>
    </row>
    <row r="370" spans="1:13" x14ac:dyDescent="0.35">
      <c r="A370" s="264">
        <v>370</v>
      </c>
      <c r="B370" s="50" t="s">
        <v>5582</v>
      </c>
      <c r="C370" s="109"/>
      <c r="D370" s="110" t="s">
        <v>17</v>
      </c>
      <c r="E370" s="110"/>
      <c r="F370" s="110"/>
      <c r="G370" s="110" t="s">
        <v>5582</v>
      </c>
      <c r="H370" s="110" t="s">
        <v>5583</v>
      </c>
      <c r="I370" s="110" t="s">
        <v>71</v>
      </c>
      <c r="J370" s="110"/>
      <c r="K370" s="110"/>
      <c r="L370" s="110" t="s">
        <v>2067</v>
      </c>
      <c r="M370" s="110" t="s">
        <v>664</v>
      </c>
    </row>
    <row r="371" spans="1:13" x14ac:dyDescent="0.35">
      <c r="A371" s="264">
        <v>371</v>
      </c>
      <c r="B371" s="50" t="s">
        <v>7113</v>
      </c>
      <c r="C371" s="109">
        <v>1</v>
      </c>
      <c r="D371" s="110" t="s">
        <v>807</v>
      </c>
      <c r="E371" s="110"/>
      <c r="F371" s="110"/>
      <c r="G371" s="110" t="s">
        <v>7113</v>
      </c>
      <c r="H371" s="110" t="s">
        <v>7113</v>
      </c>
      <c r="I371" s="110" t="s">
        <v>82</v>
      </c>
      <c r="J371" s="110"/>
      <c r="K371" s="110"/>
      <c r="L371" s="110" t="s">
        <v>809</v>
      </c>
      <c r="M371" s="110" t="s">
        <v>7113</v>
      </c>
    </row>
    <row r="372" spans="1:13" x14ac:dyDescent="0.35">
      <c r="A372" s="264">
        <v>372</v>
      </c>
      <c r="B372" s="50" t="s">
        <v>7211</v>
      </c>
      <c r="C372" s="109">
        <v>1</v>
      </c>
      <c r="D372" s="110" t="s">
        <v>807</v>
      </c>
      <c r="E372" s="110"/>
      <c r="F372" s="110"/>
      <c r="G372" s="110" t="s">
        <v>7211</v>
      </c>
      <c r="H372" s="110" t="s">
        <v>7211</v>
      </c>
      <c r="I372" s="110" t="s">
        <v>82</v>
      </c>
      <c r="J372" s="110"/>
      <c r="K372" s="110"/>
      <c r="L372" s="110" t="s">
        <v>809</v>
      </c>
      <c r="M372" s="110" t="s">
        <v>7211</v>
      </c>
    </row>
    <row r="373" spans="1:13" x14ac:dyDescent="0.35">
      <c r="A373" s="264">
        <v>373</v>
      </c>
      <c r="B373" s="50" t="s">
        <v>7216</v>
      </c>
      <c r="C373" s="109">
        <v>1</v>
      </c>
      <c r="D373" s="110" t="s">
        <v>807</v>
      </c>
      <c r="E373" s="110"/>
      <c r="F373" s="110"/>
      <c r="G373" s="110" t="s">
        <v>7216</v>
      </c>
      <c r="H373" s="110" t="s">
        <v>7216</v>
      </c>
      <c r="I373" s="110" t="s">
        <v>82</v>
      </c>
      <c r="J373" s="110"/>
      <c r="K373" s="110"/>
      <c r="L373" s="110" t="s">
        <v>809</v>
      </c>
      <c r="M373" s="110" t="s">
        <v>7216</v>
      </c>
    </row>
    <row r="374" spans="1:13" x14ac:dyDescent="0.35">
      <c r="A374" s="264">
        <v>374</v>
      </c>
      <c r="B374" s="50" t="s">
        <v>7114</v>
      </c>
      <c r="C374" s="109">
        <v>1</v>
      </c>
      <c r="D374" s="110" t="s">
        <v>807</v>
      </c>
      <c r="E374" s="110"/>
      <c r="F374" s="110"/>
      <c r="G374" s="110" t="s">
        <v>7114</v>
      </c>
      <c r="H374" s="110" t="s">
        <v>7114</v>
      </c>
      <c r="I374" s="110" t="s">
        <v>82</v>
      </c>
      <c r="J374" s="110"/>
      <c r="K374" s="110"/>
      <c r="L374" s="110" t="s">
        <v>809</v>
      </c>
      <c r="M374" s="110" t="s">
        <v>7114</v>
      </c>
    </row>
    <row r="375" spans="1:13" x14ac:dyDescent="0.35">
      <c r="A375" s="264">
        <v>375</v>
      </c>
      <c r="B375" s="50" t="s">
        <v>7115</v>
      </c>
      <c r="C375" s="109">
        <v>1</v>
      </c>
      <c r="D375" s="110" t="s">
        <v>807</v>
      </c>
      <c r="E375" s="110"/>
      <c r="F375" s="110"/>
      <c r="G375" s="110" t="s">
        <v>7115</v>
      </c>
      <c r="H375" s="110" t="s">
        <v>7115</v>
      </c>
      <c r="I375" s="110" t="s">
        <v>82</v>
      </c>
      <c r="J375" s="110"/>
      <c r="K375" s="110"/>
      <c r="L375" s="110" t="s">
        <v>809</v>
      </c>
      <c r="M375" s="110" t="s">
        <v>7115</v>
      </c>
    </row>
    <row r="376" spans="1:13" x14ac:dyDescent="0.35">
      <c r="A376" s="264">
        <v>376</v>
      </c>
      <c r="B376" s="297" t="s">
        <v>8240</v>
      </c>
      <c r="C376" s="109">
        <v>1</v>
      </c>
      <c r="D376" s="110" t="s">
        <v>8324</v>
      </c>
      <c r="E376" s="110"/>
      <c r="F376" s="110"/>
      <c r="G376" s="110" t="s">
        <v>8240</v>
      </c>
      <c r="H376" s="110" t="s">
        <v>8240</v>
      </c>
      <c r="I376" s="178" t="s">
        <v>8322</v>
      </c>
      <c r="J376" s="110"/>
      <c r="K376" s="110"/>
      <c r="L376" s="110" t="s">
        <v>809</v>
      </c>
      <c r="M376" s="110" t="s">
        <v>8240</v>
      </c>
    </row>
    <row r="377" spans="1:13" x14ac:dyDescent="0.35">
      <c r="A377" s="264">
        <v>377</v>
      </c>
      <c r="B377" s="297" t="s">
        <v>8241</v>
      </c>
      <c r="C377" s="109">
        <v>1</v>
      </c>
      <c r="D377" s="110" t="s">
        <v>8324</v>
      </c>
      <c r="E377" s="110"/>
      <c r="F377" s="110"/>
      <c r="G377" s="110" t="s">
        <v>8241</v>
      </c>
      <c r="H377" s="110" t="s">
        <v>8241</v>
      </c>
      <c r="I377" s="178" t="s">
        <v>8322</v>
      </c>
      <c r="J377" s="110"/>
      <c r="K377" s="110"/>
      <c r="L377" s="110" t="s">
        <v>809</v>
      </c>
      <c r="M377" s="110" t="s">
        <v>8241</v>
      </c>
    </row>
    <row r="378" spans="1:13" x14ac:dyDescent="0.35">
      <c r="A378" s="264">
        <v>378</v>
      </c>
      <c r="B378" s="297" t="s">
        <v>8242</v>
      </c>
      <c r="C378" s="109">
        <v>1</v>
      </c>
      <c r="D378" s="110" t="s">
        <v>8324</v>
      </c>
      <c r="E378" s="110"/>
      <c r="F378" s="110"/>
      <c r="G378" s="110" t="s">
        <v>8242</v>
      </c>
      <c r="H378" s="110" t="s">
        <v>8242</v>
      </c>
      <c r="I378" s="178" t="s">
        <v>8322</v>
      </c>
      <c r="J378" s="110"/>
      <c r="K378" s="110"/>
      <c r="L378" s="110" t="s">
        <v>809</v>
      </c>
      <c r="M378" s="110" t="s">
        <v>8242</v>
      </c>
    </row>
    <row r="379" spans="1:13" x14ac:dyDescent="0.35">
      <c r="A379" s="264">
        <v>379</v>
      </c>
      <c r="B379" s="297" t="s">
        <v>8243</v>
      </c>
      <c r="C379" s="109">
        <v>1</v>
      </c>
      <c r="D379" s="110" t="s">
        <v>8324</v>
      </c>
      <c r="E379" s="110"/>
      <c r="F379" s="110"/>
      <c r="G379" s="110" t="s">
        <v>8243</v>
      </c>
      <c r="H379" s="110" t="s">
        <v>8243</v>
      </c>
      <c r="I379" s="178" t="s">
        <v>8322</v>
      </c>
      <c r="J379" s="110"/>
      <c r="K379" s="110"/>
      <c r="L379" s="110" t="s">
        <v>809</v>
      </c>
      <c r="M379" s="110" t="s">
        <v>8243</v>
      </c>
    </row>
    <row r="380" spans="1:13" x14ac:dyDescent="0.35">
      <c r="A380" s="264">
        <v>380</v>
      </c>
      <c r="B380" s="297" t="s">
        <v>8244</v>
      </c>
      <c r="C380" s="109">
        <v>1</v>
      </c>
      <c r="D380" s="110" t="s">
        <v>8324</v>
      </c>
      <c r="E380" s="110"/>
      <c r="F380" s="110"/>
      <c r="G380" s="110" t="s">
        <v>8244</v>
      </c>
      <c r="H380" s="110" t="s">
        <v>8244</v>
      </c>
      <c r="I380" s="178" t="s">
        <v>8322</v>
      </c>
      <c r="J380" s="110"/>
      <c r="K380" s="110"/>
      <c r="L380" s="110" t="s">
        <v>809</v>
      </c>
      <c r="M380" s="110" t="s">
        <v>8244</v>
      </c>
    </row>
    <row r="381" spans="1:13" x14ac:dyDescent="0.35">
      <c r="A381" s="264">
        <v>381</v>
      </c>
      <c r="B381" s="297" t="s">
        <v>8246</v>
      </c>
      <c r="C381" s="109">
        <v>1</v>
      </c>
      <c r="D381" s="110" t="s">
        <v>8324</v>
      </c>
      <c r="E381" s="110"/>
      <c r="F381" s="110"/>
      <c r="G381" s="110" t="s">
        <v>8246</v>
      </c>
      <c r="H381" s="110" t="s">
        <v>8246</v>
      </c>
      <c r="I381" s="178" t="s">
        <v>8322</v>
      </c>
      <c r="J381" s="110"/>
      <c r="K381" s="110"/>
      <c r="L381" s="110" t="s">
        <v>809</v>
      </c>
      <c r="M381" s="110" t="s">
        <v>8246</v>
      </c>
    </row>
    <row r="382" spans="1:13" x14ac:dyDescent="0.35">
      <c r="A382" s="264">
        <v>382</v>
      </c>
      <c r="B382" s="297" t="s">
        <v>8247</v>
      </c>
      <c r="C382" s="109">
        <v>1</v>
      </c>
      <c r="D382" s="110" t="s">
        <v>8324</v>
      </c>
      <c r="E382" s="110"/>
      <c r="F382" s="110"/>
      <c r="G382" s="110" t="s">
        <v>8247</v>
      </c>
      <c r="H382" s="110" t="s">
        <v>8247</v>
      </c>
      <c r="I382" s="178" t="s">
        <v>8322</v>
      </c>
      <c r="J382" s="110"/>
      <c r="K382" s="110"/>
      <c r="L382" s="110" t="s">
        <v>809</v>
      </c>
      <c r="M382" s="110" t="s">
        <v>8247</v>
      </c>
    </row>
    <row r="383" spans="1:13" x14ac:dyDescent="0.35">
      <c r="A383" s="264">
        <v>383</v>
      </c>
      <c r="B383" s="297" t="s">
        <v>8248</v>
      </c>
      <c r="C383" s="109">
        <v>1</v>
      </c>
      <c r="D383" s="110" t="s">
        <v>8324</v>
      </c>
      <c r="E383" s="110"/>
      <c r="F383" s="110"/>
      <c r="G383" s="110" t="s">
        <v>8248</v>
      </c>
      <c r="H383" s="110" t="s">
        <v>8248</v>
      </c>
      <c r="I383" s="178" t="s">
        <v>8322</v>
      </c>
      <c r="J383" s="110"/>
      <c r="K383" s="110"/>
      <c r="L383" s="110" t="s">
        <v>809</v>
      </c>
      <c r="M383" s="110" t="s">
        <v>8248</v>
      </c>
    </row>
    <row r="384" spans="1:13" x14ac:dyDescent="0.35">
      <c r="A384" s="264">
        <v>384</v>
      </c>
      <c r="B384" s="297" t="s">
        <v>8249</v>
      </c>
      <c r="C384" s="109">
        <v>1</v>
      </c>
      <c r="D384" s="110" t="s">
        <v>8324</v>
      </c>
      <c r="E384" s="110"/>
      <c r="F384" s="110"/>
      <c r="G384" s="110" t="s">
        <v>8249</v>
      </c>
      <c r="H384" s="110" t="s">
        <v>8249</v>
      </c>
      <c r="I384" s="178" t="s">
        <v>8322</v>
      </c>
      <c r="J384" s="110"/>
      <c r="K384" s="110"/>
      <c r="L384" s="110" t="s">
        <v>809</v>
      </c>
      <c r="M384" s="110" t="s">
        <v>8249</v>
      </c>
    </row>
    <row r="385" spans="1:13" x14ac:dyDescent="0.35">
      <c r="A385" s="264">
        <v>385</v>
      </c>
      <c r="B385" s="297" t="s">
        <v>8250</v>
      </c>
      <c r="C385" s="109">
        <v>1</v>
      </c>
      <c r="D385" s="110" t="s">
        <v>8324</v>
      </c>
      <c r="E385" s="110"/>
      <c r="F385" s="110"/>
      <c r="G385" s="110" t="s">
        <v>8250</v>
      </c>
      <c r="H385" s="110" t="s">
        <v>8250</v>
      </c>
      <c r="I385" s="178" t="s">
        <v>8322</v>
      </c>
      <c r="J385" s="110"/>
      <c r="K385" s="110"/>
      <c r="L385" s="110" t="s">
        <v>809</v>
      </c>
      <c r="M385" s="110" t="s">
        <v>8250</v>
      </c>
    </row>
    <row r="386" spans="1:13" x14ac:dyDescent="0.35">
      <c r="A386" s="264">
        <v>387</v>
      </c>
      <c r="B386" s="297" t="s">
        <v>8251</v>
      </c>
      <c r="C386" s="109">
        <v>1</v>
      </c>
      <c r="D386" s="110" t="s">
        <v>8324</v>
      </c>
      <c r="E386" s="110"/>
      <c r="F386" s="110"/>
      <c r="G386" s="110" t="s">
        <v>8251</v>
      </c>
      <c r="H386" s="110" t="s">
        <v>8251</v>
      </c>
      <c r="I386" s="178" t="s">
        <v>8322</v>
      </c>
      <c r="J386" s="110"/>
      <c r="K386" s="110"/>
      <c r="L386" s="110" t="s">
        <v>809</v>
      </c>
      <c r="M386" s="110" t="s">
        <v>8251</v>
      </c>
    </row>
    <row r="387" spans="1:13" x14ac:dyDescent="0.35">
      <c r="A387" s="264">
        <v>388</v>
      </c>
      <c r="B387" s="297" t="s">
        <v>8252</v>
      </c>
      <c r="C387" s="109">
        <v>1</v>
      </c>
      <c r="D387" s="110" t="s">
        <v>8324</v>
      </c>
      <c r="E387" s="110"/>
      <c r="F387" s="110"/>
      <c r="G387" s="110" t="s">
        <v>8252</v>
      </c>
      <c r="H387" s="110" t="s">
        <v>8252</v>
      </c>
      <c r="I387" s="178" t="s">
        <v>8322</v>
      </c>
      <c r="J387" s="110"/>
      <c r="K387" s="110"/>
      <c r="L387" s="110" t="s">
        <v>809</v>
      </c>
      <c r="M387" s="110" t="s">
        <v>8252</v>
      </c>
    </row>
    <row r="388" spans="1:13" x14ac:dyDescent="0.35">
      <c r="A388" s="264">
        <v>390</v>
      </c>
      <c r="B388" s="297" t="s">
        <v>8253</v>
      </c>
      <c r="C388" s="109">
        <v>1</v>
      </c>
      <c r="D388" s="110" t="s">
        <v>8324</v>
      </c>
      <c r="E388" s="110"/>
      <c r="F388" s="110"/>
      <c r="G388" s="110" t="s">
        <v>8253</v>
      </c>
      <c r="H388" s="110" t="s">
        <v>8253</v>
      </c>
      <c r="I388" s="178" t="s">
        <v>8322</v>
      </c>
      <c r="J388" s="110"/>
      <c r="K388" s="110"/>
      <c r="L388" s="110" t="s">
        <v>809</v>
      </c>
      <c r="M388" s="110" t="s">
        <v>8253</v>
      </c>
    </row>
    <row r="389" spans="1:13" x14ac:dyDescent="0.35">
      <c r="A389" s="264">
        <v>391</v>
      </c>
      <c r="B389" s="297" t="s">
        <v>8254</v>
      </c>
      <c r="C389" s="109">
        <v>1</v>
      </c>
      <c r="D389" s="110" t="s">
        <v>8324</v>
      </c>
      <c r="E389" s="110"/>
      <c r="F389" s="110"/>
      <c r="G389" s="110" t="s">
        <v>8254</v>
      </c>
      <c r="H389" s="110" t="s">
        <v>8254</v>
      </c>
      <c r="I389" s="178" t="s">
        <v>8322</v>
      </c>
      <c r="J389" s="110"/>
      <c r="K389" s="110"/>
      <c r="L389" s="110" t="s">
        <v>809</v>
      </c>
      <c r="M389" s="110" t="s">
        <v>8254</v>
      </c>
    </row>
    <row r="390" spans="1:13" x14ac:dyDescent="0.35">
      <c r="A390" s="264">
        <v>392</v>
      </c>
      <c r="B390" s="297" t="s">
        <v>8255</v>
      </c>
      <c r="C390" s="109">
        <v>1</v>
      </c>
      <c r="D390" s="110" t="s">
        <v>8324</v>
      </c>
      <c r="E390" s="110"/>
      <c r="F390" s="110"/>
      <c r="G390" s="110" t="s">
        <v>8255</v>
      </c>
      <c r="H390" s="110" t="s">
        <v>8255</v>
      </c>
      <c r="I390" s="178" t="s">
        <v>8322</v>
      </c>
      <c r="J390" s="110"/>
      <c r="K390" s="110"/>
      <c r="L390" s="110" t="s">
        <v>809</v>
      </c>
      <c r="M390" s="110" t="s">
        <v>8255</v>
      </c>
    </row>
    <row r="391" spans="1:13" x14ac:dyDescent="0.35">
      <c r="A391" s="264">
        <v>393</v>
      </c>
      <c r="B391" s="297" t="s">
        <v>8256</v>
      </c>
      <c r="C391" s="109">
        <v>1</v>
      </c>
      <c r="D391" s="110" t="s">
        <v>8324</v>
      </c>
      <c r="E391" s="110"/>
      <c r="F391" s="110"/>
      <c r="G391" s="110" t="s">
        <v>8256</v>
      </c>
      <c r="H391" s="110" t="s">
        <v>8256</v>
      </c>
      <c r="I391" s="178" t="s">
        <v>8322</v>
      </c>
      <c r="J391" s="110"/>
      <c r="K391" s="110"/>
      <c r="L391" s="110" t="s">
        <v>809</v>
      </c>
      <c r="M391" s="110" t="s">
        <v>8256</v>
      </c>
    </row>
    <row r="392" spans="1:13" x14ac:dyDescent="0.35">
      <c r="A392" s="264">
        <v>394</v>
      </c>
      <c r="B392" s="297" t="s">
        <v>8257</v>
      </c>
      <c r="C392" s="109">
        <v>1</v>
      </c>
      <c r="D392" s="110" t="s">
        <v>8324</v>
      </c>
      <c r="E392" s="110"/>
      <c r="F392" s="110"/>
      <c r="G392" s="110" t="s">
        <v>8257</v>
      </c>
      <c r="H392" s="110" t="s">
        <v>8257</v>
      </c>
      <c r="I392" s="178" t="s">
        <v>8322</v>
      </c>
      <c r="J392" s="110"/>
      <c r="K392" s="110"/>
      <c r="L392" s="110" t="s">
        <v>809</v>
      </c>
      <c r="M392" s="110" t="s">
        <v>8257</v>
      </c>
    </row>
    <row r="393" spans="1:13" x14ac:dyDescent="0.35">
      <c r="A393" s="264">
        <v>395</v>
      </c>
      <c r="B393" s="297" t="s">
        <v>8258</v>
      </c>
      <c r="C393" s="109">
        <v>1</v>
      </c>
      <c r="D393" s="110" t="s">
        <v>8324</v>
      </c>
      <c r="E393" s="110"/>
      <c r="F393" s="110"/>
      <c r="G393" s="110" t="s">
        <v>8258</v>
      </c>
      <c r="H393" s="110" t="s">
        <v>8258</v>
      </c>
      <c r="I393" s="178" t="s">
        <v>8322</v>
      </c>
      <c r="J393" s="110"/>
      <c r="K393" s="110"/>
      <c r="L393" s="110" t="s">
        <v>809</v>
      </c>
      <c r="M393" s="110" t="s">
        <v>8258</v>
      </c>
    </row>
    <row r="394" spans="1:13" x14ac:dyDescent="0.35">
      <c r="A394" s="264">
        <v>396</v>
      </c>
      <c r="B394" s="50" t="s">
        <v>7485</v>
      </c>
      <c r="C394" s="109"/>
      <c r="D394" s="110" t="s">
        <v>6964</v>
      </c>
      <c r="E394" s="110"/>
      <c r="F394" s="110"/>
      <c r="G394" s="110" t="s">
        <v>7485</v>
      </c>
      <c r="H394" s="110" t="s">
        <v>7491</v>
      </c>
      <c r="I394" s="110" t="s">
        <v>74</v>
      </c>
      <c r="J394" s="110"/>
      <c r="K394" s="110"/>
      <c r="L394" s="110" t="s">
        <v>2067</v>
      </c>
      <c r="M394" s="110" t="s">
        <v>653</v>
      </c>
    </row>
    <row r="395" spans="1:13" x14ac:dyDescent="0.35">
      <c r="A395" s="264">
        <v>397</v>
      </c>
      <c r="B395" s="50" t="s">
        <v>7484</v>
      </c>
      <c r="C395" s="109"/>
      <c r="D395" s="110" t="s">
        <v>6966</v>
      </c>
      <c r="E395" s="110"/>
      <c r="F395" s="110"/>
      <c r="G395" s="110" t="s">
        <v>7484</v>
      </c>
      <c r="H395" s="110" t="s">
        <v>7490</v>
      </c>
      <c r="I395" s="110" t="s">
        <v>74</v>
      </c>
      <c r="J395" s="110"/>
      <c r="K395" s="110"/>
      <c r="L395" s="110" t="s">
        <v>2067</v>
      </c>
      <c r="M395" s="110" t="s">
        <v>653</v>
      </c>
    </row>
    <row r="396" spans="1:13" x14ac:dyDescent="0.35">
      <c r="A396" s="264">
        <v>398</v>
      </c>
      <c r="B396" s="50" t="s">
        <v>7479</v>
      </c>
      <c r="C396" s="109"/>
      <c r="D396" s="110" t="s">
        <v>6962</v>
      </c>
      <c r="E396" s="110"/>
      <c r="F396" s="110"/>
      <c r="G396" s="110" t="s">
        <v>7479</v>
      </c>
      <c r="H396" s="178" t="s">
        <v>7589</v>
      </c>
      <c r="I396" s="110" t="s">
        <v>68</v>
      </c>
      <c r="J396" s="110"/>
      <c r="K396" s="110"/>
      <c r="L396" s="110" t="s">
        <v>2067</v>
      </c>
      <c r="M396" s="110" t="s">
        <v>653</v>
      </c>
    </row>
    <row r="397" spans="1:13" x14ac:dyDescent="0.35">
      <c r="A397" s="264">
        <v>399</v>
      </c>
      <c r="B397" s="50" t="s">
        <v>7480</v>
      </c>
      <c r="C397" s="109"/>
      <c r="D397" s="110" t="s">
        <v>6964</v>
      </c>
      <c r="E397" s="110"/>
      <c r="F397" s="110"/>
      <c r="G397" s="110" t="s">
        <v>7480</v>
      </c>
      <c r="H397" s="110" t="s">
        <v>7481</v>
      </c>
      <c r="I397" s="110" t="s">
        <v>713</v>
      </c>
      <c r="J397" s="110"/>
      <c r="K397" s="110"/>
      <c r="L397" s="110" t="s">
        <v>2067</v>
      </c>
      <c r="M397" s="110" t="s">
        <v>656</v>
      </c>
    </row>
    <row r="398" spans="1:13" x14ac:dyDescent="0.35">
      <c r="A398" s="264">
        <v>400</v>
      </c>
      <c r="B398" s="50" t="s">
        <v>7482</v>
      </c>
      <c r="C398" s="109"/>
      <c r="D398" s="110" t="s">
        <v>6956</v>
      </c>
      <c r="E398" s="110"/>
      <c r="F398" s="110"/>
      <c r="G398" s="110" t="s">
        <v>7482</v>
      </c>
      <c r="H398" s="110" t="s">
        <v>7489</v>
      </c>
      <c r="I398" s="110" t="s">
        <v>68</v>
      </c>
      <c r="J398" s="110"/>
      <c r="K398" s="110"/>
      <c r="L398" s="110" t="s">
        <v>2067</v>
      </c>
      <c r="M398" s="110" t="s">
        <v>653</v>
      </c>
    </row>
    <row r="399" spans="1:13" x14ac:dyDescent="0.35">
      <c r="A399" s="264">
        <v>401</v>
      </c>
      <c r="B399" s="50" t="s">
        <v>7486</v>
      </c>
      <c r="C399" s="109"/>
      <c r="D399" s="110" t="s">
        <v>6964</v>
      </c>
      <c r="E399" s="110"/>
      <c r="F399" s="110"/>
      <c r="G399" s="110" t="s">
        <v>7486</v>
      </c>
      <c r="H399" s="110" t="s">
        <v>7487</v>
      </c>
      <c r="I399" s="110" t="s">
        <v>74</v>
      </c>
      <c r="J399" s="110"/>
      <c r="K399" s="110"/>
      <c r="L399" s="110" t="s">
        <v>2067</v>
      </c>
      <c r="M399" s="110" t="s">
        <v>7593</v>
      </c>
    </row>
    <row r="400" spans="1:13" x14ac:dyDescent="0.35">
      <c r="A400" s="264">
        <v>402</v>
      </c>
      <c r="B400" s="50" t="s">
        <v>7492</v>
      </c>
      <c r="C400" s="109"/>
      <c r="D400" s="110" t="s">
        <v>6962</v>
      </c>
      <c r="E400" s="110"/>
      <c r="F400" s="110"/>
      <c r="G400" s="110" t="s">
        <v>7492</v>
      </c>
      <c r="H400" s="110" t="s">
        <v>7493</v>
      </c>
      <c r="I400" s="110" t="s">
        <v>80</v>
      </c>
      <c r="J400" s="110"/>
      <c r="K400" s="110"/>
      <c r="L400" s="110" t="s">
        <v>2067</v>
      </c>
      <c r="M400" s="110" t="s">
        <v>581</v>
      </c>
    </row>
    <row r="401" spans="1:13" x14ac:dyDescent="0.35">
      <c r="A401" s="264">
        <v>403</v>
      </c>
      <c r="B401" s="50" t="s">
        <v>7494</v>
      </c>
      <c r="C401" s="109"/>
      <c r="D401" s="110" t="s">
        <v>6962</v>
      </c>
      <c r="E401" s="110"/>
      <c r="F401" s="110"/>
      <c r="G401" s="110" t="s">
        <v>7494</v>
      </c>
      <c r="H401" s="110" t="s">
        <v>7495</v>
      </c>
      <c r="I401" s="110" t="s">
        <v>80</v>
      </c>
      <c r="J401" s="110"/>
      <c r="K401" s="110"/>
      <c r="L401" s="110" t="s">
        <v>2067</v>
      </c>
      <c r="M401" s="110" t="s">
        <v>529</v>
      </c>
    </row>
    <row r="402" spans="1:13" x14ac:dyDescent="0.35">
      <c r="A402" s="264">
        <v>404</v>
      </c>
      <c r="B402" s="50" t="s">
        <v>7477</v>
      </c>
      <c r="C402" s="109"/>
      <c r="D402" s="110" t="s">
        <v>6962</v>
      </c>
      <c r="E402" s="110"/>
      <c r="F402" s="110"/>
      <c r="G402" s="110" t="s">
        <v>7477</v>
      </c>
      <c r="H402" s="110" t="s">
        <v>7478</v>
      </c>
      <c r="I402" s="110" t="s">
        <v>80</v>
      </c>
      <c r="J402" s="110"/>
      <c r="K402" s="110"/>
      <c r="L402" s="110" t="s">
        <v>2067</v>
      </c>
      <c r="M402" s="110" t="s">
        <v>653</v>
      </c>
    </row>
    <row r="403" spans="1:13" x14ac:dyDescent="0.35">
      <c r="A403" s="264">
        <v>405</v>
      </c>
      <c r="B403" s="50" t="s">
        <v>7496</v>
      </c>
      <c r="C403" s="109"/>
      <c r="D403" s="110" t="s">
        <v>6962</v>
      </c>
      <c r="E403" s="110"/>
      <c r="F403" s="110"/>
      <c r="G403" s="110" t="s">
        <v>7496</v>
      </c>
      <c r="H403" s="110" t="s">
        <v>7497</v>
      </c>
      <c r="I403" s="110" t="s">
        <v>80</v>
      </c>
      <c r="J403" s="110"/>
      <c r="K403" s="110"/>
      <c r="L403" s="110" t="s">
        <v>2067</v>
      </c>
      <c r="M403" s="110" t="s">
        <v>540</v>
      </c>
    </row>
    <row r="404" spans="1:13" x14ac:dyDescent="0.35">
      <c r="A404" s="264">
        <v>406</v>
      </c>
      <c r="B404" s="50" t="s">
        <v>7498</v>
      </c>
      <c r="C404" s="109"/>
      <c r="D404" s="110" t="s">
        <v>6962</v>
      </c>
      <c r="E404" s="110"/>
      <c r="F404" s="110"/>
      <c r="G404" s="110" t="s">
        <v>7498</v>
      </c>
      <c r="H404" s="110" t="s">
        <v>7499</v>
      </c>
      <c r="I404" s="110" t="s">
        <v>80</v>
      </c>
      <c r="J404" s="110"/>
      <c r="K404" s="110"/>
      <c r="L404" s="110" t="s">
        <v>2067</v>
      </c>
      <c r="M404" s="110" t="s">
        <v>534</v>
      </c>
    </row>
    <row r="405" spans="1:13" x14ac:dyDescent="0.35">
      <c r="A405" s="264">
        <v>407</v>
      </c>
      <c r="B405" s="50" t="s">
        <v>7500</v>
      </c>
      <c r="C405" s="109"/>
      <c r="D405" s="110" t="s">
        <v>6962</v>
      </c>
      <c r="E405" s="110"/>
      <c r="F405" s="110"/>
      <c r="G405" s="110" t="s">
        <v>7500</v>
      </c>
      <c r="H405" s="110" t="s">
        <v>7501</v>
      </c>
      <c r="I405" s="110" t="s">
        <v>80</v>
      </c>
      <c r="J405" s="110"/>
      <c r="K405" s="110"/>
      <c r="L405" s="110" t="s">
        <v>2067</v>
      </c>
      <c r="M405" s="110" t="s">
        <v>413</v>
      </c>
    </row>
    <row r="406" spans="1:13" x14ac:dyDescent="0.35">
      <c r="A406" s="264">
        <v>408</v>
      </c>
      <c r="B406" s="50" t="s">
        <v>7502</v>
      </c>
      <c r="C406" s="109"/>
      <c r="D406" s="110" t="s">
        <v>6962</v>
      </c>
      <c r="E406" s="110"/>
      <c r="F406" s="110"/>
      <c r="G406" s="110" t="s">
        <v>7502</v>
      </c>
      <c r="H406" s="110" t="s">
        <v>7503</v>
      </c>
      <c r="I406" s="110" t="s">
        <v>80</v>
      </c>
      <c r="J406" s="110"/>
      <c r="K406" s="110"/>
      <c r="L406" s="110" t="s">
        <v>2067</v>
      </c>
      <c r="M406" s="110" t="s">
        <v>412</v>
      </c>
    </row>
    <row r="407" spans="1:13" x14ac:dyDescent="0.35">
      <c r="A407" s="264">
        <v>409</v>
      </c>
      <c r="B407" s="50" t="s">
        <v>7504</v>
      </c>
      <c r="C407" s="109"/>
      <c r="D407" s="110" t="s">
        <v>6962</v>
      </c>
      <c r="E407" s="110"/>
      <c r="F407" s="110"/>
      <c r="G407" s="110" t="s">
        <v>7504</v>
      </c>
      <c r="H407" s="110" t="s">
        <v>7505</v>
      </c>
      <c r="I407" s="110" t="s">
        <v>80</v>
      </c>
      <c r="J407" s="110"/>
      <c r="K407" s="110" t="s">
        <v>93</v>
      </c>
      <c r="L407" s="110" t="s">
        <v>2067</v>
      </c>
      <c r="M407" s="110"/>
    </row>
    <row r="408" spans="1:13" x14ac:dyDescent="0.35">
      <c r="A408" s="264">
        <v>410</v>
      </c>
      <c r="B408" s="50" t="s">
        <v>7506</v>
      </c>
      <c r="C408" s="109"/>
      <c r="D408" s="110" t="s">
        <v>6962</v>
      </c>
      <c r="E408" s="110"/>
      <c r="F408" s="110"/>
      <c r="G408" s="110" t="s">
        <v>7506</v>
      </c>
      <c r="H408" s="110" t="s">
        <v>7507</v>
      </c>
      <c r="I408" s="110" t="s">
        <v>80</v>
      </c>
      <c r="J408" s="110"/>
      <c r="K408" s="110"/>
      <c r="L408" s="110" t="s">
        <v>2067</v>
      </c>
      <c r="M408" s="110" t="s">
        <v>494</v>
      </c>
    </row>
    <row r="409" spans="1:13" x14ac:dyDescent="0.35">
      <c r="A409" s="264">
        <v>411</v>
      </c>
      <c r="B409" s="50" t="s">
        <v>7476</v>
      </c>
      <c r="C409" s="109"/>
      <c r="D409" s="110" t="s">
        <v>6962</v>
      </c>
      <c r="E409" s="110"/>
      <c r="F409" s="110"/>
      <c r="G409" s="178" t="s">
        <v>7476</v>
      </c>
      <c r="H409" s="110" t="s">
        <v>7509</v>
      </c>
      <c r="I409" s="110" t="s">
        <v>80</v>
      </c>
      <c r="J409" s="110"/>
      <c r="K409" s="110"/>
      <c r="L409" s="110" t="s">
        <v>2067</v>
      </c>
      <c r="M409" s="110" t="s">
        <v>7593</v>
      </c>
    </row>
    <row r="410" spans="1:13" x14ac:dyDescent="0.35">
      <c r="A410" s="264">
        <v>412</v>
      </c>
      <c r="B410" s="50" t="s">
        <v>7588</v>
      </c>
      <c r="C410" s="109"/>
      <c r="D410" s="110" t="s">
        <v>6962</v>
      </c>
      <c r="E410" s="110"/>
      <c r="F410" s="110"/>
      <c r="G410" s="178" t="s">
        <v>7588</v>
      </c>
      <c r="H410" s="110" t="s">
        <v>7508</v>
      </c>
      <c r="I410" s="110" t="s">
        <v>80</v>
      </c>
      <c r="J410" s="110"/>
      <c r="K410" s="110"/>
      <c r="L410" s="110" t="s">
        <v>2067</v>
      </c>
      <c r="M410" s="110" t="s">
        <v>7214</v>
      </c>
    </row>
    <row r="411" spans="1:13" x14ac:dyDescent="0.35">
      <c r="A411" s="264">
        <v>413</v>
      </c>
      <c r="B411" s="50" t="s">
        <v>7510</v>
      </c>
      <c r="C411" s="109"/>
      <c r="D411" s="110" t="s">
        <v>6956</v>
      </c>
      <c r="E411" s="110"/>
      <c r="F411" s="110"/>
      <c r="G411" s="110" t="s">
        <v>7510</v>
      </c>
      <c r="H411" s="110" t="s">
        <v>7511</v>
      </c>
      <c r="I411" s="110" t="s">
        <v>80</v>
      </c>
      <c r="J411" s="110"/>
      <c r="K411" s="110"/>
      <c r="L411" s="110" t="s">
        <v>2067</v>
      </c>
      <c r="M411" s="110" t="s">
        <v>412</v>
      </c>
    </row>
    <row r="412" spans="1:13" x14ac:dyDescent="0.35">
      <c r="A412" s="264">
        <v>414</v>
      </c>
      <c r="B412" s="50" t="s">
        <v>7483</v>
      </c>
      <c r="C412" s="109"/>
      <c r="D412" s="110" t="s">
        <v>6956</v>
      </c>
      <c r="E412" s="110"/>
      <c r="F412" s="110"/>
      <c r="G412" s="110" t="s">
        <v>7483</v>
      </c>
      <c r="H412" s="110" t="s">
        <v>7488</v>
      </c>
      <c r="I412" s="110" t="s">
        <v>80</v>
      </c>
      <c r="J412" s="110"/>
      <c r="K412" s="110"/>
      <c r="L412" s="110" t="s">
        <v>2067</v>
      </c>
      <c r="M412" s="110" t="s">
        <v>653</v>
      </c>
    </row>
    <row r="413" spans="1:13" x14ac:dyDescent="0.35">
      <c r="A413" s="264">
        <v>415</v>
      </c>
      <c r="B413" s="50" t="s">
        <v>7512</v>
      </c>
      <c r="C413" s="109"/>
      <c r="D413" s="110" t="s">
        <v>6956</v>
      </c>
      <c r="E413" s="110"/>
      <c r="F413" s="110"/>
      <c r="G413" s="110" t="s">
        <v>7512</v>
      </c>
      <c r="H413" s="110" t="s">
        <v>7513</v>
      </c>
      <c r="I413" s="110" t="s">
        <v>80</v>
      </c>
      <c r="J413" s="110"/>
      <c r="K413" s="110"/>
      <c r="L413" s="110" t="s">
        <v>2067</v>
      </c>
      <c r="M413" s="110" t="s">
        <v>529</v>
      </c>
    </row>
    <row r="414" spans="1:13" x14ac:dyDescent="0.35">
      <c r="A414" s="264">
        <v>416</v>
      </c>
      <c r="B414" s="50" t="s">
        <v>7514</v>
      </c>
      <c r="C414" s="109"/>
      <c r="D414" s="110" t="s">
        <v>6964</v>
      </c>
      <c r="E414" s="110"/>
      <c r="F414" s="110"/>
      <c r="G414" s="110" t="s">
        <v>7514</v>
      </c>
      <c r="H414" s="110" t="s">
        <v>7515</v>
      </c>
      <c r="I414" s="110" t="s">
        <v>80</v>
      </c>
      <c r="J414" s="110"/>
      <c r="K414" s="110"/>
      <c r="L414" s="110" t="s">
        <v>2067</v>
      </c>
      <c r="M414" s="110" t="s">
        <v>529</v>
      </c>
    </row>
    <row r="415" spans="1:13" x14ac:dyDescent="0.35">
      <c r="A415" s="264">
        <v>417</v>
      </c>
      <c r="B415" s="50" t="s">
        <v>7516</v>
      </c>
      <c r="C415" s="109"/>
      <c r="D415" s="110" t="s">
        <v>6964</v>
      </c>
      <c r="E415" s="110"/>
      <c r="F415" s="110"/>
      <c r="G415" s="110" t="s">
        <v>7516</v>
      </c>
      <c r="H415" s="110" t="s">
        <v>7517</v>
      </c>
      <c r="I415" s="110" t="s">
        <v>80</v>
      </c>
      <c r="J415" s="110"/>
      <c r="K415" s="110"/>
      <c r="L415" s="110" t="s">
        <v>2067</v>
      </c>
      <c r="M415" s="110" t="s">
        <v>492</v>
      </c>
    </row>
    <row r="416" spans="1:13" x14ac:dyDescent="0.35">
      <c r="A416" s="264">
        <v>418</v>
      </c>
      <c r="B416" s="50" t="s">
        <v>7518</v>
      </c>
      <c r="C416" s="109"/>
      <c r="D416" s="110" t="s">
        <v>6964</v>
      </c>
      <c r="E416" s="110"/>
      <c r="F416" s="110"/>
      <c r="G416" s="110" t="s">
        <v>7518</v>
      </c>
      <c r="H416" s="110" t="s">
        <v>7519</v>
      </c>
      <c r="I416" s="110" t="s">
        <v>80</v>
      </c>
      <c r="J416" s="110"/>
      <c r="K416" s="110"/>
      <c r="L416" s="110" t="s">
        <v>2067</v>
      </c>
      <c r="M416" s="110" t="s">
        <v>578</v>
      </c>
    </row>
    <row r="417" spans="1:13" x14ac:dyDescent="0.35">
      <c r="A417" s="264">
        <v>419</v>
      </c>
      <c r="B417" s="50" t="s">
        <v>7520</v>
      </c>
      <c r="C417" s="109"/>
      <c r="D417" s="110" t="s">
        <v>6964</v>
      </c>
      <c r="E417" s="110"/>
      <c r="F417" s="110"/>
      <c r="G417" s="110" t="s">
        <v>7520</v>
      </c>
      <c r="H417" s="110" t="s">
        <v>7521</v>
      </c>
      <c r="I417" s="110" t="s">
        <v>80</v>
      </c>
      <c r="J417" s="110"/>
      <c r="K417" s="110"/>
      <c r="L417" s="110" t="s">
        <v>2067</v>
      </c>
      <c r="M417" s="110" t="s">
        <v>424</v>
      </c>
    </row>
    <row r="418" spans="1:13" x14ac:dyDescent="0.35">
      <c r="A418" s="264">
        <v>420</v>
      </c>
      <c r="B418" s="50" t="s">
        <v>7522</v>
      </c>
      <c r="C418" s="109"/>
      <c r="D418" s="110" t="s">
        <v>6964</v>
      </c>
      <c r="E418" s="110"/>
      <c r="F418" s="110"/>
      <c r="G418" s="110" t="s">
        <v>7522</v>
      </c>
      <c r="H418" s="110" t="s">
        <v>7523</v>
      </c>
      <c r="I418" s="110" t="s">
        <v>80</v>
      </c>
      <c r="J418" s="110"/>
      <c r="K418" s="110"/>
      <c r="L418" s="110" t="s">
        <v>2067</v>
      </c>
      <c r="M418" s="110" t="s">
        <v>413</v>
      </c>
    </row>
    <row r="419" spans="1:13" x14ac:dyDescent="0.35">
      <c r="A419" s="264">
        <v>421</v>
      </c>
      <c r="B419" s="50" t="s">
        <v>7524</v>
      </c>
      <c r="C419" s="109"/>
      <c r="D419" s="110" t="s">
        <v>6964</v>
      </c>
      <c r="E419" s="110"/>
      <c r="F419" s="110"/>
      <c r="G419" s="110" t="s">
        <v>7524</v>
      </c>
      <c r="H419" s="110" t="s">
        <v>7525</v>
      </c>
      <c r="I419" s="110" t="s">
        <v>80</v>
      </c>
      <c r="J419" s="110"/>
      <c r="K419" s="110"/>
      <c r="L419" s="110" t="s">
        <v>2067</v>
      </c>
      <c r="M419" s="110" t="s">
        <v>649</v>
      </c>
    </row>
    <row r="420" spans="1:13" x14ac:dyDescent="0.35">
      <c r="A420" s="264">
        <v>422</v>
      </c>
      <c r="B420" s="50" t="s">
        <v>7526</v>
      </c>
      <c r="C420" s="109"/>
      <c r="D420" s="110" t="s">
        <v>6964</v>
      </c>
      <c r="E420" s="110"/>
      <c r="F420" s="110"/>
      <c r="G420" s="110" t="s">
        <v>7526</v>
      </c>
      <c r="H420" s="110" t="s">
        <v>7527</v>
      </c>
      <c r="I420" s="110" t="s">
        <v>80</v>
      </c>
      <c r="J420" s="110"/>
      <c r="K420" s="110"/>
      <c r="L420" s="110" t="s">
        <v>2067</v>
      </c>
      <c r="M420" s="110" t="s">
        <v>494</v>
      </c>
    </row>
    <row r="421" spans="1:13" x14ac:dyDescent="0.35">
      <c r="A421" s="264">
        <v>423</v>
      </c>
      <c r="B421" s="50" t="s">
        <v>7528</v>
      </c>
      <c r="C421" s="109"/>
      <c r="D421" s="110" t="s">
        <v>6964</v>
      </c>
      <c r="E421" s="110"/>
      <c r="F421" s="110"/>
      <c r="G421" s="110" t="s">
        <v>7528</v>
      </c>
      <c r="H421" s="110" t="s">
        <v>7529</v>
      </c>
      <c r="I421" s="110" t="s">
        <v>80</v>
      </c>
      <c r="J421" s="110"/>
      <c r="K421" s="110"/>
      <c r="L421" s="110" t="s">
        <v>2067</v>
      </c>
      <c r="M421" s="110" t="s">
        <v>412</v>
      </c>
    </row>
    <row r="422" spans="1:13" x14ac:dyDescent="0.35">
      <c r="A422" s="264">
        <v>424</v>
      </c>
      <c r="B422" s="50" t="s">
        <v>7559</v>
      </c>
      <c r="C422" s="109"/>
      <c r="D422" s="110" t="s">
        <v>6964</v>
      </c>
      <c r="E422" s="110"/>
      <c r="F422" s="110"/>
      <c r="G422" s="110" t="s">
        <v>7559</v>
      </c>
      <c r="H422" s="110" t="s">
        <v>7530</v>
      </c>
      <c r="I422" s="110" t="s">
        <v>80</v>
      </c>
      <c r="J422" s="110"/>
      <c r="K422" s="110"/>
      <c r="L422" s="110" t="s">
        <v>2067</v>
      </c>
      <c r="M422" s="110" t="s">
        <v>7214</v>
      </c>
    </row>
    <row r="423" spans="1:13" x14ac:dyDescent="0.35">
      <c r="A423" s="264">
        <v>425</v>
      </c>
      <c r="B423" s="50" t="s">
        <v>7560</v>
      </c>
      <c r="C423" s="109"/>
      <c r="D423" s="110" t="s">
        <v>6964</v>
      </c>
      <c r="E423" s="110"/>
      <c r="F423" s="110"/>
      <c r="G423" s="110" t="s">
        <v>7560</v>
      </c>
      <c r="H423" s="110" t="s">
        <v>7531</v>
      </c>
      <c r="I423" s="110" t="s">
        <v>80</v>
      </c>
      <c r="J423" s="110"/>
      <c r="K423" s="110"/>
      <c r="L423" s="110" t="s">
        <v>2067</v>
      </c>
      <c r="M423" s="110" t="s">
        <v>7217</v>
      </c>
    </row>
    <row r="424" spans="1:13" x14ac:dyDescent="0.35">
      <c r="A424" s="264">
        <v>426</v>
      </c>
      <c r="B424" s="50" t="s">
        <v>7561</v>
      </c>
      <c r="C424" s="109"/>
      <c r="D424" s="110" t="s">
        <v>6964</v>
      </c>
      <c r="E424" s="110"/>
      <c r="F424" s="110"/>
      <c r="G424" s="110" t="s">
        <v>7561</v>
      </c>
      <c r="H424" s="110" t="s">
        <v>7532</v>
      </c>
      <c r="I424" s="110" t="s">
        <v>80</v>
      </c>
      <c r="J424" s="110"/>
      <c r="K424" s="110"/>
      <c r="L424" s="110" t="s">
        <v>2067</v>
      </c>
      <c r="M424" s="110" t="s">
        <v>7218</v>
      </c>
    </row>
    <row r="425" spans="1:13" x14ac:dyDescent="0.35">
      <c r="A425" s="264">
        <v>427</v>
      </c>
      <c r="B425" s="50" t="s">
        <v>7562</v>
      </c>
      <c r="C425" s="109"/>
      <c r="D425" s="110" t="s">
        <v>6964</v>
      </c>
      <c r="E425" s="110"/>
      <c r="F425" s="110"/>
      <c r="G425" s="110" t="s">
        <v>7562</v>
      </c>
      <c r="H425" s="110" t="s">
        <v>7533</v>
      </c>
      <c r="I425" s="110" t="s">
        <v>80</v>
      </c>
      <c r="J425" s="110"/>
      <c r="K425" s="110"/>
      <c r="L425" s="110" t="s">
        <v>2067</v>
      </c>
      <c r="M425" s="110" t="s">
        <v>7212</v>
      </c>
    </row>
    <row r="426" spans="1:13" x14ac:dyDescent="0.35">
      <c r="A426" s="264">
        <v>428</v>
      </c>
      <c r="B426" s="50" t="s">
        <v>7563</v>
      </c>
      <c r="C426" s="109"/>
      <c r="D426" s="110" t="s">
        <v>6964</v>
      </c>
      <c r="E426" s="110"/>
      <c r="F426" s="110"/>
      <c r="G426" s="110" t="s">
        <v>7563</v>
      </c>
      <c r="H426" s="110" t="s">
        <v>7534</v>
      </c>
      <c r="I426" s="110" t="s">
        <v>80</v>
      </c>
      <c r="J426" s="110"/>
      <c r="K426" s="110"/>
      <c r="L426" s="110" t="s">
        <v>2067</v>
      </c>
      <c r="M426" s="110" t="s">
        <v>7213</v>
      </c>
    </row>
    <row r="427" spans="1:13" x14ac:dyDescent="0.35">
      <c r="A427" s="264">
        <v>429</v>
      </c>
      <c r="B427" s="50" t="s">
        <v>7564</v>
      </c>
      <c r="C427" s="109"/>
      <c r="D427" s="110" t="s">
        <v>6964</v>
      </c>
      <c r="E427" s="110"/>
      <c r="F427" s="110"/>
      <c r="G427" s="110" t="s">
        <v>7564</v>
      </c>
      <c r="H427" s="110" t="s">
        <v>7535</v>
      </c>
      <c r="I427" s="110" t="s">
        <v>80</v>
      </c>
      <c r="J427" s="110"/>
      <c r="K427" s="110"/>
      <c r="L427" s="110" t="s">
        <v>2067</v>
      </c>
      <c r="M427" s="110" t="s">
        <v>7219</v>
      </c>
    </row>
    <row r="428" spans="1:13" x14ac:dyDescent="0.35">
      <c r="A428" s="264">
        <v>430</v>
      </c>
      <c r="B428" s="50" t="s">
        <v>7565</v>
      </c>
      <c r="C428" s="109"/>
      <c r="D428" s="110" t="s">
        <v>6964</v>
      </c>
      <c r="E428" s="110"/>
      <c r="F428" s="110"/>
      <c r="G428" s="110" t="s">
        <v>7565</v>
      </c>
      <c r="H428" s="110" t="s">
        <v>7536</v>
      </c>
      <c r="I428" s="110" t="s">
        <v>80</v>
      </c>
      <c r="J428" s="110"/>
      <c r="K428" s="110"/>
      <c r="L428" s="110" t="s">
        <v>2067</v>
      </c>
      <c r="M428" s="110" t="s">
        <v>7220</v>
      </c>
    </row>
    <row r="429" spans="1:13" x14ac:dyDescent="0.35">
      <c r="A429" s="264">
        <v>431</v>
      </c>
      <c r="B429" s="50" t="s">
        <v>7537</v>
      </c>
      <c r="C429" s="109"/>
      <c r="D429" s="110" t="s">
        <v>6958</v>
      </c>
      <c r="E429" s="110"/>
      <c r="F429" s="110"/>
      <c r="G429" s="110" t="s">
        <v>7537</v>
      </c>
      <c r="H429" s="110" t="s">
        <v>7538</v>
      </c>
      <c r="I429" s="110" t="s">
        <v>80</v>
      </c>
      <c r="J429" s="110"/>
      <c r="K429" s="110"/>
      <c r="L429" s="110" t="s">
        <v>2067</v>
      </c>
      <c r="M429" s="110" t="s">
        <v>529</v>
      </c>
    </row>
    <row r="430" spans="1:13" x14ac:dyDescent="0.35">
      <c r="A430" s="264">
        <v>432</v>
      </c>
      <c r="B430" s="50" t="s">
        <v>7539</v>
      </c>
      <c r="C430" s="109"/>
      <c r="D430" s="110" t="s">
        <v>6958</v>
      </c>
      <c r="E430" s="110"/>
      <c r="F430" s="110"/>
      <c r="G430" s="110" t="s">
        <v>7539</v>
      </c>
      <c r="H430" s="110" t="s">
        <v>7540</v>
      </c>
      <c r="I430" s="110" t="s">
        <v>80</v>
      </c>
      <c r="J430" s="110"/>
      <c r="K430" s="110"/>
      <c r="L430" s="110" t="s">
        <v>2067</v>
      </c>
      <c r="M430" s="110" t="s">
        <v>432</v>
      </c>
    </row>
    <row r="431" spans="1:13" x14ac:dyDescent="0.35">
      <c r="A431" s="264">
        <v>433</v>
      </c>
      <c r="B431" s="50" t="s">
        <v>7541</v>
      </c>
      <c r="C431" s="109"/>
      <c r="D431" s="110" t="s">
        <v>6958</v>
      </c>
      <c r="E431" s="110"/>
      <c r="F431" s="110"/>
      <c r="G431" s="110" t="s">
        <v>7541</v>
      </c>
      <c r="H431" s="110" t="s">
        <v>7542</v>
      </c>
      <c r="I431" s="110" t="s">
        <v>80</v>
      </c>
      <c r="J431" s="110"/>
      <c r="K431" s="110"/>
      <c r="L431" s="110" t="s">
        <v>2067</v>
      </c>
      <c r="M431" s="110" t="s">
        <v>492</v>
      </c>
    </row>
    <row r="432" spans="1:13" x14ac:dyDescent="0.35">
      <c r="A432" s="264">
        <v>434</v>
      </c>
      <c r="B432" s="50" t="s">
        <v>7553</v>
      </c>
      <c r="C432" s="109"/>
      <c r="D432" s="110" t="s">
        <v>6966</v>
      </c>
      <c r="E432" s="110"/>
      <c r="F432" s="110"/>
      <c r="G432" s="110" t="s">
        <v>7553</v>
      </c>
      <c r="H432" s="110" t="s">
        <v>7543</v>
      </c>
      <c r="I432" s="110" t="s">
        <v>80</v>
      </c>
      <c r="J432" s="110"/>
      <c r="K432" s="110"/>
      <c r="L432" s="110" t="s">
        <v>2067</v>
      </c>
      <c r="M432" s="110" t="s">
        <v>523</v>
      </c>
    </row>
    <row r="433" spans="1:13" x14ac:dyDescent="0.35">
      <c r="A433" s="264">
        <v>435</v>
      </c>
      <c r="B433" s="50" t="s">
        <v>7544</v>
      </c>
      <c r="C433" s="109"/>
      <c r="D433" s="110" t="s">
        <v>6966</v>
      </c>
      <c r="E433" s="110"/>
      <c r="F433" s="110"/>
      <c r="G433" s="110" t="s">
        <v>7544</v>
      </c>
      <c r="H433" s="178" t="s">
        <v>7583</v>
      </c>
      <c r="I433" s="110" t="s">
        <v>80</v>
      </c>
      <c r="J433" s="110"/>
      <c r="K433" s="110"/>
      <c r="L433" s="110" t="s">
        <v>2067</v>
      </c>
      <c r="M433" s="110" t="s">
        <v>642</v>
      </c>
    </row>
    <row r="434" spans="1:13" x14ac:dyDescent="0.35">
      <c r="A434" s="264">
        <v>436</v>
      </c>
      <c r="B434" s="50" t="s">
        <v>7546</v>
      </c>
      <c r="C434" s="109"/>
      <c r="D434" s="110" t="s">
        <v>6966</v>
      </c>
      <c r="E434" s="110"/>
      <c r="F434" s="110"/>
      <c r="G434" s="110" t="s">
        <v>7546</v>
      </c>
      <c r="H434" s="110" t="s">
        <v>7547</v>
      </c>
      <c r="I434" s="110" t="s">
        <v>80</v>
      </c>
      <c r="J434" s="110"/>
      <c r="K434" s="110"/>
      <c r="L434" s="110" t="s">
        <v>2067</v>
      </c>
      <c r="M434" s="110" t="s">
        <v>429</v>
      </c>
    </row>
    <row r="435" spans="1:13" x14ac:dyDescent="0.35">
      <c r="A435" s="264">
        <v>437</v>
      </c>
      <c r="B435" s="50" t="s">
        <v>7548</v>
      </c>
      <c r="C435" s="109"/>
      <c r="D435" s="110" t="s">
        <v>6966</v>
      </c>
      <c r="E435" s="110"/>
      <c r="F435" s="110"/>
      <c r="G435" s="110" t="s">
        <v>7548</v>
      </c>
      <c r="H435" s="110" t="s">
        <v>7549</v>
      </c>
      <c r="I435" s="110" t="s">
        <v>80</v>
      </c>
      <c r="J435" s="110"/>
      <c r="K435" s="110"/>
      <c r="L435" s="110" t="s">
        <v>2067</v>
      </c>
      <c r="M435" s="110" t="s">
        <v>424</v>
      </c>
    </row>
    <row r="436" spans="1:13" x14ac:dyDescent="0.35">
      <c r="A436" s="264">
        <v>438</v>
      </c>
      <c r="B436" s="50" t="s">
        <v>7550</v>
      </c>
      <c r="C436" s="109"/>
      <c r="D436" s="110" t="s">
        <v>6966</v>
      </c>
      <c r="E436" s="110"/>
      <c r="F436" s="110"/>
      <c r="G436" s="110" t="s">
        <v>7550</v>
      </c>
      <c r="H436" s="110" t="s">
        <v>7551</v>
      </c>
      <c r="I436" s="110" t="s">
        <v>80</v>
      </c>
      <c r="J436" s="110"/>
      <c r="K436" s="110"/>
      <c r="L436" s="110" t="s">
        <v>2067</v>
      </c>
      <c r="M436" s="110" t="s">
        <v>7141</v>
      </c>
    </row>
    <row r="437" spans="1:13" x14ac:dyDescent="0.35">
      <c r="A437" s="264">
        <v>439</v>
      </c>
      <c r="B437" s="50" t="s">
        <v>7554</v>
      </c>
      <c r="C437" s="109"/>
      <c r="D437" s="110" t="s">
        <v>6968</v>
      </c>
      <c r="E437" s="110"/>
      <c r="F437" s="110"/>
      <c r="G437" s="110" t="s">
        <v>7554</v>
      </c>
      <c r="H437" s="110" t="s">
        <v>7552</v>
      </c>
      <c r="I437" s="110" t="s">
        <v>74</v>
      </c>
      <c r="J437" s="110"/>
      <c r="K437" s="110"/>
      <c r="L437" s="110" t="s">
        <v>2067</v>
      </c>
      <c r="M437" s="110" t="s">
        <v>7141</v>
      </c>
    </row>
    <row r="438" spans="1:13" x14ac:dyDescent="0.35">
      <c r="A438" s="264">
        <v>440</v>
      </c>
      <c r="B438" s="50"/>
      <c r="C438" s="109"/>
      <c r="D438" s="110"/>
      <c r="E438" s="110"/>
      <c r="F438" s="110"/>
      <c r="G438" s="110"/>
      <c r="H438" s="110"/>
      <c r="I438" s="110"/>
      <c r="J438" s="110"/>
      <c r="K438" s="110"/>
      <c r="L438" s="110"/>
      <c r="M438" s="110" t="s">
        <v>7141</v>
      </c>
    </row>
    <row r="439" spans="1:13" x14ac:dyDescent="0.35">
      <c r="A439" s="264">
        <v>441</v>
      </c>
      <c r="B439" s="50" t="s">
        <v>7555</v>
      </c>
      <c r="C439" s="109"/>
      <c r="D439" s="110" t="s">
        <v>6976</v>
      </c>
      <c r="E439" s="110"/>
      <c r="F439" s="110"/>
      <c r="G439" s="110" t="s">
        <v>7555</v>
      </c>
      <c r="H439" s="178" t="s">
        <v>7587</v>
      </c>
      <c r="I439" s="110" t="s">
        <v>74</v>
      </c>
      <c r="J439" s="110"/>
      <c r="K439" s="110"/>
      <c r="L439" s="110" t="s">
        <v>2067</v>
      </c>
      <c r="M439" s="110" t="s">
        <v>7141</v>
      </c>
    </row>
    <row r="440" spans="1:13" x14ac:dyDescent="0.35">
      <c r="A440" s="264">
        <v>442</v>
      </c>
      <c r="B440" s="254"/>
      <c r="C440" s="109"/>
      <c r="D440" s="110"/>
      <c r="E440" s="110"/>
      <c r="F440" s="110"/>
      <c r="G440" s="110"/>
      <c r="H440" s="110"/>
      <c r="I440" s="110"/>
      <c r="J440" s="110"/>
      <c r="K440" s="110"/>
      <c r="L440" s="110"/>
      <c r="M440" s="110" t="s">
        <v>7141</v>
      </c>
    </row>
    <row r="441" spans="1:13" x14ac:dyDescent="0.35">
      <c r="A441" s="264">
        <v>443</v>
      </c>
      <c r="B441" s="297" t="s">
        <v>7596</v>
      </c>
      <c r="C441" s="109"/>
      <c r="D441" s="110" t="s">
        <v>6952</v>
      </c>
      <c r="E441" s="110"/>
      <c r="F441" s="110"/>
      <c r="G441" s="178" t="s">
        <v>7596</v>
      </c>
      <c r="H441" s="110" t="s">
        <v>7610</v>
      </c>
      <c r="I441" s="110" t="s">
        <v>77</v>
      </c>
      <c r="J441" s="110"/>
      <c r="K441" s="110"/>
      <c r="L441" s="110" t="s">
        <v>2067</v>
      </c>
      <c r="M441" s="110" t="s">
        <v>556</v>
      </c>
    </row>
    <row r="442" spans="1:13" x14ac:dyDescent="0.35">
      <c r="A442" s="264">
        <v>444</v>
      </c>
      <c r="B442" s="50" t="s">
        <v>7598</v>
      </c>
      <c r="C442" s="109"/>
      <c r="D442" s="110" t="s">
        <v>6952</v>
      </c>
      <c r="E442" s="110"/>
      <c r="F442" s="110"/>
      <c r="G442" s="110" t="s">
        <v>7598</v>
      </c>
      <c r="H442" s="110" t="s">
        <v>7611</v>
      </c>
      <c r="I442" s="110" t="s">
        <v>80</v>
      </c>
      <c r="J442" s="110"/>
      <c r="K442" s="110"/>
      <c r="L442" s="110" t="s">
        <v>2067</v>
      </c>
      <c r="M442" s="110" t="s">
        <v>523</v>
      </c>
    </row>
    <row r="443" spans="1:13" x14ac:dyDescent="0.35">
      <c r="A443" s="264">
        <v>445</v>
      </c>
      <c r="B443" s="50" t="s">
        <v>7599</v>
      </c>
      <c r="C443" s="109"/>
      <c r="D443" s="110" t="s">
        <v>6952</v>
      </c>
      <c r="E443" s="110"/>
      <c r="F443" s="110"/>
      <c r="G443" s="110" t="s">
        <v>7599</v>
      </c>
      <c r="H443" s="110" t="s">
        <v>7612</v>
      </c>
      <c r="I443" s="110" t="s">
        <v>77</v>
      </c>
      <c r="J443" s="110"/>
      <c r="K443" s="110"/>
      <c r="L443" s="110" t="s">
        <v>2067</v>
      </c>
      <c r="M443" s="110" t="s">
        <v>446</v>
      </c>
    </row>
    <row r="444" spans="1:13" x14ac:dyDescent="0.35">
      <c r="A444" s="264">
        <v>446</v>
      </c>
      <c r="B444" s="50" t="s">
        <v>7600</v>
      </c>
      <c r="C444" s="109"/>
      <c r="D444" s="110" t="s">
        <v>6952</v>
      </c>
      <c r="E444" s="110"/>
      <c r="F444" s="110"/>
      <c r="G444" s="110" t="s">
        <v>7600</v>
      </c>
      <c r="H444" s="110" t="s">
        <v>7613</v>
      </c>
      <c r="I444" s="110" t="s">
        <v>77</v>
      </c>
      <c r="J444" s="110"/>
      <c r="K444" s="110" t="s">
        <v>93</v>
      </c>
      <c r="L444" s="110" t="s">
        <v>2067</v>
      </c>
      <c r="M444" s="110"/>
    </row>
    <row r="445" spans="1:13" x14ac:dyDescent="0.35">
      <c r="A445" s="264">
        <v>447</v>
      </c>
      <c r="B445" s="50" t="s">
        <v>7601</v>
      </c>
      <c r="C445" s="109"/>
      <c r="D445" s="110" t="s">
        <v>6952</v>
      </c>
      <c r="E445" s="110"/>
      <c r="F445" s="110"/>
      <c r="G445" s="110" t="s">
        <v>7601</v>
      </c>
      <c r="H445" s="110" t="s">
        <v>7614</v>
      </c>
      <c r="I445" s="110" t="s">
        <v>77</v>
      </c>
      <c r="J445" s="110" t="s">
        <v>275</v>
      </c>
      <c r="K445" s="110"/>
      <c r="L445" s="110" t="s">
        <v>2067</v>
      </c>
      <c r="M445" s="110"/>
    </row>
    <row r="446" spans="1:13" x14ac:dyDescent="0.35">
      <c r="A446" s="264">
        <v>448</v>
      </c>
      <c r="B446" s="50" t="s">
        <v>7602</v>
      </c>
      <c r="C446" s="109"/>
      <c r="D446" s="110" t="s">
        <v>6952</v>
      </c>
      <c r="E446" s="110"/>
      <c r="F446" s="110"/>
      <c r="G446" s="110" t="s">
        <v>7602</v>
      </c>
      <c r="H446" s="110" t="s">
        <v>7615</v>
      </c>
      <c r="I446" s="110" t="s">
        <v>80</v>
      </c>
      <c r="J446" s="110"/>
      <c r="K446" s="110"/>
      <c r="L446" s="110" t="s">
        <v>2067</v>
      </c>
      <c r="M446" s="110" t="s">
        <v>446</v>
      </c>
    </row>
    <row r="447" spans="1:13" x14ac:dyDescent="0.35">
      <c r="A447" s="264">
        <v>449</v>
      </c>
      <c r="B447" s="50" t="s">
        <v>7603</v>
      </c>
      <c r="C447" s="109"/>
      <c r="D447" s="110" t="s">
        <v>6952</v>
      </c>
      <c r="E447" s="110"/>
      <c r="F447" s="110"/>
      <c r="G447" s="110" t="s">
        <v>7603</v>
      </c>
      <c r="H447" s="110" t="s">
        <v>7616</v>
      </c>
      <c r="I447" s="110" t="s">
        <v>74</v>
      </c>
      <c r="J447" s="110"/>
      <c r="K447" s="110"/>
      <c r="L447" s="110" t="s">
        <v>2067</v>
      </c>
      <c r="M447" s="110" t="s">
        <v>424</v>
      </c>
    </row>
    <row r="448" spans="1:13" x14ac:dyDescent="0.35">
      <c r="A448" s="264">
        <v>450</v>
      </c>
      <c r="B448" s="50" t="s">
        <v>7604</v>
      </c>
      <c r="C448" s="109"/>
      <c r="D448" s="110" t="s">
        <v>6952</v>
      </c>
      <c r="E448" s="110"/>
      <c r="F448" s="110"/>
      <c r="G448" s="110" t="s">
        <v>7604</v>
      </c>
      <c r="H448" s="110" t="s">
        <v>7617</v>
      </c>
      <c r="I448" s="110" t="s">
        <v>71</v>
      </c>
      <c r="J448" s="110"/>
      <c r="K448" s="110"/>
      <c r="L448" s="110" t="s">
        <v>2067</v>
      </c>
      <c r="M448" s="110" t="s">
        <v>408</v>
      </c>
    </row>
    <row r="449" spans="1:18" x14ac:dyDescent="0.35">
      <c r="A449" s="264">
        <v>451</v>
      </c>
      <c r="B449" s="50" t="s">
        <v>7605</v>
      </c>
      <c r="C449" s="109"/>
      <c r="D449" s="110" t="s">
        <v>6952</v>
      </c>
      <c r="E449" s="110"/>
      <c r="F449" s="110"/>
      <c r="G449" s="110" t="s">
        <v>7605</v>
      </c>
      <c r="H449" s="110" t="s">
        <v>7618</v>
      </c>
      <c r="I449" s="110" t="s">
        <v>71</v>
      </c>
      <c r="J449" s="110"/>
      <c r="K449" s="110"/>
      <c r="L449" s="110" t="s">
        <v>2067</v>
      </c>
      <c r="M449" s="110" t="s">
        <v>673</v>
      </c>
      <c r="P449" s="57"/>
      <c r="Q449" s="57"/>
      <c r="R449" s="57"/>
    </row>
    <row r="450" spans="1:18" x14ac:dyDescent="0.35">
      <c r="A450" s="264">
        <v>452</v>
      </c>
      <c r="B450" s="50" t="s">
        <v>7606</v>
      </c>
      <c r="C450" s="109"/>
      <c r="D450" s="110" t="s">
        <v>6952</v>
      </c>
      <c r="E450" s="110"/>
      <c r="F450" s="110"/>
      <c r="G450" s="110" t="s">
        <v>7606</v>
      </c>
      <c r="H450" s="110" t="s">
        <v>7619</v>
      </c>
      <c r="I450" s="110" t="s">
        <v>71</v>
      </c>
      <c r="J450" s="110"/>
      <c r="K450" s="110"/>
      <c r="L450" s="110" t="s">
        <v>2067</v>
      </c>
      <c r="M450" s="110" t="s">
        <v>676</v>
      </c>
      <c r="P450" s="56"/>
      <c r="Q450" s="56"/>
      <c r="R450" s="56"/>
    </row>
    <row r="451" spans="1:18" x14ac:dyDescent="0.35">
      <c r="A451" s="264">
        <v>453</v>
      </c>
      <c r="B451" s="50" t="s">
        <v>7607</v>
      </c>
      <c r="C451" s="109"/>
      <c r="D451" s="110" t="s">
        <v>6952</v>
      </c>
      <c r="E451" s="110"/>
      <c r="F451" s="110"/>
      <c r="G451" s="110" t="s">
        <v>7607</v>
      </c>
      <c r="H451" s="110" t="s">
        <v>7620</v>
      </c>
      <c r="I451" s="110" t="s">
        <v>77</v>
      </c>
      <c r="J451" s="110"/>
      <c r="K451" s="110" t="s">
        <v>97</v>
      </c>
      <c r="L451" s="110" t="s">
        <v>2067</v>
      </c>
      <c r="M451" s="110"/>
      <c r="P451" s="57"/>
      <c r="Q451" s="57"/>
      <c r="R451" s="57"/>
    </row>
    <row r="452" spans="1:18" x14ac:dyDescent="0.35">
      <c r="A452" s="264">
        <v>454</v>
      </c>
      <c r="B452" s="50" t="s">
        <v>7608</v>
      </c>
      <c r="C452" s="109"/>
      <c r="D452" s="110" t="s">
        <v>6952</v>
      </c>
      <c r="E452" s="110"/>
      <c r="F452" s="110"/>
      <c r="G452" s="110" t="s">
        <v>7608</v>
      </c>
      <c r="H452" s="110" t="s">
        <v>7621</v>
      </c>
      <c r="I452" s="110" t="s">
        <v>77</v>
      </c>
      <c r="J452" s="110" t="s">
        <v>1357</v>
      </c>
      <c r="K452" s="110"/>
      <c r="L452" s="110" t="s">
        <v>2067</v>
      </c>
      <c r="M452" s="110"/>
      <c r="P452" s="56"/>
      <c r="Q452" s="56"/>
      <c r="R452" s="56"/>
    </row>
    <row r="453" spans="1:18" x14ac:dyDescent="0.35">
      <c r="A453" s="264">
        <v>455</v>
      </c>
      <c r="B453" s="50" t="s">
        <v>7609</v>
      </c>
      <c r="C453" s="109"/>
      <c r="D453" s="110" t="s">
        <v>6952</v>
      </c>
      <c r="E453" s="110"/>
      <c r="F453" s="110"/>
      <c r="G453" s="178" t="s">
        <v>7609</v>
      </c>
      <c r="H453" s="110" t="s">
        <v>7622</v>
      </c>
      <c r="I453" s="110" t="s">
        <v>77</v>
      </c>
      <c r="J453" s="110"/>
      <c r="K453" s="110"/>
      <c r="L453" s="110" t="s">
        <v>2067</v>
      </c>
      <c r="M453" s="110" t="s">
        <v>635</v>
      </c>
      <c r="P453" s="57"/>
      <c r="Q453" s="57"/>
      <c r="R453" s="57"/>
    </row>
    <row r="454" spans="1:18" x14ac:dyDescent="0.35">
      <c r="A454" s="264">
        <v>456</v>
      </c>
      <c r="B454" s="253" t="s">
        <v>7597</v>
      </c>
      <c r="C454" s="109"/>
      <c r="D454" s="110" t="s">
        <v>6952</v>
      </c>
      <c r="E454" s="110"/>
      <c r="F454" s="110"/>
      <c r="G454" s="110" t="s">
        <v>7597</v>
      </c>
      <c r="H454" s="110" t="s">
        <v>7623</v>
      </c>
      <c r="I454" s="110" t="s">
        <v>71</v>
      </c>
      <c r="J454" s="110"/>
      <c r="K454" s="110"/>
      <c r="L454" s="110" t="s">
        <v>2067</v>
      </c>
      <c r="M454" s="110" t="s">
        <v>679</v>
      </c>
      <c r="P454" s="56"/>
      <c r="Q454" s="56"/>
      <c r="R454" s="56"/>
    </row>
    <row r="455" spans="1:18" x14ac:dyDescent="0.35">
      <c r="A455" s="264">
        <v>457</v>
      </c>
      <c r="B455" s="271" t="s">
        <v>7652</v>
      </c>
      <c r="C455" s="204"/>
      <c r="D455" s="270" t="s">
        <v>6954</v>
      </c>
      <c r="E455" s="270"/>
      <c r="F455" s="270"/>
      <c r="G455" s="270" t="s">
        <v>7652</v>
      </c>
      <c r="H455" s="270" t="s">
        <v>7653</v>
      </c>
      <c r="I455" s="270" t="s">
        <v>77</v>
      </c>
      <c r="J455" s="270"/>
      <c r="K455" s="270"/>
      <c r="L455" s="270" t="s">
        <v>2067</v>
      </c>
      <c r="M455" s="270" t="s">
        <v>556</v>
      </c>
      <c r="P455" s="57"/>
      <c r="Q455" s="57"/>
      <c r="R455" s="57"/>
    </row>
    <row r="456" spans="1:18" x14ac:dyDescent="0.35">
      <c r="A456" s="264">
        <v>458</v>
      </c>
      <c r="B456" s="271" t="s">
        <v>7624</v>
      </c>
      <c r="C456" s="199"/>
      <c r="D456" s="270" t="s">
        <v>6954</v>
      </c>
      <c r="E456" s="178"/>
      <c r="F456" s="178"/>
      <c r="G456" s="178" t="s">
        <v>7624</v>
      </c>
      <c r="H456" s="178" t="s">
        <v>7625</v>
      </c>
      <c r="I456" s="178" t="s">
        <v>77</v>
      </c>
      <c r="J456" s="178"/>
      <c r="K456" s="178"/>
      <c r="L456" s="178" t="s">
        <v>2067</v>
      </c>
      <c r="M456" s="178" t="s">
        <v>642</v>
      </c>
      <c r="P456" s="56"/>
      <c r="Q456" s="56"/>
      <c r="R456" s="56"/>
    </row>
    <row r="457" spans="1:18" x14ac:dyDescent="0.35">
      <c r="A457" s="264">
        <v>459</v>
      </c>
      <c r="B457" s="271" t="s">
        <v>7626</v>
      </c>
      <c r="C457" s="204"/>
      <c r="D457" s="270" t="s">
        <v>6954</v>
      </c>
      <c r="E457" s="270"/>
      <c r="F457" s="270"/>
      <c r="G457" s="270" t="s">
        <v>7626</v>
      </c>
      <c r="H457" s="270" t="s">
        <v>7627</v>
      </c>
      <c r="I457" s="270" t="s">
        <v>77</v>
      </c>
      <c r="J457" s="270"/>
      <c r="K457" s="270"/>
      <c r="L457" s="270" t="s">
        <v>2067</v>
      </c>
      <c r="M457" s="270" t="s">
        <v>429</v>
      </c>
      <c r="P457" s="95"/>
      <c r="Q457" s="95"/>
      <c r="R457" s="95"/>
    </row>
    <row r="458" spans="1:18" x14ac:dyDescent="0.35">
      <c r="A458" s="264">
        <v>460</v>
      </c>
      <c r="B458" s="271" t="s">
        <v>7628</v>
      </c>
      <c r="C458" s="199"/>
      <c r="D458" s="270" t="s">
        <v>6954</v>
      </c>
      <c r="E458" s="178"/>
      <c r="F458" s="178"/>
      <c r="G458" s="178" t="s">
        <v>7628</v>
      </c>
      <c r="H458" s="178" t="s">
        <v>7629</v>
      </c>
      <c r="I458" s="178" t="s">
        <v>80</v>
      </c>
      <c r="J458" s="178"/>
      <c r="K458" s="178"/>
      <c r="L458" s="178" t="s">
        <v>2067</v>
      </c>
      <c r="M458" s="178" t="s">
        <v>523</v>
      </c>
      <c r="P458" s="56"/>
      <c r="Q458" s="56"/>
      <c r="R458" s="56"/>
    </row>
    <row r="459" spans="1:18" x14ac:dyDescent="0.35">
      <c r="A459" s="264">
        <v>461</v>
      </c>
      <c r="B459" s="271" t="s">
        <v>7630</v>
      </c>
      <c r="C459" s="204"/>
      <c r="D459" s="270" t="s">
        <v>6954</v>
      </c>
      <c r="E459" s="270"/>
      <c r="F459" s="270"/>
      <c r="G459" s="270" t="s">
        <v>7630</v>
      </c>
      <c r="H459" s="270" t="s">
        <v>7631</v>
      </c>
      <c r="I459" s="270" t="s">
        <v>80</v>
      </c>
      <c r="J459" s="270"/>
      <c r="K459" s="270"/>
      <c r="L459" s="270" t="s">
        <v>2067</v>
      </c>
      <c r="M459" s="270" t="s">
        <v>432</v>
      </c>
      <c r="P459" s="95"/>
      <c r="Q459" s="95"/>
      <c r="R459" s="95"/>
    </row>
    <row r="460" spans="1:18" x14ac:dyDescent="0.35">
      <c r="A460" s="264">
        <v>462</v>
      </c>
      <c r="B460" s="271" t="s">
        <v>7632</v>
      </c>
      <c r="C460" s="199"/>
      <c r="D460" s="270" t="s">
        <v>6954</v>
      </c>
      <c r="E460" s="178"/>
      <c r="F460" s="178"/>
      <c r="G460" s="178" t="s">
        <v>7632</v>
      </c>
      <c r="H460" s="178" t="s">
        <v>7633</v>
      </c>
      <c r="I460" s="178" t="s">
        <v>74</v>
      </c>
      <c r="J460" s="178"/>
      <c r="K460" s="178"/>
      <c r="L460" s="178" t="s">
        <v>2067</v>
      </c>
      <c r="M460" s="178" t="s">
        <v>642</v>
      </c>
      <c r="P460" s="97"/>
      <c r="Q460" s="97"/>
      <c r="R460" s="97"/>
    </row>
    <row r="461" spans="1:18" x14ac:dyDescent="0.35">
      <c r="A461" s="264">
        <v>463</v>
      </c>
      <c r="B461" s="271" t="s">
        <v>7634</v>
      </c>
      <c r="C461" s="204"/>
      <c r="D461" s="270" t="s">
        <v>6954</v>
      </c>
      <c r="E461" s="270"/>
      <c r="F461" s="270"/>
      <c r="G461" s="270" t="s">
        <v>7634</v>
      </c>
      <c r="H461" s="270" t="s">
        <v>7635</v>
      </c>
      <c r="I461" s="270" t="s">
        <v>74</v>
      </c>
      <c r="J461" s="270"/>
      <c r="K461" s="270"/>
      <c r="L461" s="270" t="s">
        <v>2067</v>
      </c>
      <c r="M461" s="270" t="s">
        <v>439</v>
      </c>
      <c r="P461" s="95"/>
      <c r="Q461" s="95"/>
      <c r="R461" s="95"/>
    </row>
    <row r="462" spans="1:18" x14ac:dyDescent="0.35">
      <c r="A462" s="264">
        <v>464</v>
      </c>
      <c r="B462" s="271" t="s">
        <v>7636</v>
      </c>
      <c r="C462" s="199"/>
      <c r="D462" s="270" t="s">
        <v>6954</v>
      </c>
      <c r="E462" s="178"/>
      <c r="F462" s="178"/>
      <c r="G462" s="178" t="s">
        <v>7636</v>
      </c>
      <c r="H462" s="178" t="s">
        <v>7637</v>
      </c>
      <c r="I462" s="178" t="s">
        <v>74</v>
      </c>
      <c r="J462" s="178"/>
      <c r="K462" s="178" t="s">
        <v>93</v>
      </c>
      <c r="L462" s="178" t="s">
        <v>2067</v>
      </c>
      <c r="M462" s="178"/>
      <c r="P462" s="97"/>
      <c r="Q462" s="97"/>
      <c r="R462" s="97"/>
    </row>
    <row r="463" spans="1:18" x14ac:dyDescent="0.35">
      <c r="A463" s="264">
        <v>465</v>
      </c>
      <c r="B463" s="271" t="s">
        <v>7638</v>
      </c>
      <c r="C463" s="204"/>
      <c r="D463" s="270" t="s">
        <v>6954</v>
      </c>
      <c r="E463" s="270"/>
      <c r="F463" s="270"/>
      <c r="G463" s="270" t="s">
        <v>7638</v>
      </c>
      <c r="H463" s="270" t="s">
        <v>7639</v>
      </c>
      <c r="I463" s="270" t="s">
        <v>74</v>
      </c>
      <c r="J463" s="270"/>
      <c r="K463" s="270"/>
      <c r="L463" s="270" t="s">
        <v>2067</v>
      </c>
      <c r="M463" s="270" t="s">
        <v>429</v>
      </c>
    </row>
    <row r="464" spans="1:18" x14ac:dyDescent="0.35">
      <c r="A464" s="264">
        <v>466</v>
      </c>
      <c r="B464" s="271" t="s">
        <v>7640</v>
      </c>
      <c r="C464" s="199"/>
      <c r="D464" s="270" t="s">
        <v>6954</v>
      </c>
      <c r="E464" s="178"/>
      <c r="F464" s="178"/>
      <c r="G464" s="178" t="s">
        <v>7640</v>
      </c>
      <c r="H464" s="178" t="s">
        <v>7641</v>
      </c>
      <c r="I464" s="178" t="s">
        <v>71</v>
      </c>
      <c r="J464" s="178"/>
      <c r="K464" s="178"/>
      <c r="L464" s="178" t="s">
        <v>2067</v>
      </c>
      <c r="M464" s="178" t="s">
        <v>408</v>
      </c>
    </row>
    <row r="465" spans="1:13" x14ac:dyDescent="0.35">
      <c r="A465" s="264">
        <v>467</v>
      </c>
      <c r="B465" s="271" t="s">
        <v>7642</v>
      </c>
      <c r="C465" s="204"/>
      <c r="D465" s="270" t="s">
        <v>6954</v>
      </c>
      <c r="E465" s="270"/>
      <c r="F465" s="270"/>
      <c r="G465" s="270" t="s">
        <v>7642</v>
      </c>
      <c r="H465" s="270" t="s">
        <v>7643</v>
      </c>
      <c r="I465" s="270" t="s">
        <v>71</v>
      </c>
      <c r="J465" s="270"/>
      <c r="K465" s="270"/>
      <c r="L465" s="270" t="s">
        <v>2067</v>
      </c>
      <c r="M465" s="270" t="s">
        <v>673</v>
      </c>
    </row>
    <row r="466" spans="1:13" x14ac:dyDescent="0.35">
      <c r="A466" s="264">
        <v>468</v>
      </c>
      <c r="B466" s="271" t="s">
        <v>7644</v>
      </c>
      <c r="C466" s="199"/>
      <c r="D466" s="270" t="s">
        <v>6954</v>
      </c>
      <c r="E466" s="178"/>
      <c r="F466" s="178"/>
      <c r="G466" s="178" t="s">
        <v>7644</v>
      </c>
      <c r="H466" s="178" t="s">
        <v>7645</v>
      </c>
      <c r="I466" s="178" t="s">
        <v>71</v>
      </c>
      <c r="J466" s="178"/>
      <c r="K466" s="178"/>
      <c r="L466" s="178" t="s">
        <v>2067</v>
      </c>
      <c r="M466" s="178" t="s">
        <v>405</v>
      </c>
    </row>
    <row r="467" spans="1:13" x14ac:dyDescent="0.35">
      <c r="A467" s="264">
        <v>469</v>
      </c>
      <c r="B467" s="271" t="s">
        <v>7646</v>
      </c>
      <c r="C467" s="204"/>
      <c r="D467" s="270" t="s">
        <v>6954</v>
      </c>
      <c r="E467" s="270"/>
      <c r="F467" s="270"/>
      <c r="G467" s="270" t="s">
        <v>7646</v>
      </c>
      <c r="H467" s="270" t="s">
        <v>7647</v>
      </c>
      <c r="I467" s="270" t="s">
        <v>71</v>
      </c>
      <c r="J467" s="270"/>
      <c r="K467" s="270"/>
      <c r="L467" s="270" t="s">
        <v>2067</v>
      </c>
      <c r="M467" s="270" t="s">
        <v>670</v>
      </c>
    </row>
    <row r="468" spans="1:13" x14ac:dyDescent="0.35">
      <c r="A468" s="264">
        <v>470</v>
      </c>
      <c r="B468" s="271" t="s">
        <v>7648</v>
      </c>
      <c r="C468" s="199"/>
      <c r="D468" s="270" t="s">
        <v>6954</v>
      </c>
      <c r="E468" s="178"/>
      <c r="F468" s="178"/>
      <c r="G468" s="178" t="s">
        <v>7648</v>
      </c>
      <c r="H468" s="178" t="s">
        <v>7649</v>
      </c>
      <c r="I468" s="178" t="s">
        <v>71</v>
      </c>
      <c r="J468" s="178"/>
      <c r="K468" s="178"/>
      <c r="L468" s="178" t="s">
        <v>2067</v>
      </c>
      <c r="M468" s="178" t="s">
        <v>676</v>
      </c>
    </row>
    <row r="469" spans="1:13" x14ac:dyDescent="0.35">
      <c r="A469" s="264">
        <v>471</v>
      </c>
      <c r="B469" s="272" t="s">
        <v>7650</v>
      </c>
      <c r="C469" s="204"/>
      <c r="D469" s="270" t="s">
        <v>6954</v>
      </c>
      <c r="E469" s="270"/>
      <c r="F469" s="270"/>
      <c r="G469" s="270" t="s">
        <v>7650</v>
      </c>
      <c r="H469" s="270" t="s">
        <v>7654</v>
      </c>
      <c r="I469" s="270" t="s">
        <v>713</v>
      </c>
      <c r="J469" s="270"/>
      <c r="K469" s="270"/>
      <c r="L469" s="270" t="s">
        <v>2067</v>
      </c>
      <c r="M469" s="270" t="s">
        <v>673</v>
      </c>
    </row>
    <row r="470" spans="1:13" x14ac:dyDescent="0.35">
      <c r="A470" s="264">
        <v>472</v>
      </c>
      <c r="B470" s="271" t="s">
        <v>7651</v>
      </c>
      <c r="C470" s="199"/>
      <c r="D470" s="270" t="s">
        <v>6954</v>
      </c>
      <c r="E470" s="178"/>
      <c r="F470" s="178"/>
      <c r="G470" s="178" t="s">
        <v>7651</v>
      </c>
      <c r="H470" s="178" t="s">
        <v>7655</v>
      </c>
      <c r="I470" s="178" t="s">
        <v>713</v>
      </c>
      <c r="J470" s="178"/>
      <c r="K470" s="178"/>
      <c r="L470" s="178" t="s">
        <v>2067</v>
      </c>
      <c r="M470" s="178" t="s">
        <v>670</v>
      </c>
    </row>
    <row r="471" spans="1:13" x14ac:dyDescent="0.35">
      <c r="A471" s="264">
        <v>473</v>
      </c>
      <c r="B471" s="271" t="s">
        <v>7656</v>
      </c>
      <c r="C471" s="109"/>
      <c r="D471" s="110" t="s">
        <v>6956</v>
      </c>
      <c r="E471" s="110"/>
      <c r="F471" s="110"/>
      <c r="G471" s="110" t="s">
        <v>7656</v>
      </c>
      <c r="H471" s="110" t="s">
        <v>7657</v>
      </c>
      <c r="I471" s="110" t="s">
        <v>77</v>
      </c>
      <c r="J471" s="110"/>
      <c r="K471" s="110"/>
      <c r="L471" s="110" t="s">
        <v>2067</v>
      </c>
      <c r="M471" s="110" t="s">
        <v>529</v>
      </c>
    </row>
    <row r="472" spans="1:13" x14ac:dyDescent="0.35">
      <c r="A472" s="264">
        <v>474</v>
      </c>
      <c r="B472" s="272" t="s">
        <v>7658</v>
      </c>
      <c r="C472" s="109"/>
      <c r="D472" s="110" t="s">
        <v>6956</v>
      </c>
      <c r="E472" s="110"/>
      <c r="F472" s="110"/>
      <c r="G472" s="110" t="s">
        <v>7658</v>
      </c>
      <c r="H472" s="110" t="s">
        <v>7659</v>
      </c>
      <c r="I472" s="110" t="s">
        <v>77</v>
      </c>
      <c r="J472" s="110"/>
      <c r="K472" s="110" t="s">
        <v>93</v>
      </c>
      <c r="L472" s="110" t="s">
        <v>2067</v>
      </c>
      <c r="M472" s="110"/>
    </row>
    <row r="473" spans="1:13" x14ac:dyDescent="0.35">
      <c r="A473" s="264">
        <v>475</v>
      </c>
      <c r="B473" s="297" t="s">
        <v>7660</v>
      </c>
      <c r="C473" s="109"/>
      <c r="D473" s="110" t="s">
        <v>6956</v>
      </c>
      <c r="E473" s="110"/>
      <c r="F473" s="110"/>
      <c r="G473" s="110" t="s">
        <v>7660</v>
      </c>
      <c r="H473" s="110" t="s">
        <v>7661</v>
      </c>
      <c r="I473" s="110" t="s">
        <v>77</v>
      </c>
      <c r="J473" s="110" t="s">
        <v>275</v>
      </c>
      <c r="K473" s="110"/>
      <c r="L473" s="110" t="s">
        <v>2067</v>
      </c>
      <c r="M473" s="110"/>
    </row>
    <row r="474" spans="1:13" x14ac:dyDescent="0.35">
      <c r="A474" s="264">
        <v>476</v>
      </c>
      <c r="B474" s="50" t="s">
        <v>7662</v>
      </c>
      <c r="C474" s="109"/>
      <c r="D474" s="110" t="s">
        <v>6956</v>
      </c>
      <c r="E474" s="110"/>
      <c r="F474" s="110"/>
      <c r="G474" s="110" t="s">
        <v>7662</v>
      </c>
      <c r="H474" s="110" t="s">
        <v>7680</v>
      </c>
      <c r="I474" s="110" t="s">
        <v>71</v>
      </c>
      <c r="J474" s="110"/>
      <c r="K474" s="110"/>
      <c r="L474" s="110" t="s">
        <v>2067</v>
      </c>
      <c r="M474" s="110" t="s">
        <v>408</v>
      </c>
    </row>
    <row r="475" spans="1:13" x14ac:dyDescent="0.35">
      <c r="A475" s="264">
        <v>477</v>
      </c>
      <c r="B475" s="50" t="s">
        <v>7663</v>
      </c>
      <c r="C475" s="109"/>
      <c r="D475" s="110" t="s">
        <v>6956</v>
      </c>
      <c r="E475" s="110"/>
      <c r="F475" s="110"/>
      <c r="G475" s="110" t="s">
        <v>7663</v>
      </c>
      <c r="H475" s="110" t="s">
        <v>7681</v>
      </c>
      <c r="I475" s="110" t="s">
        <v>71</v>
      </c>
      <c r="J475" s="110"/>
      <c r="K475" s="110"/>
      <c r="L475" s="110" t="s">
        <v>2067</v>
      </c>
      <c r="M475" s="110" t="s">
        <v>679</v>
      </c>
    </row>
    <row r="476" spans="1:13" x14ac:dyDescent="0.35">
      <c r="A476" s="264">
        <v>478</v>
      </c>
      <c r="B476" s="50" t="s">
        <v>7664</v>
      </c>
      <c r="C476" s="109"/>
      <c r="D476" s="110" t="s">
        <v>6956</v>
      </c>
      <c r="E476" s="110"/>
      <c r="F476" s="110"/>
      <c r="G476" s="110" t="s">
        <v>7664</v>
      </c>
      <c r="H476" s="110" t="s">
        <v>7682</v>
      </c>
      <c r="I476" s="110" t="s">
        <v>71</v>
      </c>
      <c r="J476" s="110"/>
      <c r="K476" s="110"/>
      <c r="L476" s="110" t="s">
        <v>2067</v>
      </c>
      <c r="M476" s="110" t="s">
        <v>645</v>
      </c>
    </row>
    <row r="477" spans="1:13" x14ac:dyDescent="0.35">
      <c r="A477" s="264">
        <v>479</v>
      </c>
      <c r="B477" s="50" t="s">
        <v>7665</v>
      </c>
      <c r="C477" s="109"/>
      <c r="D477" s="110" t="s">
        <v>6956</v>
      </c>
      <c r="E477" s="110"/>
      <c r="F477" s="110"/>
      <c r="G477" s="110" t="s">
        <v>7665</v>
      </c>
      <c r="H477" s="110" t="s">
        <v>7683</v>
      </c>
      <c r="I477" s="110" t="s">
        <v>71</v>
      </c>
      <c r="J477" s="110"/>
      <c r="K477" s="110"/>
      <c r="L477" s="110" t="s">
        <v>2067</v>
      </c>
      <c r="M477" s="110" t="s">
        <v>402</v>
      </c>
    </row>
    <row r="478" spans="1:13" x14ac:dyDescent="0.35">
      <c r="A478" s="264">
        <v>480</v>
      </c>
      <c r="B478" s="50" t="s">
        <v>7666</v>
      </c>
      <c r="C478" s="109"/>
      <c r="D478" s="110" t="s">
        <v>6956</v>
      </c>
      <c r="E478" s="110"/>
      <c r="F478" s="110"/>
      <c r="G478" s="110" t="s">
        <v>7666</v>
      </c>
      <c r="H478" s="178" t="s">
        <v>7691</v>
      </c>
      <c r="I478" s="110" t="s">
        <v>713</v>
      </c>
      <c r="J478" s="110"/>
      <c r="K478" s="110"/>
      <c r="L478" s="110" t="s">
        <v>2067</v>
      </c>
      <c r="M478" s="110" t="s">
        <v>532</v>
      </c>
    </row>
    <row r="479" spans="1:13" x14ac:dyDescent="0.35">
      <c r="A479" s="264">
        <v>481</v>
      </c>
      <c r="B479" s="50" t="s">
        <v>7667</v>
      </c>
      <c r="C479" s="109"/>
      <c r="D479" s="110" t="s">
        <v>6956</v>
      </c>
      <c r="E479" s="110"/>
      <c r="F479" s="110"/>
      <c r="G479" s="110" t="s">
        <v>7667</v>
      </c>
      <c r="H479" s="110" t="s">
        <v>7684</v>
      </c>
      <c r="I479" s="110" t="s">
        <v>80</v>
      </c>
      <c r="J479" s="110"/>
      <c r="K479" s="110"/>
      <c r="L479" s="110" t="s">
        <v>2067</v>
      </c>
      <c r="M479" s="110" t="s">
        <v>412</v>
      </c>
    </row>
    <row r="480" spans="1:13" x14ac:dyDescent="0.35">
      <c r="A480" s="264">
        <v>482</v>
      </c>
      <c r="B480" s="50" t="s">
        <v>7668</v>
      </c>
      <c r="C480" s="109"/>
      <c r="D480" s="110" t="s">
        <v>6956</v>
      </c>
      <c r="E480" s="110"/>
      <c r="F480" s="110"/>
      <c r="G480" s="110" t="s">
        <v>7668</v>
      </c>
      <c r="H480" s="110" t="s">
        <v>7685</v>
      </c>
      <c r="I480" s="110" t="s">
        <v>68</v>
      </c>
      <c r="J480" s="110"/>
      <c r="K480" s="110"/>
      <c r="L480" s="110" t="s">
        <v>2067</v>
      </c>
      <c r="M480" s="110" t="s">
        <v>412</v>
      </c>
    </row>
    <row r="481" spans="1:13" x14ac:dyDescent="0.35">
      <c r="A481" s="264">
        <v>483</v>
      </c>
      <c r="B481" s="50" t="s">
        <v>7669</v>
      </c>
      <c r="C481" s="109"/>
      <c r="D481" s="110" t="s">
        <v>6956</v>
      </c>
      <c r="E481" s="110"/>
      <c r="F481" s="110"/>
      <c r="G481" s="110" t="s">
        <v>7669</v>
      </c>
      <c r="H481" s="110" t="s">
        <v>7670</v>
      </c>
      <c r="I481" s="110" t="s">
        <v>77</v>
      </c>
      <c r="J481" s="110" t="s">
        <v>1357</v>
      </c>
      <c r="K481" s="110"/>
      <c r="L481" s="110" t="s">
        <v>2067</v>
      </c>
      <c r="M481" s="110"/>
    </row>
    <row r="482" spans="1:13" x14ac:dyDescent="0.35">
      <c r="A482" s="264">
        <v>484</v>
      </c>
      <c r="B482" s="50" t="s">
        <v>7671</v>
      </c>
      <c r="C482" s="109"/>
      <c r="D482" s="110" t="s">
        <v>6956</v>
      </c>
      <c r="E482" s="110"/>
      <c r="F482" s="110"/>
      <c r="G482" s="110" t="s">
        <v>7671</v>
      </c>
      <c r="H482" s="110" t="s">
        <v>7672</v>
      </c>
      <c r="I482" s="110" t="s">
        <v>77</v>
      </c>
      <c r="J482" s="110" t="s">
        <v>1432</v>
      </c>
      <c r="K482" s="110"/>
      <c r="L482" s="110" t="s">
        <v>2067</v>
      </c>
      <c r="M482" s="110"/>
    </row>
    <row r="483" spans="1:13" x14ac:dyDescent="0.35">
      <c r="A483" s="264">
        <v>485</v>
      </c>
      <c r="B483" s="50" t="s">
        <v>7673</v>
      </c>
      <c r="C483" s="109"/>
      <c r="D483" s="110" t="s">
        <v>6956</v>
      </c>
      <c r="E483" s="110"/>
      <c r="F483" s="110" t="s">
        <v>43</v>
      </c>
      <c r="G483" s="110" t="s">
        <v>7673</v>
      </c>
      <c r="H483" s="110" t="s">
        <v>7674</v>
      </c>
      <c r="I483" s="110" t="s">
        <v>77</v>
      </c>
      <c r="J483" s="110"/>
      <c r="K483" s="110"/>
      <c r="L483" s="110" t="s">
        <v>2067</v>
      </c>
      <c r="M483" s="110"/>
    </row>
    <row r="484" spans="1:13" x14ac:dyDescent="0.35">
      <c r="A484" s="264">
        <v>486</v>
      </c>
      <c r="B484" s="50" t="s">
        <v>7675</v>
      </c>
      <c r="C484" s="109"/>
      <c r="D484" s="110" t="s">
        <v>6956</v>
      </c>
      <c r="E484" s="110"/>
      <c r="F484" s="110"/>
      <c r="G484" s="110" t="s">
        <v>7675</v>
      </c>
      <c r="H484" s="178" t="s">
        <v>7690</v>
      </c>
      <c r="I484" s="110" t="s">
        <v>71</v>
      </c>
      <c r="J484" s="110"/>
      <c r="K484" s="110"/>
      <c r="L484" s="110" t="s">
        <v>2067</v>
      </c>
      <c r="M484" s="110" t="s">
        <v>423</v>
      </c>
    </row>
    <row r="485" spans="1:13" x14ac:dyDescent="0.35">
      <c r="A485" s="264">
        <v>487</v>
      </c>
      <c r="B485" s="50" t="s">
        <v>7676</v>
      </c>
      <c r="C485" s="109"/>
      <c r="D485" s="110" t="s">
        <v>6956</v>
      </c>
      <c r="E485" s="110"/>
      <c r="F485" s="110"/>
      <c r="G485" s="110" t="s">
        <v>7676</v>
      </c>
      <c r="H485" s="110" t="s">
        <v>7686</v>
      </c>
      <c r="I485" s="110" t="s">
        <v>68</v>
      </c>
      <c r="J485" s="110"/>
      <c r="K485" s="110"/>
      <c r="L485" s="110" t="s">
        <v>2067</v>
      </c>
      <c r="M485" s="110" t="s">
        <v>653</v>
      </c>
    </row>
    <row r="486" spans="1:13" x14ac:dyDescent="0.35">
      <c r="A486" s="264">
        <v>488</v>
      </c>
      <c r="B486" s="50" t="s">
        <v>7677</v>
      </c>
      <c r="C486" s="109"/>
      <c r="D486" s="110" t="s">
        <v>6956</v>
      </c>
      <c r="E486" s="110"/>
      <c r="F486" s="110"/>
      <c r="G486" s="110" t="s">
        <v>7677</v>
      </c>
      <c r="H486" s="110" t="s">
        <v>7687</v>
      </c>
      <c r="I486" s="110" t="s">
        <v>80</v>
      </c>
      <c r="J486" s="110"/>
      <c r="K486" s="110"/>
      <c r="L486" s="110" t="s">
        <v>2067</v>
      </c>
      <c r="M486" s="110" t="s">
        <v>653</v>
      </c>
    </row>
    <row r="487" spans="1:13" x14ac:dyDescent="0.35">
      <c r="A487" s="264">
        <v>489</v>
      </c>
      <c r="B487" s="50" t="s">
        <v>7678</v>
      </c>
      <c r="C487" s="109"/>
      <c r="D487" s="110" t="s">
        <v>6956</v>
      </c>
      <c r="E487" s="110"/>
      <c r="F487" s="110"/>
      <c r="G487" s="110" t="s">
        <v>7678</v>
      </c>
      <c r="H487" s="110" t="s">
        <v>7688</v>
      </c>
      <c r="I487" s="110" t="s">
        <v>68</v>
      </c>
      <c r="J487" s="110"/>
      <c r="K487" s="110"/>
      <c r="L487" s="110" t="s">
        <v>2067</v>
      </c>
      <c r="M487" s="110" t="s">
        <v>529</v>
      </c>
    </row>
    <row r="488" spans="1:13" x14ac:dyDescent="0.35">
      <c r="A488" s="264">
        <v>490</v>
      </c>
      <c r="B488" s="253" t="s">
        <v>7679</v>
      </c>
      <c r="C488" s="109"/>
      <c r="D488" s="110" t="s">
        <v>6956</v>
      </c>
      <c r="E488" s="110"/>
      <c r="F488" s="110"/>
      <c r="G488" s="110" t="s">
        <v>7679</v>
      </c>
      <c r="H488" s="110" t="s">
        <v>7689</v>
      </c>
      <c r="I488" s="110" t="s">
        <v>80</v>
      </c>
      <c r="J488" s="110"/>
      <c r="K488" s="110"/>
      <c r="L488" s="110" t="s">
        <v>2067</v>
      </c>
      <c r="M488" s="110" t="s">
        <v>529</v>
      </c>
    </row>
    <row r="489" spans="1:13" x14ac:dyDescent="0.35">
      <c r="A489" s="264">
        <v>491</v>
      </c>
      <c r="B489" s="272" t="s">
        <v>7692</v>
      </c>
      <c r="C489" s="109"/>
      <c r="D489" s="110" t="s">
        <v>6958</v>
      </c>
      <c r="E489" s="110"/>
      <c r="F489" s="110"/>
      <c r="G489" s="110" t="s">
        <v>7692</v>
      </c>
      <c r="H489" s="110" t="s">
        <v>7746</v>
      </c>
      <c r="I489" s="110" t="s">
        <v>77</v>
      </c>
      <c r="J489" s="110"/>
      <c r="K489" s="110"/>
      <c r="L489" s="110" t="s">
        <v>2067</v>
      </c>
      <c r="M489" s="110" t="s">
        <v>649</v>
      </c>
    </row>
    <row r="490" spans="1:13" x14ac:dyDescent="0.35">
      <c r="A490" s="264">
        <v>492</v>
      </c>
      <c r="B490" s="297" t="s">
        <v>7693</v>
      </c>
      <c r="C490" s="109"/>
      <c r="D490" s="110" t="s">
        <v>6958</v>
      </c>
      <c r="E490" s="110"/>
      <c r="F490" s="110"/>
      <c r="G490" s="110" t="s">
        <v>7693</v>
      </c>
      <c r="H490" s="110" t="s">
        <v>7747</v>
      </c>
      <c r="I490" s="110" t="s">
        <v>74</v>
      </c>
      <c r="J490" s="110"/>
      <c r="K490" s="110"/>
      <c r="L490" s="110" t="s">
        <v>2067</v>
      </c>
      <c r="M490" s="110" t="s">
        <v>649</v>
      </c>
    </row>
    <row r="491" spans="1:13" x14ac:dyDescent="0.35">
      <c r="A491" s="264">
        <v>493</v>
      </c>
      <c r="B491" s="50" t="s">
        <v>7694</v>
      </c>
      <c r="C491" s="109"/>
      <c r="D491" s="110" t="s">
        <v>6958</v>
      </c>
      <c r="E491" s="110"/>
      <c r="F491" s="110"/>
      <c r="G491" s="110" t="s">
        <v>7694</v>
      </c>
      <c r="H491" s="110" t="s">
        <v>7748</v>
      </c>
      <c r="I491" s="110" t="s">
        <v>74</v>
      </c>
      <c r="J491" s="110"/>
      <c r="K491" s="110"/>
      <c r="L491" s="110" t="s">
        <v>2067</v>
      </c>
      <c r="M491" s="110" t="s">
        <v>646</v>
      </c>
    </row>
    <row r="492" spans="1:13" x14ac:dyDescent="0.35">
      <c r="A492" s="264">
        <v>494</v>
      </c>
      <c r="B492" s="50" t="s">
        <v>7695</v>
      </c>
      <c r="C492" s="109"/>
      <c r="D492" s="110" t="s">
        <v>6958</v>
      </c>
      <c r="E492" s="110"/>
      <c r="F492" s="110"/>
      <c r="G492" s="110" t="s">
        <v>7695</v>
      </c>
      <c r="H492" s="110" t="s">
        <v>7749</v>
      </c>
      <c r="I492" s="110" t="s">
        <v>74</v>
      </c>
      <c r="J492" s="110"/>
      <c r="K492" s="110"/>
      <c r="L492" s="110" t="s">
        <v>2067</v>
      </c>
      <c r="M492" s="110" t="s">
        <v>424</v>
      </c>
    </row>
    <row r="493" spans="1:13" x14ac:dyDescent="0.35">
      <c r="A493" s="264">
        <v>495</v>
      </c>
      <c r="B493" s="50" t="s">
        <v>7696</v>
      </c>
      <c r="C493" s="109"/>
      <c r="D493" s="110" t="s">
        <v>6958</v>
      </c>
      <c r="E493" s="110"/>
      <c r="F493" s="110"/>
      <c r="G493" s="110" t="s">
        <v>7696</v>
      </c>
      <c r="H493" s="110" t="s">
        <v>7750</v>
      </c>
      <c r="I493" s="110" t="s">
        <v>71</v>
      </c>
      <c r="J493" s="110"/>
      <c r="K493" s="110"/>
      <c r="L493" s="110" t="s">
        <v>2067</v>
      </c>
      <c r="M493" s="110" t="s">
        <v>408</v>
      </c>
    </row>
    <row r="494" spans="1:13" x14ac:dyDescent="0.35">
      <c r="A494" s="264">
        <v>496</v>
      </c>
      <c r="B494" s="50" t="s">
        <v>7697</v>
      </c>
      <c r="C494" s="109"/>
      <c r="D494" s="110" t="s">
        <v>6958</v>
      </c>
      <c r="E494" s="110"/>
      <c r="F494" s="110"/>
      <c r="G494" s="110" t="s">
        <v>7697</v>
      </c>
      <c r="H494" s="110" t="s">
        <v>7751</v>
      </c>
      <c r="I494" s="110" t="s">
        <v>71</v>
      </c>
      <c r="J494" s="110"/>
      <c r="K494" s="110"/>
      <c r="L494" s="110" t="s">
        <v>2067</v>
      </c>
      <c r="M494" s="110" t="s">
        <v>402</v>
      </c>
    </row>
    <row r="495" spans="1:13" x14ac:dyDescent="0.35">
      <c r="A495" s="264">
        <v>497</v>
      </c>
      <c r="B495" s="50" t="s">
        <v>7698</v>
      </c>
      <c r="C495" s="109"/>
      <c r="D495" s="110" t="s">
        <v>6958</v>
      </c>
      <c r="E495" s="110"/>
      <c r="F495" s="110"/>
      <c r="G495" s="110" t="s">
        <v>7698</v>
      </c>
      <c r="H495" s="110" t="s">
        <v>7699</v>
      </c>
      <c r="I495" s="110" t="s">
        <v>77</v>
      </c>
      <c r="J495" s="110"/>
      <c r="K495" s="110"/>
      <c r="L495" s="110" t="s">
        <v>2067</v>
      </c>
      <c r="M495" s="110" t="s">
        <v>523</v>
      </c>
    </row>
    <row r="496" spans="1:13" x14ac:dyDescent="0.35">
      <c r="A496" s="264">
        <v>498</v>
      </c>
      <c r="B496" s="50" t="s">
        <v>7700</v>
      </c>
      <c r="C496" s="109"/>
      <c r="D496" s="110" t="s">
        <v>6958</v>
      </c>
      <c r="E496" s="110"/>
      <c r="F496" s="110"/>
      <c r="G496" s="110" t="s">
        <v>7700</v>
      </c>
      <c r="H496" s="110" t="s">
        <v>7701</v>
      </c>
      <c r="I496" s="110" t="s">
        <v>77</v>
      </c>
      <c r="J496" s="110"/>
      <c r="K496" s="110"/>
      <c r="L496" s="110" t="s">
        <v>2067</v>
      </c>
      <c r="M496" s="110" t="s">
        <v>432</v>
      </c>
    </row>
    <row r="497" spans="1:13" x14ac:dyDescent="0.35">
      <c r="A497" s="264">
        <v>499</v>
      </c>
      <c r="B497" s="50" t="s">
        <v>7702</v>
      </c>
      <c r="C497" s="109"/>
      <c r="D497" s="110" t="s">
        <v>6958</v>
      </c>
      <c r="E497" s="110"/>
      <c r="F497" s="110"/>
      <c r="G497" s="110" t="s">
        <v>7702</v>
      </c>
      <c r="H497" s="110" t="s">
        <v>7703</v>
      </c>
      <c r="I497" s="110" t="s">
        <v>77</v>
      </c>
      <c r="J497" s="110"/>
      <c r="K497" s="110"/>
      <c r="L497" s="110" t="s">
        <v>2067</v>
      </c>
      <c r="M497" s="110" t="s">
        <v>492</v>
      </c>
    </row>
    <row r="498" spans="1:13" x14ac:dyDescent="0.35">
      <c r="A498" s="264">
        <v>500</v>
      </c>
      <c r="B498" s="50" t="s">
        <v>7704</v>
      </c>
      <c r="C498" s="109"/>
      <c r="D498" s="110" t="s">
        <v>6958</v>
      </c>
      <c r="E498" s="110"/>
      <c r="F498" s="110"/>
      <c r="G498" s="110" t="s">
        <v>7704</v>
      </c>
      <c r="H498" s="110" t="s">
        <v>7705</v>
      </c>
      <c r="I498" s="110" t="s">
        <v>77</v>
      </c>
      <c r="J498" s="110"/>
      <c r="K498" s="110"/>
      <c r="L498" s="110" t="s">
        <v>2067</v>
      </c>
      <c r="M498" s="110" t="s">
        <v>424</v>
      </c>
    </row>
    <row r="499" spans="1:13" x14ac:dyDescent="0.35">
      <c r="A499" s="264">
        <v>501</v>
      </c>
      <c r="B499" s="50" t="s">
        <v>7713</v>
      </c>
      <c r="C499" s="109"/>
      <c r="D499" s="110" t="s">
        <v>6958</v>
      </c>
      <c r="E499" s="110"/>
      <c r="F499" s="110"/>
      <c r="G499" s="110" t="s">
        <v>7713</v>
      </c>
      <c r="H499" s="110" t="s">
        <v>7714</v>
      </c>
      <c r="I499" s="110" t="s">
        <v>71</v>
      </c>
      <c r="J499" s="110"/>
      <c r="K499" s="110"/>
      <c r="L499" s="110" t="s">
        <v>2067</v>
      </c>
      <c r="M499" s="110" t="s">
        <v>676</v>
      </c>
    </row>
    <row r="500" spans="1:13" x14ac:dyDescent="0.35">
      <c r="A500" s="264">
        <v>502</v>
      </c>
      <c r="B500" s="50" t="s">
        <v>7706</v>
      </c>
      <c r="C500" s="109"/>
      <c r="D500" s="110" t="s">
        <v>6958</v>
      </c>
      <c r="E500" s="110" t="s">
        <v>855</v>
      </c>
      <c r="F500" s="110"/>
      <c r="G500" s="110" t="s">
        <v>7706</v>
      </c>
      <c r="H500" s="110" t="s">
        <v>7728</v>
      </c>
      <c r="I500" s="110" t="s">
        <v>74</v>
      </c>
      <c r="J500" s="110"/>
      <c r="K500" s="110"/>
      <c r="L500" s="110" t="s">
        <v>2067</v>
      </c>
      <c r="M500" s="110" t="s">
        <v>631</v>
      </c>
    </row>
    <row r="501" spans="1:13" x14ac:dyDescent="0.35">
      <c r="A501" s="264">
        <v>503</v>
      </c>
      <c r="B501" s="50" t="s">
        <v>7720</v>
      </c>
      <c r="C501" s="109"/>
      <c r="D501" s="110" t="s">
        <v>6958</v>
      </c>
      <c r="E501" s="110"/>
      <c r="F501" s="110"/>
      <c r="G501" s="110" t="s">
        <v>7720</v>
      </c>
      <c r="H501" s="110" t="s">
        <v>7729</v>
      </c>
      <c r="I501" s="110" t="s">
        <v>74</v>
      </c>
      <c r="J501" s="110"/>
      <c r="K501" s="110"/>
      <c r="L501" s="110" t="s">
        <v>2067</v>
      </c>
      <c r="M501" s="110" t="s">
        <v>432</v>
      </c>
    </row>
    <row r="502" spans="1:13" x14ac:dyDescent="0.35">
      <c r="A502" s="264">
        <v>504</v>
      </c>
      <c r="B502" s="50" t="s">
        <v>7721</v>
      </c>
      <c r="C502" s="109"/>
      <c r="D502" s="110" t="s">
        <v>6958</v>
      </c>
      <c r="E502" s="110"/>
      <c r="F502" s="110"/>
      <c r="G502" s="110" t="s">
        <v>7721</v>
      </c>
      <c r="H502" s="110" t="s">
        <v>7730</v>
      </c>
      <c r="I502" s="110" t="s">
        <v>77</v>
      </c>
      <c r="J502" s="110"/>
      <c r="K502" s="110" t="s">
        <v>97</v>
      </c>
      <c r="L502" s="110" t="s">
        <v>2067</v>
      </c>
      <c r="M502" s="110"/>
    </row>
    <row r="503" spans="1:13" x14ac:dyDescent="0.35">
      <c r="A503" s="264">
        <v>505</v>
      </c>
      <c r="B503" s="50" t="s">
        <v>7722</v>
      </c>
      <c r="C503" s="109"/>
      <c r="D503" s="110" t="s">
        <v>6958</v>
      </c>
      <c r="E503" s="110"/>
      <c r="F503" s="110"/>
      <c r="G503" s="110" t="s">
        <v>7722</v>
      </c>
      <c r="H503" s="110" t="s">
        <v>7731</v>
      </c>
      <c r="I503" s="110" t="s">
        <v>80</v>
      </c>
      <c r="J503" s="110"/>
      <c r="K503" s="110"/>
      <c r="L503" s="110" t="s">
        <v>2067</v>
      </c>
      <c r="M503" s="110" t="s">
        <v>529</v>
      </c>
    </row>
    <row r="504" spans="1:13" x14ac:dyDescent="0.35">
      <c r="A504" s="264">
        <v>506</v>
      </c>
      <c r="B504" s="50" t="s">
        <v>7723</v>
      </c>
      <c r="C504" s="109"/>
      <c r="D504" s="110" t="s">
        <v>6958</v>
      </c>
      <c r="E504" s="110"/>
      <c r="F504" s="110" t="s">
        <v>43</v>
      </c>
      <c r="G504" s="110" t="s">
        <v>7723</v>
      </c>
      <c r="H504" s="110" t="s">
        <v>7732</v>
      </c>
      <c r="I504" s="110" t="s">
        <v>77</v>
      </c>
      <c r="J504" s="110"/>
      <c r="K504" s="110"/>
      <c r="L504" s="110" t="s">
        <v>2067</v>
      </c>
      <c r="M504" s="110"/>
    </row>
    <row r="505" spans="1:13" x14ac:dyDescent="0.35">
      <c r="A505" s="264">
        <v>507</v>
      </c>
      <c r="B505" s="50" t="s">
        <v>7724</v>
      </c>
      <c r="C505" s="109"/>
      <c r="D505" s="110" t="s">
        <v>6958</v>
      </c>
      <c r="E505" s="110"/>
      <c r="F505" s="110"/>
      <c r="G505" s="110" t="s">
        <v>7724</v>
      </c>
      <c r="H505" s="110" t="s">
        <v>7733</v>
      </c>
      <c r="I505" s="110" t="s">
        <v>74</v>
      </c>
      <c r="J505" s="110"/>
      <c r="K505" s="110" t="s">
        <v>93</v>
      </c>
      <c r="L505" s="110" t="s">
        <v>2067</v>
      </c>
      <c r="M505" s="110"/>
    </row>
    <row r="506" spans="1:13" x14ac:dyDescent="0.35">
      <c r="A506" s="264">
        <v>508</v>
      </c>
      <c r="B506" s="50" t="s">
        <v>7725</v>
      </c>
      <c r="C506" s="109"/>
      <c r="D506" s="110" t="s">
        <v>6958</v>
      </c>
      <c r="E506" s="110"/>
      <c r="F506" s="110"/>
      <c r="G506" s="110" t="s">
        <v>7725</v>
      </c>
      <c r="H506" s="110" t="s">
        <v>7734</v>
      </c>
      <c r="I506" s="110" t="s">
        <v>74</v>
      </c>
      <c r="J506" s="110"/>
      <c r="K506" s="110"/>
      <c r="L506" s="110" t="s">
        <v>2067</v>
      </c>
      <c r="M506" s="110" t="s">
        <v>529</v>
      </c>
    </row>
    <row r="507" spans="1:13" x14ac:dyDescent="0.35">
      <c r="A507" s="264">
        <v>509</v>
      </c>
      <c r="B507" s="50" t="s">
        <v>7717</v>
      </c>
      <c r="C507" s="109"/>
      <c r="D507" s="110" t="s">
        <v>6958</v>
      </c>
      <c r="E507" s="110"/>
      <c r="F507" s="110"/>
      <c r="G507" s="110" t="s">
        <v>7717</v>
      </c>
      <c r="H507" s="110" t="s">
        <v>7735</v>
      </c>
      <c r="I507" s="110" t="s">
        <v>71</v>
      </c>
      <c r="J507" s="110"/>
      <c r="K507" s="110"/>
      <c r="L507" s="110" t="s">
        <v>2067</v>
      </c>
      <c r="M507" s="110" t="s">
        <v>679</v>
      </c>
    </row>
    <row r="508" spans="1:13" x14ac:dyDescent="0.35">
      <c r="A508" s="264">
        <v>510</v>
      </c>
      <c r="B508" s="50" t="s">
        <v>7718</v>
      </c>
      <c r="C508" s="109"/>
      <c r="D508" s="110" t="s">
        <v>6958</v>
      </c>
      <c r="E508" s="110"/>
      <c r="F508" s="110"/>
      <c r="G508" s="110" t="s">
        <v>7718</v>
      </c>
      <c r="H508" s="110" t="s">
        <v>7736</v>
      </c>
      <c r="I508" s="110" t="s">
        <v>71</v>
      </c>
      <c r="J508" s="110"/>
      <c r="K508" s="110"/>
      <c r="L508" s="110" t="s">
        <v>2067</v>
      </c>
      <c r="M508" s="110" t="s">
        <v>645</v>
      </c>
    </row>
    <row r="509" spans="1:13" x14ac:dyDescent="0.35">
      <c r="A509" s="264">
        <v>511</v>
      </c>
      <c r="B509" s="50" t="s">
        <v>7707</v>
      </c>
      <c r="C509" s="109"/>
      <c r="D509" s="110" t="s">
        <v>6958</v>
      </c>
      <c r="E509" s="110"/>
      <c r="F509" s="110"/>
      <c r="G509" s="110" t="s">
        <v>7707</v>
      </c>
      <c r="H509" s="110" t="s">
        <v>7737</v>
      </c>
      <c r="I509" s="110" t="s">
        <v>713</v>
      </c>
      <c r="J509" s="110"/>
      <c r="K509" s="110"/>
      <c r="L509" s="110" t="s">
        <v>2067</v>
      </c>
      <c r="M509" s="110" t="s">
        <v>532</v>
      </c>
    </row>
    <row r="510" spans="1:13" x14ac:dyDescent="0.35">
      <c r="A510" s="264">
        <v>512</v>
      </c>
      <c r="B510" s="50" t="s">
        <v>7708</v>
      </c>
      <c r="C510" s="109"/>
      <c r="D510" s="110" t="s">
        <v>6958</v>
      </c>
      <c r="E510" s="110"/>
      <c r="F510" s="110"/>
      <c r="G510" s="110" t="s">
        <v>7708</v>
      </c>
      <c r="H510" s="110" t="s">
        <v>7738</v>
      </c>
      <c r="I510" s="110" t="s">
        <v>713</v>
      </c>
      <c r="J510" s="110"/>
      <c r="K510" s="110"/>
      <c r="L510" s="110" t="s">
        <v>2067</v>
      </c>
      <c r="M510" s="110" t="s">
        <v>3625</v>
      </c>
    </row>
    <row r="511" spans="1:13" x14ac:dyDescent="0.35">
      <c r="A511" s="264">
        <v>513</v>
      </c>
      <c r="B511" s="50" t="s">
        <v>7709</v>
      </c>
      <c r="C511" s="109"/>
      <c r="D511" s="110" t="s">
        <v>6958</v>
      </c>
      <c r="E511" s="110"/>
      <c r="F511" s="110"/>
      <c r="G511" s="110" t="s">
        <v>7709</v>
      </c>
      <c r="H511" s="110" t="s">
        <v>7739</v>
      </c>
      <c r="I511" s="110" t="s">
        <v>74</v>
      </c>
      <c r="J511" s="110"/>
      <c r="K511" s="110"/>
      <c r="L511" s="110" t="s">
        <v>2067</v>
      </c>
      <c r="M511" s="110" t="s">
        <v>498</v>
      </c>
    </row>
    <row r="512" spans="1:13" x14ac:dyDescent="0.35">
      <c r="A512" s="264">
        <v>514</v>
      </c>
      <c r="B512" s="50" t="s">
        <v>7727</v>
      </c>
      <c r="C512" s="109"/>
      <c r="D512" s="110" t="s">
        <v>6958</v>
      </c>
      <c r="E512" s="110"/>
      <c r="F512" s="110"/>
      <c r="G512" s="178" t="s">
        <v>7727</v>
      </c>
      <c r="H512" s="110" t="s">
        <v>7740</v>
      </c>
      <c r="I512" s="110" t="s">
        <v>80</v>
      </c>
      <c r="J512" s="110"/>
      <c r="K512" s="110"/>
      <c r="L512" s="110" t="s">
        <v>2067</v>
      </c>
      <c r="M512" s="110" t="s">
        <v>432</v>
      </c>
    </row>
    <row r="513" spans="1:13" x14ac:dyDescent="0.35">
      <c r="A513" s="264">
        <v>515</v>
      </c>
      <c r="B513" s="50" t="s">
        <v>7719</v>
      </c>
      <c r="C513" s="109"/>
      <c r="D513" s="110" t="s">
        <v>6958</v>
      </c>
      <c r="E513" s="110"/>
      <c r="F513" s="110"/>
      <c r="G513" s="110" t="s">
        <v>7719</v>
      </c>
      <c r="H513" s="110" t="s">
        <v>7741</v>
      </c>
      <c r="I513" s="110" t="s">
        <v>71</v>
      </c>
      <c r="J513" s="110"/>
      <c r="K513" s="110"/>
      <c r="L513" s="110" t="s">
        <v>2067</v>
      </c>
      <c r="M513" s="110" t="s">
        <v>673</v>
      </c>
    </row>
    <row r="514" spans="1:13" x14ac:dyDescent="0.35">
      <c r="A514" s="264">
        <v>516</v>
      </c>
      <c r="B514" s="50" t="s">
        <v>7726</v>
      </c>
      <c r="C514" s="109"/>
      <c r="D514" s="110" t="s">
        <v>6958</v>
      </c>
      <c r="E514" s="110"/>
      <c r="F514" s="110"/>
      <c r="G514" s="178" t="s">
        <v>7726</v>
      </c>
      <c r="H514" s="110" t="s">
        <v>7742</v>
      </c>
      <c r="I514" s="110" t="s">
        <v>80</v>
      </c>
      <c r="J514" s="110"/>
      <c r="K514" s="110"/>
      <c r="L514" s="110" t="s">
        <v>2067</v>
      </c>
      <c r="M514" s="110" t="s">
        <v>492</v>
      </c>
    </row>
    <row r="515" spans="1:13" x14ac:dyDescent="0.35">
      <c r="A515" s="264">
        <v>517</v>
      </c>
      <c r="B515" s="50" t="s">
        <v>7710</v>
      </c>
      <c r="C515" s="109"/>
      <c r="D515" s="110" t="s">
        <v>6958</v>
      </c>
      <c r="E515" s="110"/>
      <c r="F515" s="110"/>
      <c r="G515" s="110" t="s">
        <v>7710</v>
      </c>
      <c r="H515" s="110" t="s">
        <v>7743</v>
      </c>
      <c r="I515" s="110" t="s">
        <v>74</v>
      </c>
      <c r="J515" s="110"/>
      <c r="K515" s="110"/>
      <c r="L515" s="110" t="s">
        <v>2067</v>
      </c>
      <c r="M515" s="110" t="s">
        <v>642</v>
      </c>
    </row>
    <row r="516" spans="1:13" x14ac:dyDescent="0.35">
      <c r="A516" s="264">
        <v>518</v>
      </c>
      <c r="B516" s="50" t="s">
        <v>7715</v>
      </c>
      <c r="C516" s="109"/>
      <c r="D516" s="110" t="s">
        <v>6958</v>
      </c>
      <c r="E516" s="110"/>
      <c r="F516" s="110"/>
      <c r="G516" s="110" t="s">
        <v>7715</v>
      </c>
      <c r="H516" s="110" t="s">
        <v>7744</v>
      </c>
      <c r="I516" s="110" t="s">
        <v>713</v>
      </c>
      <c r="J516" s="110"/>
      <c r="K516" s="110"/>
      <c r="L516" s="110" t="s">
        <v>2067</v>
      </c>
      <c r="M516" s="110" t="s">
        <v>673</v>
      </c>
    </row>
    <row r="517" spans="1:13" x14ac:dyDescent="0.35">
      <c r="A517" s="264">
        <v>519</v>
      </c>
      <c r="B517" s="50" t="s">
        <v>7716</v>
      </c>
      <c r="C517" s="109"/>
      <c r="D517" s="110" t="s">
        <v>6958</v>
      </c>
      <c r="E517" s="110"/>
      <c r="F517" s="110"/>
      <c r="G517" s="110" t="s">
        <v>7716</v>
      </c>
      <c r="H517" s="110" t="s">
        <v>7745</v>
      </c>
      <c r="I517" s="110" t="s">
        <v>713</v>
      </c>
      <c r="J517" s="110"/>
      <c r="K517" s="110"/>
      <c r="L517" s="110" t="s">
        <v>2067</v>
      </c>
      <c r="M517" s="110" t="s">
        <v>670</v>
      </c>
    </row>
    <row r="518" spans="1:13" x14ac:dyDescent="0.35">
      <c r="A518" s="264">
        <v>520</v>
      </c>
      <c r="B518" s="253" t="s">
        <v>7711</v>
      </c>
      <c r="C518" s="109"/>
      <c r="D518" s="110" t="s">
        <v>6958</v>
      </c>
      <c r="E518" s="110"/>
      <c r="F518" s="110"/>
      <c r="G518" s="110" t="s">
        <v>7711</v>
      </c>
      <c r="H518" s="110" t="s">
        <v>7712</v>
      </c>
      <c r="I518" s="110" t="s">
        <v>74</v>
      </c>
      <c r="J518" s="110"/>
      <c r="K518" s="110"/>
      <c r="L518" s="110" t="s">
        <v>2067</v>
      </c>
      <c r="M518" s="110" t="s">
        <v>523</v>
      </c>
    </row>
    <row r="519" spans="1:13" x14ac:dyDescent="0.35">
      <c r="A519" s="264">
        <v>521</v>
      </c>
      <c r="B519" s="271" t="s">
        <v>7752</v>
      </c>
      <c r="C519" s="109"/>
      <c r="D519" s="110" t="s">
        <v>6960</v>
      </c>
      <c r="E519" s="110"/>
      <c r="F519" s="110"/>
      <c r="G519" s="110" t="s">
        <v>7752</v>
      </c>
      <c r="H519" s="110" t="s">
        <v>7783</v>
      </c>
      <c r="I519" s="110" t="s">
        <v>74</v>
      </c>
      <c r="J519" s="110"/>
      <c r="K519" s="110"/>
      <c r="L519" s="110" t="s">
        <v>2067</v>
      </c>
      <c r="M519" s="110" t="s">
        <v>424</v>
      </c>
    </row>
    <row r="520" spans="1:13" x14ac:dyDescent="0.35">
      <c r="A520" s="264">
        <v>522</v>
      </c>
      <c r="B520" s="272" t="s">
        <v>7753</v>
      </c>
      <c r="C520" s="109"/>
      <c r="D520" s="110" t="s">
        <v>6960</v>
      </c>
      <c r="E520" s="110"/>
      <c r="F520" s="110"/>
      <c r="G520" s="110" t="s">
        <v>7753</v>
      </c>
      <c r="H520" s="110" t="s">
        <v>7784</v>
      </c>
      <c r="I520" s="110" t="s">
        <v>74</v>
      </c>
      <c r="J520" s="110"/>
      <c r="K520" s="110"/>
      <c r="L520" s="110" t="s">
        <v>2067</v>
      </c>
      <c r="M520" s="110" t="s">
        <v>556</v>
      </c>
    </row>
    <row r="521" spans="1:13" x14ac:dyDescent="0.35">
      <c r="A521" s="264">
        <v>523</v>
      </c>
      <c r="B521" s="297" t="s">
        <v>7754</v>
      </c>
      <c r="C521" s="109"/>
      <c r="D521" s="110" t="s">
        <v>6960</v>
      </c>
      <c r="E521" s="110"/>
      <c r="F521" s="110"/>
      <c r="G521" s="110" t="s">
        <v>7754</v>
      </c>
      <c r="H521" s="110" t="s">
        <v>7785</v>
      </c>
      <c r="I521" s="110" t="s">
        <v>74</v>
      </c>
      <c r="J521" s="110"/>
      <c r="K521" s="110"/>
      <c r="L521" s="110" t="s">
        <v>2067</v>
      </c>
      <c r="M521" s="110" t="s">
        <v>439</v>
      </c>
    </row>
    <row r="522" spans="1:13" x14ac:dyDescent="0.35">
      <c r="A522" s="264">
        <v>524</v>
      </c>
      <c r="B522" s="50" t="s">
        <v>7755</v>
      </c>
      <c r="C522" s="109"/>
      <c r="D522" s="110" t="s">
        <v>6960</v>
      </c>
      <c r="E522" s="110"/>
      <c r="F522" s="110"/>
      <c r="G522" s="110" t="s">
        <v>7755</v>
      </c>
      <c r="H522" s="110" t="s">
        <v>7786</v>
      </c>
      <c r="I522" s="110" t="s">
        <v>74</v>
      </c>
      <c r="J522" s="110"/>
      <c r="K522" s="110" t="s">
        <v>97</v>
      </c>
      <c r="L522" s="110" t="s">
        <v>2067</v>
      </c>
      <c r="M522" s="110"/>
    </row>
    <row r="523" spans="1:13" x14ac:dyDescent="0.35">
      <c r="A523" s="264">
        <v>525</v>
      </c>
      <c r="B523" s="50" t="s">
        <v>7756</v>
      </c>
      <c r="C523" s="109"/>
      <c r="D523" s="110" t="s">
        <v>6960</v>
      </c>
      <c r="E523" s="110" t="s">
        <v>855</v>
      </c>
      <c r="F523" s="110"/>
      <c r="G523" s="110" t="s">
        <v>7756</v>
      </c>
      <c r="H523" s="110" t="s">
        <v>7787</v>
      </c>
      <c r="I523" s="110" t="s">
        <v>74</v>
      </c>
      <c r="J523" s="110"/>
      <c r="K523" s="110"/>
      <c r="L523" s="110" t="s">
        <v>2067</v>
      </c>
      <c r="M523" s="110" t="s">
        <v>631</v>
      </c>
    </row>
    <row r="524" spans="1:13" x14ac:dyDescent="0.35">
      <c r="A524" s="264">
        <v>526</v>
      </c>
      <c r="B524" s="50" t="s">
        <v>7775</v>
      </c>
      <c r="C524" s="109"/>
      <c r="D524" s="110" t="s">
        <v>6960</v>
      </c>
      <c r="E524" s="110"/>
      <c r="F524" s="110"/>
      <c r="G524" s="110" t="s">
        <v>7775</v>
      </c>
      <c r="H524" s="110" t="s">
        <v>7788</v>
      </c>
      <c r="I524" s="110" t="s">
        <v>74</v>
      </c>
      <c r="J524" s="110"/>
      <c r="K524" s="110"/>
      <c r="L524" s="110" t="s">
        <v>2067</v>
      </c>
      <c r="M524" s="110" t="s">
        <v>432</v>
      </c>
    </row>
    <row r="525" spans="1:13" x14ac:dyDescent="0.35">
      <c r="A525" s="264">
        <v>527</v>
      </c>
      <c r="B525" s="50" t="s">
        <v>7776</v>
      </c>
      <c r="C525" s="109"/>
      <c r="D525" s="110" t="s">
        <v>6960</v>
      </c>
      <c r="E525" s="110"/>
      <c r="F525" s="110"/>
      <c r="G525" s="110" t="s">
        <v>7776</v>
      </c>
      <c r="H525" s="110" t="s">
        <v>7789</v>
      </c>
      <c r="I525" s="110" t="s">
        <v>77</v>
      </c>
      <c r="J525" s="110"/>
      <c r="K525" s="110"/>
      <c r="L525" s="110" t="s">
        <v>2067</v>
      </c>
      <c r="M525" s="110" t="s">
        <v>635</v>
      </c>
    </row>
    <row r="526" spans="1:13" x14ac:dyDescent="0.35">
      <c r="A526" s="264">
        <v>528</v>
      </c>
      <c r="B526" s="50" t="s">
        <v>7777</v>
      </c>
      <c r="C526" s="109"/>
      <c r="D526" s="110" t="s">
        <v>6960</v>
      </c>
      <c r="E526" s="110"/>
      <c r="F526" s="110" t="s">
        <v>43</v>
      </c>
      <c r="G526" s="110" t="s">
        <v>7777</v>
      </c>
      <c r="H526" s="110" t="s">
        <v>7790</v>
      </c>
      <c r="I526" s="110" t="s">
        <v>77</v>
      </c>
      <c r="J526" s="110"/>
      <c r="K526" s="110"/>
      <c r="L526" s="110" t="s">
        <v>2067</v>
      </c>
      <c r="M526" s="110"/>
    </row>
    <row r="527" spans="1:13" x14ac:dyDescent="0.35">
      <c r="A527" s="264">
        <v>529</v>
      </c>
      <c r="B527" s="50" t="s">
        <v>7778</v>
      </c>
      <c r="C527" s="109"/>
      <c r="D527" s="110" t="s">
        <v>6960</v>
      </c>
      <c r="E527" s="110"/>
      <c r="F527" s="110"/>
      <c r="G527" s="110" t="s">
        <v>7778</v>
      </c>
      <c r="H527" s="110" t="s">
        <v>7791</v>
      </c>
      <c r="I527" s="110" t="s">
        <v>74</v>
      </c>
      <c r="J527" s="110"/>
      <c r="K527" s="110"/>
      <c r="L527" s="110" t="s">
        <v>2067</v>
      </c>
      <c r="M527" s="110" t="s">
        <v>517</v>
      </c>
    </row>
    <row r="528" spans="1:13" x14ac:dyDescent="0.35">
      <c r="A528" s="264">
        <v>530</v>
      </c>
      <c r="B528" s="50" t="s">
        <v>7779</v>
      </c>
      <c r="C528" s="109"/>
      <c r="D528" s="110" t="s">
        <v>6960</v>
      </c>
      <c r="E528" s="110"/>
      <c r="F528" s="110"/>
      <c r="G528" s="110" t="s">
        <v>7779</v>
      </c>
      <c r="H528" s="110" t="s">
        <v>7792</v>
      </c>
      <c r="I528" s="110" t="s">
        <v>74</v>
      </c>
      <c r="J528" s="110"/>
      <c r="K528" s="110"/>
      <c r="L528" s="110" t="s">
        <v>2067</v>
      </c>
      <c r="M528" s="110" t="s">
        <v>429</v>
      </c>
    </row>
    <row r="529" spans="1:13" x14ac:dyDescent="0.35">
      <c r="A529" s="264">
        <v>531</v>
      </c>
      <c r="B529" s="50" t="s">
        <v>7780</v>
      </c>
      <c r="C529" s="109"/>
      <c r="D529" s="110" t="s">
        <v>6960</v>
      </c>
      <c r="E529" s="110"/>
      <c r="F529" s="110"/>
      <c r="G529" s="110" t="s">
        <v>7780</v>
      </c>
      <c r="H529" s="110" t="s">
        <v>7793</v>
      </c>
      <c r="I529" s="110" t="s">
        <v>74</v>
      </c>
      <c r="J529" s="110"/>
      <c r="K529" s="110"/>
      <c r="L529" s="110" t="s">
        <v>2067</v>
      </c>
      <c r="M529" s="110" t="s">
        <v>646</v>
      </c>
    </row>
    <row r="530" spans="1:13" x14ac:dyDescent="0.35">
      <c r="A530" s="264">
        <v>532</v>
      </c>
      <c r="B530" s="50" t="s">
        <v>7757</v>
      </c>
      <c r="C530" s="109"/>
      <c r="D530" s="110" t="s">
        <v>6960</v>
      </c>
      <c r="E530" s="110"/>
      <c r="F530" s="110"/>
      <c r="G530" s="110" t="s">
        <v>7757</v>
      </c>
      <c r="H530" s="110" t="s">
        <v>7758</v>
      </c>
      <c r="I530" s="110" t="s">
        <v>77</v>
      </c>
      <c r="J530" s="110"/>
      <c r="K530" s="110"/>
      <c r="L530" s="110" t="s">
        <v>2067</v>
      </c>
      <c r="M530" s="110" t="s">
        <v>642</v>
      </c>
    </row>
    <row r="531" spans="1:13" x14ac:dyDescent="0.35">
      <c r="A531" s="264">
        <v>533</v>
      </c>
      <c r="B531" s="50" t="s">
        <v>7759</v>
      </c>
      <c r="C531" s="109"/>
      <c r="D531" s="110" t="s">
        <v>6960</v>
      </c>
      <c r="E531" s="110"/>
      <c r="F531" s="110"/>
      <c r="G531" s="110" t="s">
        <v>7759</v>
      </c>
      <c r="H531" s="110" t="s">
        <v>7760</v>
      </c>
      <c r="I531" s="110" t="s">
        <v>77</v>
      </c>
      <c r="J531" s="110"/>
      <c r="K531" s="110"/>
      <c r="L531" s="110" t="s">
        <v>2067</v>
      </c>
      <c r="M531" s="110" t="s">
        <v>646</v>
      </c>
    </row>
    <row r="532" spans="1:13" x14ac:dyDescent="0.35">
      <c r="A532" s="264">
        <v>534</v>
      </c>
      <c r="B532" s="50" t="s">
        <v>7761</v>
      </c>
      <c r="C532" s="109"/>
      <c r="D532" s="110" t="s">
        <v>6960</v>
      </c>
      <c r="E532" s="110"/>
      <c r="F532" s="110"/>
      <c r="G532" s="110" t="s">
        <v>7761</v>
      </c>
      <c r="H532" s="110" t="s">
        <v>7762</v>
      </c>
      <c r="I532" s="110" t="s">
        <v>71</v>
      </c>
      <c r="J532" s="110"/>
      <c r="K532" s="110"/>
      <c r="L532" s="110" t="s">
        <v>2067</v>
      </c>
      <c r="M532" s="110" t="s">
        <v>408</v>
      </c>
    </row>
    <row r="533" spans="1:13" x14ac:dyDescent="0.35">
      <c r="A533" s="264">
        <v>535</v>
      </c>
      <c r="B533" s="50" t="s">
        <v>7763</v>
      </c>
      <c r="C533" s="109"/>
      <c r="D533" s="110" t="s">
        <v>6960</v>
      </c>
      <c r="E533" s="110"/>
      <c r="F533" s="110"/>
      <c r="G533" s="110" t="s">
        <v>7763</v>
      </c>
      <c r="H533" s="110" t="s">
        <v>7794</v>
      </c>
      <c r="I533" s="110" t="s">
        <v>71</v>
      </c>
      <c r="J533" s="110"/>
      <c r="K533" s="110"/>
      <c r="L533" s="110" t="s">
        <v>2067</v>
      </c>
      <c r="M533" s="110" t="s">
        <v>676</v>
      </c>
    </row>
    <row r="534" spans="1:13" x14ac:dyDescent="0.35">
      <c r="A534" s="264">
        <v>536</v>
      </c>
      <c r="B534" s="50" t="s">
        <v>7764</v>
      </c>
      <c r="C534" s="109"/>
      <c r="D534" s="110" t="s">
        <v>6960</v>
      </c>
      <c r="E534" s="110"/>
      <c r="F534" s="110"/>
      <c r="G534" s="110" t="s">
        <v>7764</v>
      </c>
      <c r="H534" s="110" t="s">
        <v>7795</v>
      </c>
      <c r="I534" s="110" t="s">
        <v>71</v>
      </c>
      <c r="J534" s="110"/>
      <c r="K534" s="110"/>
      <c r="L534" s="110" t="s">
        <v>2067</v>
      </c>
      <c r="M534" s="110" t="s">
        <v>673</v>
      </c>
    </row>
    <row r="535" spans="1:13" x14ac:dyDescent="0.35">
      <c r="A535" s="264">
        <v>537</v>
      </c>
      <c r="B535" s="50" t="s">
        <v>7765</v>
      </c>
      <c r="C535" s="109"/>
      <c r="D535" s="110" t="s">
        <v>6960</v>
      </c>
      <c r="E535" s="110"/>
      <c r="F535" s="110"/>
      <c r="G535" s="110" t="s">
        <v>7765</v>
      </c>
      <c r="H535" s="110" t="s">
        <v>7796</v>
      </c>
      <c r="I535" s="110" t="s">
        <v>77</v>
      </c>
      <c r="J535" s="110"/>
      <c r="K535" s="110"/>
      <c r="L535" s="110" t="s">
        <v>2067</v>
      </c>
      <c r="M535" s="110" t="s">
        <v>517</v>
      </c>
    </row>
    <row r="536" spans="1:13" x14ac:dyDescent="0.35">
      <c r="A536" s="264">
        <v>538</v>
      </c>
      <c r="B536" s="50" t="s">
        <v>7766</v>
      </c>
      <c r="C536" s="109"/>
      <c r="D536" s="110" t="s">
        <v>6960</v>
      </c>
      <c r="E536" s="110"/>
      <c r="F536" s="110"/>
      <c r="G536" s="110" t="s">
        <v>7766</v>
      </c>
      <c r="H536" s="110" t="s">
        <v>7797</v>
      </c>
      <c r="I536" s="110" t="s">
        <v>77</v>
      </c>
      <c r="J536" s="110"/>
      <c r="K536" s="110"/>
      <c r="L536" s="110" t="s">
        <v>2067</v>
      </c>
      <c r="M536" s="110" t="s">
        <v>429</v>
      </c>
    </row>
    <row r="537" spans="1:13" x14ac:dyDescent="0.35">
      <c r="A537" s="264">
        <v>539</v>
      </c>
      <c r="B537" s="50" t="s">
        <v>7767</v>
      </c>
      <c r="C537" s="109"/>
      <c r="D537" s="110" t="s">
        <v>6960</v>
      </c>
      <c r="E537" s="110"/>
      <c r="F537" s="110"/>
      <c r="G537" s="110" t="s">
        <v>7767</v>
      </c>
      <c r="H537" s="110" t="s">
        <v>7798</v>
      </c>
      <c r="I537" s="110" t="s">
        <v>71</v>
      </c>
      <c r="J537" s="110"/>
      <c r="K537" s="110"/>
      <c r="L537" s="110" t="s">
        <v>2067</v>
      </c>
      <c r="M537" s="110" t="s">
        <v>645</v>
      </c>
    </row>
    <row r="538" spans="1:13" x14ac:dyDescent="0.35">
      <c r="A538" s="264">
        <v>540</v>
      </c>
      <c r="B538" s="50" t="s">
        <v>7768</v>
      </c>
      <c r="C538" s="109"/>
      <c r="D538" s="110" t="s">
        <v>6960</v>
      </c>
      <c r="E538" s="110"/>
      <c r="F538" s="110"/>
      <c r="G538" s="110" t="s">
        <v>7768</v>
      </c>
      <c r="H538" s="110" t="s">
        <v>7799</v>
      </c>
      <c r="I538" s="110" t="s">
        <v>71</v>
      </c>
      <c r="J538" s="110"/>
      <c r="K538" s="110"/>
      <c r="L538" s="110" t="s">
        <v>2067</v>
      </c>
      <c r="M538" s="110" t="s">
        <v>402</v>
      </c>
    </row>
    <row r="539" spans="1:13" x14ac:dyDescent="0.35">
      <c r="A539" s="264">
        <v>541</v>
      </c>
      <c r="B539" s="50" t="s">
        <v>7769</v>
      </c>
      <c r="C539" s="109"/>
      <c r="D539" s="110" t="s">
        <v>6960</v>
      </c>
      <c r="E539" s="110"/>
      <c r="F539" s="110"/>
      <c r="G539" s="110" t="s">
        <v>7769</v>
      </c>
      <c r="H539" s="110" t="s">
        <v>7800</v>
      </c>
      <c r="I539" s="110" t="s">
        <v>74</v>
      </c>
      <c r="J539" s="110"/>
      <c r="K539" s="110"/>
      <c r="L539" s="110" t="s">
        <v>2067</v>
      </c>
      <c r="M539" s="110" t="s">
        <v>498</v>
      </c>
    </row>
    <row r="540" spans="1:13" x14ac:dyDescent="0.35">
      <c r="A540" s="264">
        <v>542</v>
      </c>
      <c r="B540" s="50" t="s">
        <v>7781</v>
      </c>
      <c r="C540" s="109"/>
      <c r="D540" s="110" t="s">
        <v>6960</v>
      </c>
      <c r="E540" s="110"/>
      <c r="F540" s="110"/>
      <c r="G540" s="110" t="s">
        <v>7781</v>
      </c>
      <c r="H540" s="110" t="s">
        <v>7801</v>
      </c>
      <c r="I540" s="110" t="s">
        <v>77</v>
      </c>
      <c r="J540" s="110"/>
      <c r="K540" s="110"/>
      <c r="L540" s="110" t="s">
        <v>2067</v>
      </c>
      <c r="M540" s="110" t="s">
        <v>578</v>
      </c>
    </row>
    <row r="541" spans="1:13" x14ac:dyDescent="0.35">
      <c r="A541" s="264">
        <v>543</v>
      </c>
      <c r="B541" s="50" t="s">
        <v>7770</v>
      </c>
      <c r="C541" s="109"/>
      <c r="D541" s="110" t="s">
        <v>6960</v>
      </c>
      <c r="E541" s="110"/>
      <c r="F541" s="110"/>
      <c r="G541" s="110" t="s">
        <v>7770</v>
      </c>
      <c r="H541" s="178" t="s">
        <v>7807</v>
      </c>
      <c r="I541" s="110" t="s">
        <v>74</v>
      </c>
      <c r="J541" s="110"/>
      <c r="K541" s="110"/>
      <c r="L541" s="110" t="s">
        <v>2067</v>
      </c>
      <c r="M541" s="110" t="s">
        <v>488</v>
      </c>
    </row>
    <row r="542" spans="1:13" x14ac:dyDescent="0.35">
      <c r="A542" s="264">
        <v>544</v>
      </c>
      <c r="B542" s="50" t="s">
        <v>7771</v>
      </c>
      <c r="C542" s="109"/>
      <c r="D542" s="110" t="s">
        <v>6960</v>
      </c>
      <c r="E542" s="110"/>
      <c r="F542" s="110"/>
      <c r="G542" s="110" t="s">
        <v>7771</v>
      </c>
      <c r="H542" s="110" t="s">
        <v>7802</v>
      </c>
      <c r="I542" s="110" t="s">
        <v>74</v>
      </c>
      <c r="J542" s="110"/>
      <c r="K542" s="110"/>
      <c r="L542" s="110" t="s">
        <v>2067</v>
      </c>
      <c r="M542" s="110" t="s">
        <v>523</v>
      </c>
    </row>
    <row r="543" spans="1:13" x14ac:dyDescent="0.35">
      <c r="A543" s="264">
        <v>545</v>
      </c>
      <c r="B543" s="50" t="s">
        <v>7772</v>
      </c>
      <c r="C543" s="109"/>
      <c r="D543" s="110" t="s">
        <v>6960</v>
      </c>
      <c r="E543" s="110"/>
      <c r="F543" s="110"/>
      <c r="G543" s="110" t="s">
        <v>7772</v>
      </c>
      <c r="H543" s="110" t="s">
        <v>7803</v>
      </c>
      <c r="I543" s="110" t="s">
        <v>74</v>
      </c>
      <c r="J543" s="110"/>
      <c r="K543" s="110"/>
      <c r="L543" s="110" t="s">
        <v>2067</v>
      </c>
      <c r="M543" s="110" t="s">
        <v>632</v>
      </c>
    </row>
    <row r="544" spans="1:13" x14ac:dyDescent="0.35">
      <c r="A544" s="264">
        <v>546</v>
      </c>
      <c r="B544" s="50" t="s">
        <v>7782</v>
      </c>
      <c r="C544" s="109"/>
      <c r="D544" s="110" t="s">
        <v>6960</v>
      </c>
      <c r="E544" s="110"/>
      <c r="F544" s="110"/>
      <c r="G544" s="110" t="s">
        <v>7782</v>
      </c>
      <c r="H544" s="110" t="s">
        <v>7804</v>
      </c>
      <c r="I544" s="110" t="s">
        <v>74</v>
      </c>
      <c r="J544" s="110"/>
      <c r="K544" s="110"/>
      <c r="L544" s="110" t="s">
        <v>2067</v>
      </c>
      <c r="M544" s="110" t="s">
        <v>549</v>
      </c>
    </row>
    <row r="545" spans="1:13" x14ac:dyDescent="0.35">
      <c r="A545" s="264">
        <v>547</v>
      </c>
      <c r="B545" s="50" t="s">
        <v>7773</v>
      </c>
      <c r="C545" s="109"/>
      <c r="D545" s="110" t="s">
        <v>6960</v>
      </c>
      <c r="E545" s="110"/>
      <c r="F545" s="110"/>
      <c r="G545" s="110" t="s">
        <v>7773</v>
      </c>
      <c r="H545" s="110" t="s">
        <v>7805</v>
      </c>
      <c r="I545" s="110" t="s">
        <v>74</v>
      </c>
      <c r="J545" s="110"/>
      <c r="K545" s="110"/>
      <c r="L545" s="110" t="s">
        <v>2067</v>
      </c>
      <c r="M545" s="110" t="s">
        <v>518</v>
      </c>
    </row>
    <row r="546" spans="1:13" x14ac:dyDescent="0.35">
      <c r="A546" s="264">
        <v>548</v>
      </c>
      <c r="B546" s="50" t="s">
        <v>7774</v>
      </c>
      <c r="C546" s="109"/>
      <c r="D546" s="110" t="s">
        <v>6960</v>
      </c>
      <c r="E546" s="110"/>
      <c r="F546" s="110"/>
      <c r="G546" s="110" t="s">
        <v>7774</v>
      </c>
      <c r="H546" s="110" t="s">
        <v>7806</v>
      </c>
      <c r="I546" s="110" t="s">
        <v>77</v>
      </c>
      <c r="J546" s="110"/>
      <c r="K546" s="110"/>
      <c r="L546" s="110" t="s">
        <v>2067</v>
      </c>
      <c r="M546" s="110" t="s">
        <v>518</v>
      </c>
    </row>
    <row r="547" spans="1:13" x14ac:dyDescent="0.35">
      <c r="A547" s="264">
        <v>549</v>
      </c>
      <c r="B547" s="50" t="s">
        <v>7808</v>
      </c>
      <c r="C547" s="109"/>
      <c r="D547" s="110" t="s">
        <v>6962</v>
      </c>
      <c r="E547" s="110"/>
      <c r="F547" s="110"/>
      <c r="G547" s="110" t="s">
        <v>7808</v>
      </c>
      <c r="H547" s="110" t="s">
        <v>7812</v>
      </c>
      <c r="I547" s="110" t="s">
        <v>74</v>
      </c>
      <c r="J547" s="110"/>
      <c r="K547" s="110"/>
      <c r="L547" s="110" t="s">
        <v>2067</v>
      </c>
      <c r="M547" s="110" t="s">
        <v>540</v>
      </c>
    </row>
    <row r="548" spans="1:13" x14ac:dyDescent="0.35">
      <c r="A548" s="264">
        <v>550</v>
      </c>
      <c r="B548" s="50" t="s">
        <v>7809</v>
      </c>
      <c r="C548" s="109"/>
      <c r="D548" s="110" t="s">
        <v>6962</v>
      </c>
      <c r="E548" s="110"/>
      <c r="F548" s="110"/>
      <c r="G548" s="110" t="s">
        <v>7809</v>
      </c>
      <c r="H548" s="110" t="s">
        <v>7813</v>
      </c>
      <c r="I548" s="110" t="s">
        <v>74</v>
      </c>
      <c r="J548" s="110"/>
      <c r="K548" s="110"/>
      <c r="L548" s="110" t="s">
        <v>2067</v>
      </c>
      <c r="M548" s="110" t="s">
        <v>534</v>
      </c>
    </row>
    <row r="549" spans="1:13" x14ac:dyDescent="0.35">
      <c r="A549" s="264">
        <v>551</v>
      </c>
      <c r="B549" s="50" t="s">
        <v>7810</v>
      </c>
      <c r="C549" s="109"/>
      <c r="D549" s="110" t="s">
        <v>6962</v>
      </c>
      <c r="E549" s="110"/>
      <c r="F549" s="110"/>
      <c r="G549" s="110" t="s">
        <v>7810</v>
      </c>
      <c r="H549" s="110" t="s">
        <v>7814</v>
      </c>
      <c r="I549" s="110" t="s">
        <v>68</v>
      </c>
      <c r="J549" s="110"/>
      <c r="K549" s="110"/>
      <c r="L549" s="110" t="s">
        <v>2067</v>
      </c>
      <c r="M549" s="110" t="s">
        <v>529</v>
      </c>
    </row>
    <row r="550" spans="1:13" x14ac:dyDescent="0.35">
      <c r="A550" s="264">
        <v>552</v>
      </c>
      <c r="B550" s="50" t="s">
        <v>7811</v>
      </c>
      <c r="C550" s="109"/>
      <c r="D550" s="110" t="s">
        <v>6962</v>
      </c>
      <c r="E550" s="110"/>
      <c r="F550" s="110"/>
      <c r="G550" s="110" t="s">
        <v>7811</v>
      </c>
      <c r="H550" s="110" t="s">
        <v>7815</v>
      </c>
      <c r="I550" s="110" t="s">
        <v>68</v>
      </c>
      <c r="J550" s="110"/>
      <c r="K550" s="110"/>
      <c r="L550" s="110" t="s">
        <v>2067</v>
      </c>
      <c r="M550" s="110" t="s">
        <v>534</v>
      </c>
    </row>
    <row r="551" spans="1:13" x14ac:dyDescent="0.35">
      <c r="A551" s="264">
        <v>553</v>
      </c>
      <c r="B551" s="50" t="s">
        <v>7816</v>
      </c>
      <c r="C551" s="109"/>
      <c r="D551" s="110" t="s">
        <v>6962</v>
      </c>
      <c r="E551" s="110" t="s">
        <v>855</v>
      </c>
      <c r="F551" s="110"/>
      <c r="G551" s="110" t="s">
        <v>7816</v>
      </c>
      <c r="H551" s="110" t="s">
        <v>7817</v>
      </c>
      <c r="I551" s="110" t="s">
        <v>74</v>
      </c>
      <c r="J551" s="110"/>
      <c r="K551" s="110"/>
      <c r="L551" s="110" t="s">
        <v>2067</v>
      </c>
      <c r="M551" s="110" t="s">
        <v>631</v>
      </c>
    </row>
    <row r="552" spans="1:13" x14ac:dyDescent="0.35">
      <c r="A552" s="264">
        <v>554</v>
      </c>
      <c r="B552" s="50" t="s">
        <v>7818</v>
      </c>
      <c r="C552" s="109"/>
      <c r="D552" s="110" t="s">
        <v>6962</v>
      </c>
      <c r="E552" s="110"/>
      <c r="F552" s="110"/>
      <c r="G552" s="110" t="s">
        <v>7818</v>
      </c>
      <c r="H552" s="110" t="s">
        <v>7819</v>
      </c>
      <c r="I552" s="110" t="s">
        <v>68</v>
      </c>
      <c r="J552" s="110"/>
      <c r="K552" s="110"/>
      <c r="L552" s="110" t="s">
        <v>2067</v>
      </c>
      <c r="M552" s="110" t="s">
        <v>432</v>
      </c>
    </row>
    <row r="553" spans="1:13" x14ac:dyDescent="0.35">
      <c r="A553" s="264">
        <v>555</v>
      </c>
      <c r="B553" s="50" t="s">
        <v>7820</v>
      </c>
      <c r="C553" s="109"/>
      <c r="D553" s="110" t="s">
        <v>6962</v>
      </c>
      <c r="E553" s="110"/>
      <c r="F553" s="110"/>
      <c r="G553" s="110" t="s">
        <v>7820</v>
      </c>
      <c r="H553" s="110" t="s">
        <v>7821</v>
      </c>
      <c r="I553" s="110" t="s">
        <v>68</v>
      </c>
      <c r="J553" s="110"/>
      <c r="K553" s="110"/>
      <c r="L553" s="110" t="s">
        <v>2067</v>
      </c>
      <c r="M553" s="110" t="s">
        <v>581</v>
      </c>
    </row>
    <row r="554" spans="1:13" x14ac:dyDescent="0.35">
      <c r="A554" s="264">
        <v>556</v>
      </c>
      <c r="B554" s="50" t="s">
        <v>7822</v>
      </c>
      <c r="C554" s="109"/>
      <c r="D554" s="110" t="s">
        <v>6962</v>
      </c>
      <c r="E554" s="110"/>
      <c r="F554" s="110"/>
      <c r="G554" s="110" t="s">
        <v>7822</v>
      </c>
      <c r="H554" s="110" t="s">
        <v>7823</v>
      </c>
      <c r="I554" s="110" t="s">
        <v>74</v>
      </c>
      <c r="J554" s="110"/>
      <c r="K554" s="110"/>
      <c r="L554" s="110" t="s">
        <v>2067</v>
      </c>
      <c r="M554" s="110" t="s">
        <v>529</v>
      </c>
    </row>
    <row r="555" spans="1:13" x14ac:dyDescent="0.35">
      <c r="A555" s="264">
        <v>557</v>
      </c>
      <c r="B555" s="50" t="s">
        <v>7824</v>
      </c>
      <c r="C555" s="109"/>
      <c r="D555" s="110" t="s">
        <v>6962</v>
      </c>
      <c r="E555" s="110"/>
      <c r="F555" s="110"/>
      <c r="G555" s="110" t="s">
        <v>7824</v>
      </c>
      <c r="H555" s="110" t="s">
        <v>7825</v>
      </c>
      <c r="I555" s="110" t="s">
        <v>68</v>
      </c>
      <c r="J555" s="110"/>
      <c r="K555" s="110"/>
      <c r="L555" s="110" t="s">
        <v>2067</v>
      </c>
      <c r="M555" s="110" t="s">
        <v>424</v>
      </c>
    </row>
    <row r="556" spans="1:13" x14ac:dyDescent="0.35">
      <c r="A556" s="264">
        <v>558</v>
      </c>
      <c r="B556" s="50" t="s">
        <v>7826</v>
      </c>
      <c r="C556" s="109"/>
      <c r="D556" s="110" t="s">
        <v>6962</v>
      </c>
      <c r="E556" s="110"/>
      <c r="F556" s="110"/>
      <c r="G556" s="110" t="s">
        <v>7826</v>
      </c>
      <c r="H556" s="110" t="s">
        <v>7827</v>
      </c>
      <c r="I556" s="110" t="s">
        <v>74</v>
      </c>
      <c r="J556" s="110"/>
      <c r="K556" s="110"/>
      <c r="L556" s="110" t="s">
        <v>2067</v>
      </c>
      <c r="M556" s="110" t="s">
        <v>653</v>
      </c>
    </row>
    <row r="557" spans="1:13" x14ac:dyDescent="0.35">
      <c r="A557" s="264">
        <v>559</v>
      </c>
      <c r="B557" s="50" t="s">
        <v>7828</v>
      </c>
      <c r="C557" s="109"/>
      <c r="D557" s="110" t="s">
        <v>6962</v>
      </c>
      <c r="E557" s="110"/>
      <c r="F557" s="110"/>
      <c r="G557" s="110" t="s">
        <v>7828</v>
      </c>
      <c r="H557" s="110" t="s">
        <v>7829</v>
      </c>
      <c r="I557" s="110" t="s">
        <v>68</v>
      </c>
      <c r="J557" s="110"/>
      <c r="K557" s="110"/>
      <c r="L557" s="110" t="s">
        <v>2067</v>
      </c>
      <c r="M557" s="110" t="s">
        <v>540</v>
      </c>
    </row>
    <row r="558" spans="1:13" x14ac:dyDescent="0.35">
      <c r="A558" s="264">
        <v>560</v>
      </c>
      <c r="B558" s="50" t="s">
        <v>7830</v>
      </c>
      <c r="C558" s="109"/>
      <c r="D558" s="110" t="s">
        <v>6962</v>
      </c>
      <c r="E558" s="110"/>
      <c r="F558" s="110"/>
      <c r="G558" s="110" t="s">
        <v>7830</v>
      </c>
      <c r="H558" s="110" t="s">
        <v>7831</v>
      </c>
      <c r="I558" s="110" t="s">
        <v>68</v>
      </c>
      <c r="J558" s="110"/>
      <c r="K558" s="110"/>
      <c r="L558" s="110" t="s">
        <v>2067</v>
      </c>
      <c r="M558" s="110" t="s">
        <v>413</v>
      </c>
    </row>
    <row r="559" spans="1:13" x14ac:dyDescent="0.35">
      <c r="A559" s="264">
        <v>561</v>
      </c>
      <c r="B559" s="50" t="s">
        <v>7832</v>
      </c>
      <c r="C559" s="109"/>
      <c r="D559" s="110" t="s">
        <v>6962</v>
      </c>
      <c r="E559" s="110"/>
      <c r="F559" s="110"/>
      <c r="G559" s="110" t="s">
        <v>7832</v>
      </c>
      <c r="H559" s="110" t="s">
        <v>7833</v>
      </c>
      <c r="I559" s="110" t="s">
        <v>74</v>
      </c>
      <c r="J559" s="110"/>
      <c r="K559" s="110"/>
      <c r="L559" s="110" t="s">
        <v>2067</v>
      </c>
      <c r="M559" s="110" t="s">
        <v>649</v>
      </c>
    </row>
    <row r="560" spans="1:13" x14ac:dyDescent="0.35">
      <c r="A560" s="264">
        <v>562</v>
      </c>
      <c r="B560" s="50" t="s">
        <v>7834</v>
      </c>
      <c r="C560" s="109"/>
      <c r="D560" s="110" t="s">
        <v>6962</v>
      </c>
      <c r="E560" s="110"/>
      <c r="F560" s="110"/>
      <c r="G560" s="110" t="s">
        <v>7834</v>
      </c>
      <c r="H560" s="110" t="s">
        <v>7835</v>
      </c>
      <c r="I560" s="110" t="s">
        <v>68</v>
      </c>
      <c r="J560" s="110"/>
      <c r="K560" s="110"/>
      <c r="L560" s="110" t="s">
        <v>2067</v>
      </c>
      <c r="M560" s="110" t="s">
        <v>412</v>
      </c>
    </row>
    <row r="561" spans="1:13" x14ac:dyDescent="0.35">
      <c r="A561" s="264">
        <v>563</v>
      </c>
      <c r="B561" s="50" t="s">
        <v>7836</v>
      </c>
      <c r="C561" s="109"/>
      <c r="D561" s="110" t="s">
        <v>6962</v>
      </c>
      <c r="E561" s="110"/>
      <c r="F561" s="110"/>
      <c r="G561" s="110" t="s">
        <v>7836</v>
      </c>
      <c r="H561" s="110" t="s">
        <v>7837</v>
      </c>
      <c r="I561" s="110" t="s">
        <v>68</v>
      </c>
      <c r="J561" s="110"/>
      <c r="K561" s="110" t="s">
        <v>93</v>
      </c>
      <c r="L561" s="110" t="s">
        <v>2067</v>
      </c>
      <c r="M561" s="110"/>
    </row>
    <row r="562" spans="1:13" x14ac:dyDescent="0.35">
      <c r="A562" s="264">
        <v>564</v>
      </c>
      <c r="B562" s="50" t="s">
        <v>7838</v>
      </c>
      <c r="C562" s="109"/>
      <c r="D562" s="110" t="s">
        <v>6962</v>
      </c>
      <c r="E562" s="110"/>
      <c r="F562" s="110"/>
      <c r="G562" s="110" t="s">
        <v>7838</v>
      </c>
      <c r="H562" s="110" t="s">
        <v>7839</v>
      </c>
      <c r="I562" s="110" t="s">
        <v>68</v>
      </c>
      <c r="J562" s="110" t="s">
        <v>275</v>
      </c>
      <c r="K562" s="110"/>
      <c r="L562" s="110" t="s">
        <v>2067</v>
      </c>
      <c r="M562" s="110"/>
    </row>
    <row r="563" spans="1:13" x14ac:dyDescent="0.35">
      <c r="A563" s="264">
        <v>565</v>
      </c>
      <c r="B563" s="50" t="s">
        <v>7840</v>
      </c>
      <c r="C563" s="109"/>
      <c r="D563" s="110" t="s">
        <v>6962</v>
      </c>
      <c r="E563" s="110"/>
      <c r="F563" s="110"/>
      <c r="G563" s="110" t="s">
        <v>7840</v>
      </c>
      <c r="H563" s="110" t="s">
        <v>7841</v>
      </c>
      <c r="I563" s="110" t="s">
        <v>74</v>
      </c>
      <c r="J563" s="110"/>
      <c r="K563" s="110"/>
      <c r="L563" s="110" t="s">
        <v>2067</v>
      </c>
      <c r="M563" s="110" t="s">
        <v>424</v>
      </c>
    </row>
    <row r="564" spans="1:13" x14ac:dyDescent="0.35">
      <c r="A564" s="264">
        <v>566</v>
      </c>
      <c r="B564" s="50" t="s">
        <v>7842</v>
      </c>
      <c r="C564" s="109"/>
      <c r="D564" s="110" t="s">
        <v>6962</v>
      </c>
      <c r="E564" s="110"/>
      <c r="F564" s="110"/>
      <c r="G564" s="110" t="s">
        <v>7842</v>
      </c>
      <c r="H564" s="110" t="s">
        <v>7843</v>
      </c>
      <c r="I564" s="110" t="s">
        <v>713</v>
      </c>
      <c r="J564" s="110"/>
      <c r="K564" s="110"/>
      <c r="L564" s="110" t="s">
        <v>2067</v>
      </c>
      <c r="M564" s="110" t="s">
        <v>532</v>
      </c>
    </row>
    <row r="565" spans="1:13" x14ac:dyDescent="0.35">
      <c r="A565" s="264">
        <v>567</v>
      </c>
      <c r="B565" s="253" t="s">
        <v>7844</v>
      </c>
      <c r="C565" s="109"/>
      <c r="D565" s="110" t="s">
        <v>6962</v>
      </c>
      <c r="E565" s="110"/>
      <c r="F565" s="110"/>
      <c r="G565" s="110" t="s">
        <v>7844</v>
      </c>
      <c r="H565" s="110" t="s">
        <v>7845</v>
      </c>
      <c r="I565" s="110" t="s">
        <v>68</v>
      </c>
      <c r="J565" s="110"/>
      <c r="K565" s="110"/>
      <c r="L565" s="110" t="s">
        <v>2067</v>
      </c>
      <c r="M565" s="110" t="s">
        <v>494</v>
      </c>
    </row>
    <row r="566" spans="1:13" x14ac:dyDescent="0.35">
      <c r="A566" s="264">
        <v>568</v>
      </c>
      <c r="B566" s="271" t="s">
        <v>7846</v>
      </c>
      <c r="C566" s="109"/>
      <c r="D566" s="110" t="s">
        <v>6964</v>
      </c>
      <c r="E566" s="110"/>
      <c r="F566" s="110"/>
      <c r="G566" s="110" t="s">
        <v>7846</v>
      </c>
      <c r="H566" s="110" t="s">
        <v>7847</v>
      </c>
      <c r="I566" s="110" t="s">
        <v>77</v>
      </c>
      <c r="J566" s="110"/>
      <c r="K566" s="110"/>
      <c r="L566" s="110" t="s">
        <v>2067</v>
      </c>
      <c r="M566" s="110" t="s">
        <v>529</v>
      </c>
    </row>
    <row r="567" spans="1:13" x14ac:dyDescent="0.35">
      <c r="A567" s="264">
        <v>569</v>
      </c>
      <c r="B567" s="272" t="s">
        <v>7848</v>
      </c>
      <c r="C567" s="109"/>
      <c r="D567" s="110" t="s">
        <v>6964</v>
      </c>
      <c r="E567" s="110"/>
      <c r="F567" s="110"/>
      <c r="G567" s="110" t="s">
        <v>7848</v>
      </c>
      <c r="H567" s="110" t="s">
        <v>7849</v>
      </c>
      <c r="I567" s="110" t="s">
        <v>77</v>
      </c>
      <c r="J567" s="110"/>
      <c r="K567" s="110"/>
      <c r="L567" s="110" t="s">
        <v>2067</v>
      </c>
      <c r="M567" s="110" t="s">
        <v>649</v>
      </c>
    </row>
    <row r="568" spans="1:13" x14ac:dyDescent="0.35">
      <c r="A568" s="264">
        <v>570</v>
      </c>
      <c r="B568" s="297" t="s">
        <v>7850</v>
      </c>
      <c r="C568" s="109"/>
      <c r="D568" s="110" t="s">
        <v>6964</v>
      </c>
      <c r="E568" s="110"/>
      <c r="F568" s="110"/>
      <c r="G568" s="110" t="s">
        <v>7850</v>
      </c>
      <c r="H568" s="110" t="s">
        <v>7851</v>
      </c>
      <c r="I568" s="110" t="s">
        <v>68</v>
      </c>
      <c r="J568" s="110"/>
      <c r="K568" s="110"/>
      <c r="L568" s="110" t="s">
        <v>2067</v>
      </c>
      <c r="M568" s="110" t="s">
        <v>529</v>
      </c>
    </row>
    <row r="569" spans="1:13" x14ac:dyDescent="0.35">
      <c r="A569" s="264">
        <v>571</v>
      </c>
      <c r="B569" s="50" t="s">
        <v>7852</v>
      </c>
      <c r="C569" s="109"/>
      <c r="D569" s="110" t="s">
        <v>6964</v>
      </c>
      <c r="E569" s="110"/>
      <c r="F569" s="110"/>
      <c r="G569" s="110" t="s">
        <v>7852</v>
      </c>
      <c r="H569" s="110" t="s">
        <v>7853</v>
      </c>
      <c r="I569" s="110" t="s">
        <v>74</v>
      </c>
      <c r="J569" s="110"/>
      <c r="K569" s="110" t="s">
        <v>93</v>
      </c>
      <c r="L569" s="110" t="s">
        <v>2067</v>
      </c>
      <c r="M569" s="110"/>
    </row>
    <row r="570" spans="1:13" x14ac:dyDescent="0.35">
      <c r="A570" s="264">
        <v>572</v>
      </c>
      <c r="B570" s="50" t="s">
        <v>7854</v>
      </c>
      <c r="C570" s="109"/>
      <c r="D570" s="110" t="s">
        <v>6964</v>
      </c>
      <c r="E570" s="110"/>
      <c r="F570" s="110"/>
      <c r="G570" s="110" t="s">
        <v>7854</v>
      </c>
      <c r="H570" s="110" t="s">
        <v>7855</v>
      </c>
      <c r="I570" s="110" t="s">
        <v>77</v>
      </c>
      <c r="J570" s="110"/>
      <c r="K570" s="110"/>
      <c r="L570" s="110" t="s">
        <v>2067</v>
      </c>
      <c r="M570" s="110" t="s">
        <v>646</v>
      </c>
    </row>
    <row r="571" spans="1:13" x14ac:dyDescent="0.35">
      <c r="A571" s="264">
        <v>573</v>
      </c>
      <c r="B571" s="50" t="s">
        <v>7856</v>
      </c>
      <c r="C571" s="109"/>
      <c r="D571" s="110" t="s">
        <v>6964</v>
      </c>
      <c r="E571" s="110" t="s">
        <v>855</v>
      </c>
      <c r="F571" s="110"/>
      <c r="G571" s="110" t="s">
        <v>7856</v>
      </c>
      <c r="H571" s="110" t="s">
        <v>7857</v>
      </c>
      <c r="I571" s="110" t="s">
        <v>74</v>
      </c>
      <c r="J571" s="110"/>
      <c r="K571" s="110"/>
      <c r="L571" s="110" t="s">
        <v>2067</v>
      </c>
      <c r="M571" s="110" t="s">
        <v>631</v>
      </c>
    </row>
    <row r="572" spans="1:13" x14ac:dyDescent="0.35">
      <c r="A572" s="264">
        <v>574</v>
      </c>
      <c r="B572" s="50" t="s">
        <v>7858</v>
      </c>
      <c r="C572" s="109"/>
      <c r="D572" s="110" t="s">
        <v>6964</v>
      </c>
      <c r="E572" s="110"/>
      <c r="F572" s="110"/>
      <c r="G572" s="110" t="s">
        <v>7858</v>
      </c>
      <c r="H572" s="110" t="s">
        <v>7859</v>
      </c>
      <c r="I572" s="110" t="s">
        <v>74</v>
      </c>
      <c r="J572" s="110"/>
      <c r="K572" s="110"/>
      <c r="L572" s="110" t="s">
        <v>2067</v>
      </c>
      <c r="M572" s="110" t="s">
        <v>432</v>
      </c>
    </row>
    <row r="573" spans="1:13" x14ac:dyDescent="0.35">
      <c r="A573" s="264">
        <v>575</v>
      </c>
      <c r="B573" s="50" t="s">
        <v>7860</v>
      </c>
      <c r="C573" s="109"/>
      <c r="D573" s="110" t="s">
        <v>6964</v>
      </c>
      <c r="E573" s="110" t="s">
        <v>855</v>
      </c>
      <c r="F573" s="110"/>
      <c r="G573" s="110" t="s">
        <v>7860</v>
      </c>
      <c r="H573" s="110" t="s">
        <v>7861</v>
      </c>
      <c r="I573" s="110" t="s">
        <v>80</v>
      </c>
      <c r="J573" s="110"/>
      <c r="K573" s="110"/>
      <c r="L573" s="110" t="s">
        <v>2067</v>
      </c>
      <c r="M573" s="110" t="s">
        <v>631</v>
      </c>
    </row>
    <row r="574" spans="1:13" x14ac:dyDescent="0.35">
      <c r="A574" s="264">
        <v>576</v>
      </c>
      <c r="B574" s="50" t="s">
        <v>7862</v>
      </c>
      <c r="C574" s="109"/>
      <c r="D574" s="110" t="s">
        <v>6964</v>
      </c>
      <c r="E574" s="110"/>
      <c r="F574" s="110"/>
      <c r="G574" s="110" t="s">
        <v>7862</v>
      </c>
      <c r="H574" s="110" t="s">
        <v>7863</v>
      </c>
      <c r="I574" s="110" t="s">
        <v>74</v>
      </c>
      <c r="J574" s="110"/>
      <c r="K574" s="110"/>
      <c r="L574" s="110" t="s">
        <v>2067</v>
      </c>
      <c r="M574" s="110" t="s">
        <v>581</v>
      </c>
    </row>
    <row r="575" spans="1:13" x14ac:dyDescent="0.35">
      <c r="A575" s="264">
        <v>577</v>
      </c>
      <c r="B575" s="50" t="s">
        <v>7864</v>
      </c>
      <c r="C575" s="109"/>
      <c r="D575" s="110" t="s">
        <v>6964</v>
      </c>
      <c r="E575" s="110"/>
      <c r="F575" s="110"/>
      <c r="G575" s="110" t="s">
        <v>7864</v>
      </c>
      <c r="H575" s="110" t="s">
        <v>7865</v>
      </c>
      <c r="I575" s="110" t="s">
        <v>74</v>
      </c>
      <c r="J575" s="110"/>
      <c r="K575" s="110"/>
      <c r="L575" s="110" t="s">
        <v>2067</v>
      </c>
      <c r="M575" s="110" t="s">
        <v>529</v>
      </c>
    </row>
    <row r="576" spans="1:13" x14ac:dyDescent="0.35">
      <c r="A576" s="264">
        <v>578</v>
      </c>
      <c r="B576" s="50" t="s">
        <v>7866</v>
      </c>
      <c r="C576" s="109"/>
      <c r="D576" s="110" t="s">
        <v>6964</v>
      </c>
      <c r="E576" s="110"/>
      <c r="F576" s="110"/>
      <c r="G576" s="110" t="s">
        <v>7866</v>
      </c>
      <c r="H576" s="110" t="s">
        <v>7867</v>
      </c>
      <c r="I576" s="110" t="s">
        <v>77</v>
      </c>
      <c r="J576" s="110"/>
      <c r="K576" s="110" t="s">
        <v>97</v>
      </c>
      <c r="L576" s="110" t="s">
        <v>2067</v>
      </c>
      <c r="M576" s="110"/>
    </row>
    <row r="577" spans="1:13" x14ac:dyDescent="0.35">
      <c r="A577" s="264">
        <v>579</v>
      </c>
      <c r="B577" s="50" t="s">
        <v>7868</v>
      </c>
      <c r="C577" s="109"/>
      <c r="D577" s="110" t="s">
        <v>6964</v>
      </c>
      <c r="E577" s="110"/>
      <c r="F577" s="110" t="s">
        <v>43</v>
      </c>
      <c r="G577" s="110" t="s">
        <v>7868</v>
      </c>
      <c r="H577" s="110" t="s">
        <v>7869</v>
      </c>
      <c r="I577" s="110" t="s">
        <v>77</v>
      </c>
      <c r="J577" s="110"/>
      <c r="K577" s="110"/>
      <c r="L577" s="110" t="s">
        <v>2067</v>
      </c>
      <c r="M577" s="110"/>
    </row>
    <row r="578" spans="1:13" x14ac:dyDescent="0.35">
      <c r="A578" s="264">
        <v>580</v>
      </c>
      <c r="B578" s="50" t="s">
        <v>7870</v>
      </c>
      <c r="C578" s="109"/>
      <c r="D578" s="110" t="s">
        <v>6964</v>
      </c>
      <c r="E578" s="110"/>
      <c r="F578" s="110"/>
      <c r="G578" s="110" t="s">
        <v>7870</v>
      </c>
      <c r="H578" s="110" t="s">
        <v>7871</v>
      </c>
      <c r="I578" s="110" t="s">
        <v>74</v>
      </c>
      <c r="J578" s="110"/>
      <c r="K578" s="110"/>
      <c r="L578" s="110" t="s">
        <v>2067</v>
      </c>
      <c r="M578" s="110" t="s">
        <v>646</v>
      </c>
    </row>
    <row r="579" spans="1:13" x14ac:dyDescent="0.35">
      <c r="A579" s="264">
        <v>581</v>
      </c>
      <c r="B579" s="50" t="s">
        <v>7872</v>
      </c>
      <c r="C579" s="109"/>
      <c r="D579" s="110" t="s">
        <v>6964</v>
      </c>
      <c r="E579" s="110"/>
      <c r="F579" s="110"/>
      <c r="G579" s="110" t="s">
        <v>7872</v>
      </c>
      <c r="H579" s="110" t="s">
        <v>7873</v>
      </c>
      <c r="I579" s="110" t="s">
        <v>77</v>
      </c>
      <c r="J579" s="110"/>
      <c r="K579" s="110"/>
      <c r="L579" s="110" t="s">
        <v>2067</v>
      </c>
      <c r="M579" s="110" t="s">
        <v>578</v>
      </c>
    </row>
    <row r="580" spans="1:13" x14ac:dyDescent="0.35">
      <c r="A580" s="264">
        <v>582</v>
      </c>
      <c r="B580" s="50" t="s">
        <v>7874</v>
      </c>
      <c r="C580" s="109"/>
      <c r="D580" s="110" t="s">
        <v>6964</v>
      </c>
      <c r="E580" s="110"/>
      <c r="F580" s="110"/>
      <c r="G580" s="110" t="s">
        <v>7874</v>
      </c>
      <c r="H580" s="110" t="s">
        <v>7875</v>
      </c>
      <c r="I580" s="110" t="s">
        <v>74</v>
      </c>
      <c r="J580" s="110"/>
      <c r="K580" s="110"/>
      <c r="L580" s="110" t="s">
        <v>2067</v>
      </c>
      <c r="M580" s="110" t="s">
        <v>413</v>
      </c>
    </row>
    <row r="581" spans="1:13" x14ac:dyDescent="0.35">
      <c r="A581" s="264">
        <v>583</v>
      </c>
      <c r="B581" s="50" t="s">
        <v>7876</v>
      </c>
      <c r="C581" s="109"/>
      <c r="D581" s="110" t="s">
        <v>6964</v>
      </c>
      <c r="E581" s="110"/>
      <c r="F581" s="110"/>
      <c r="G581" s="110" t="s">
        <v>7876</v>
      </c>
      <c r="H581" s="110" t="s">
        <v>7877</v>
      </c>
      <c r="I581" s="110" t="s">
        <v>74</v>
      </c>
      <c r="J581" s="110"/>
      <c r="K581" s="110"/>
      <c r="L581" s="110" t="s">
        <v>2067</v>
      </c>
      <c r="M581" s="110" t="s">
        <v>649</v>
      </c>
    </row>
    <row r="582" spans="1:13" x14ac:dyDescent="0.35">
      <c r="A582" s="264">
        <v>584</v>
      </c>
      <c r="B582" s="50" t="s">
        <v>7878</v>
      </c>
      <c r="C582" s="109"/>
      <c r="D582" s="110" t="s">
        <v>6964</v>
      </c>
      <c r="E582" s="110"/>
      <c r="F582" s="110"/>
      <c r="G582" s="110" t="s">
        <v>7878</v>
      </c>
      <c r="H582" s="110" t="s">
        <v>7879</v>
      </c>
      <c r="I582" s="110" t="s">
        <v>74</v>
      </c>
      <c r="J582" s="110"/>
      <c r="K582" s="110"/>
      <c r="L582" s="110" t="s">
        <v>2067</v>
      </c>
      <c r="M582" s="110" t="s">
        <v>412</v>
      </c>
    </row>
    <row r="583" spans="1:13" x14ac:dyDescent="0.35">
      <c r="A583" s="264">
        <v>585</v>
      </c>
      <c r="B583" s="50" t="s">
        <v>7880</v>
      </c>
      <c r="C583" s="109"/>
      <c r="D583" s="110" t="s">
        <v>6964</v>
      </c>
      <c r="E583" s="110"/>
      <c r="F583" s="110"/>
      <c r="G583" s="110" t="s">
        <v>7880</v>
      </c>
      <c r="H583" s="110" t="s">
        <v>7881</v>
      </c>
      <c r="I583" s="110" t="s">
        <v>80</v>
      </c>
      <c r="J583" s="110" t="s">
        <v>275</v>
      </c>
      <c r="K583" s="110"/>
      <c r="L583" s="110" t="s">
        <v>2067</v>
      </c>
      <c r="M583" s="110"/>
    </row>
    <row r="584" spans="1:13" x14ac:dyDescent="0.35">
      <c r="A584" s="264">
        <v>586</v>
      </c>
      <c r="B584" s="50" t="s">
        <v>7882</v>
      </c>
      <c r="C584" s="109"/>
      <c r="D584" s="110" t="s">
        <v>6964</v>
      </c>
      <c r="E584" s="110"/>
      <c r="F584" s="110"/>
      <c r="G584" s="110" t="s">
        <v>7882</v>
      </c>
      <c r="H584" s="110" t="s">
        <v>7883</v>
      </c>
      <c r="I584" s="110" t="s">
        <v>74</v>
      </c>
      <c r="J584" s="110"/>
      <c r="K584" s="110"/>
      <c r="L584" s="110" t="s">
        <v>2067</v>
      </c>
      <c r="M584" s="110" t="s">
        <v>424</v>
      </c>
    </row>
    <row r="585" spans="1:13" x14ac:dyDescent="0.35">
      <c r="A585" s="264">
        <v>587</v>
      </c>
      <c r="B585" s="50" t="s">
        <v>7884</v>
      </c>
      <c r="C585" s="109"/>
      <c r="D585" s="110" t="s">
        <v>6964</v>
      </c>
      <c r="E585" s="110"/>
      <c r="F585" s="110"/>
      <c r="G585" s="110" t="s">
        <v>7884</v>
      </c>
      <c r="H585" s="110" t="s">
        <v>7885</v>
      </c>
      <c r="I585" s="110" t="s">
        <v>74</v>
      </c>
      <c r="J585" s="110"/>
      <c r="K585" s="110" t="s">
        <v>93</v>
      </c>
      <c r="L585" s="110" t="s">
        <v>2067</v>
      </c>
      <c r="M585" s="110"/>
    </row>
    <row r="586" spans="1:13" x14ac:dyDescent="0.35">
      <c r="A586" s="264">
        <v>588</v>
      </c>
      <c r="B586" s="50" t="s">
        <v>7886</v>
      </c>
      <c r="C586" s="109"/>
      <c r="D586" s="110" t="s">
        <v>6964</v>
      </c>
      <c r="E586" s="110"/>
      <c r="F586" s="110"/>
      <c r="G586" s="110" t="s">
        <v>7886</v>
      </c>
      <c r="H586" s="110" t="s">
        <v>7887</v>
      </c>
      <c r="I586" s="110" t="s">
        <v>77</v>
      </c>
      <c r="J586" s="110"/>
      <c r="K586" s="110"/>
      <c r="L586" s="110" t="s">
        <v>2067</v>
      </c>
      <c r="M586" s="110" t="s">
        <v>432</v>
      </c>
    </row>
    <row r="587" spans="1:13" x14ac:dyDescent="0.35">
      <c r="A587" s="264">
        <v>589</v>
      </c>
      <c r="B587" s="50" t="s">
        <v>7888</v>
      </c>
      <c r="C587" s="109"/>
      <c r="D587" s="110" t="s">
        <v>6964</v>
      </c>
      <c r="E587" s="110"/>
      <c r="F587" s="110"/>
      <c r="G587" s="110" t="s">
        <v>7888</v>
      </c>
      <c r="H587" s="110" t="s">
        <v>7889</v>
      </c>
      <c r="I587" s="110" t="s">
        <v>77</v>
      </c>
      <c r="J587" s="110"/>
      <c r="K587" s="110"/>
      <c r="L587" s="110" t="s">
        <v>2067</v>
      </c>
      <c r="M587" s="110" t="s">
        <v>529</v>
      </c>
    </row>
    <row r="588" spans="1:13" x14ac:dyDescent="0.35">
      <c r="A588" s="264">
        <v>590</v>
      </c>
      <c r="B588" s="50" t="s">
        <v>7890</v>
      </c>
      <c r="C588" s="109"/>
      <c r="D588" s="110" t="s">
        <v>6964</v>
      </c>
      <c r="E588" s="110"/>
      <c r="F588" s="110"/>
      <c r="G588" s="110" t="s">
        <v>7890</v>
      </c>
      <c r="H588" s="110" t="s">
        <v>7891</v>
      </c>
      <c r="I588" s="110" t="s">
        <v>77</v>
      </c>
      <c r="J588" s="110"/>
      <c r="K588" s="110"/>
      <c r="L588" s="110" t="s">
        <v>2067</v>
      </c>
      <c r="M588" s="110" t="s">
        <v>424</v>
      </c>
    </row>
    <row r="589" spans="1:13" x14ac:dyDescent="0.35">
      <c r="A589" s="264">
        <v>591</v>
      </c>
      <c r="B589" s="50" t="s">
        <v>7892</v>
      </c>
      <c r="C589" s="109"/>
      <c r="D589" s="110" t="s">
        <v>6964</v>
      </c>
      <c r="E589" s="110"/>
      <c r="F589" s="110"/>
      <c r="G589" s="110" t="s">
        <v>7892</v>
      </c>
      <c r="H589" s="110" t="s">
        <v>7893</v>
      </c>
      <c r="I589" s="110" t="s">
        <v>74</v>
      </c>
      <c r="J589" s="110"/>
      <c r="K589" s="110"/>
      <c r="L589" s="110" t="s">
        <v>2067</v>
      </c>
      <c r="M589" s="110" t="s">
        <v>642</v>
      </c>
    </row>
    <row r="590" spans="1:13" x14ac:dyDescent="0.35">
      <c r="A590" s="264">
        <v>592</v>
      </c>
      <c r="B590" s="50" t="s">
        <v>7894</v>
      </c>
      <c r="C590" s="109"/>
      <c r="D590" s="110" t="s">
        <v>6964</v>
      </c>
      <c r="E590" s="110"/>
      <c r="F590" s="110"/>
      <c r="G590" s="110" t="s">
        <v>7894</v>
      </c>
      <c r="H590" s="110" t="s">
        <v>7895</v>
      </c>
      <c r="I590" s="110" t="s">
        <v>74</v>
      </c>
      <c r="J590" s="110"/>
      <c r="K590" s="110"/>
      <c r="L590" s="110" t="s">
        <v>2067</v>
      </c>
      <c r="M590" s="110" t="s">
        <v>429</v>
      </c>
    </row>
    <row r="591" spans="1:13" x14ac:dyDescent="0.35">
      <c r="A591" s="264">
        <v>593</v>
      </c>
      <c r="B591" s="50" t="s">
        <v>7896</v>
      </c>
      <c r="C591" s="109"/>
      <c r="D591" s="110" t="s">
        <v>6964</v>
      </c>
      <c r="E591" s="110"/>
      <c r="F591" s="110"/>
      <c r="G591" s="110" t="s">
        <v>7896</v>
      </c>
      <c r="H591" s="110" t="s">
        <v>7897</v>
      </c>
      <c r="I591" s="110" t="s">
        <v>713</v>
      </c>
      <c r="J591" s="110"/>
      <c r="K591" s="110"/>
      <c r="L591" s="110" t="s">
        <v>2067</v>
      </c>
      <c r="M591" s="110" t="s">
        <v>532</v>
      </c>
    </row>
    <row r="592" spans="1:13" x14ac:dyDescent="0.35">
      <c r="A592" s="264">
        <v>594</v>
      </c>
      <c r="B592" s="50" t="s">
        <v>7898</v>
      </c>
      <c r="C592" s="109"/>
      <c r="D592" s="110" t="s">
        <v>6964</v>
      </c>
      <c r="E592" s="110"/>
      <c r="F592" s="110"/>
      <c r="G592" s="110" t="s">
        <v>7898</v>
      </c>
      <c r="H592" s="110" t="s">
        <v>7899</v>
      </c>
      <c r="I592" s="110" t="s">
        <v>713</v>
      </c>
      <c r="J592" s="110"/>
      <c r="K592" s="110"/>
      <c r="L592" s="110" t="s">
        <v>2067</v>
      </c>
      <c r="M592" s="110" t="s">
        <v>3625</v>
      </c>
    </row>
    <row r="593" spans="1:13" x14ac:dyDescent="0.35">
      <c r="A593" s="264">
        <v>595</v>
      </c>
      <c r="B593" s="50" t="s">
        <v>7900</v>
      </c>
      <c r="C593" s="109"/>
      <c r="D593" s="110" t="s">
        <v>6964</v>
      </c>
      <c r="E593" s="110"/>
      <c r="F593" s="110"/>
      <c r="G593" s="110" t="s">
        <v>7900</v>
      </c>
      <c r="H593" s="110" t="s">
        <v>7901</v>
      </c>
      <c r="I593" s="110" t="s">
        <v>713</v>
      </c>
      <c r="J593" s="110"/>
      <c r="K593" s="110"/>
      <c r="L593" s="110" t="s">
        <v>2067</v>
      </c>
      <c r="M593" s="110" t="s">
        <v>399</v>
      </c>
    </row>
    <row r="594" spans="1:13" x14ac:dyDescent="0.35">
      <c r="A594" s="264">
        <v>596</v>
      </c>
      <c r="B594" s="50" t="s">
        <v>7902</v>
      </c>
      <c r="C594" s="109"/>
      <c r="D594" s="110" t="s">
        <v>6964</v>
      </c>
      <c r="E594" s="110"/>
      <c r="F594" s="110"/>
      <c r="G594" s="110" t="s">
        <v>7902</v>
      </c>
      <c r="H594" s="110" t="s">
        <v>7903</v>
      </c>
      <c r="I594" s="110" t="s">
        <v>80</v>
      </c>
      <c r="J594" s="110"/>
      <c r="K594" s="110" t="s">
        <v>97</v>
      </c>
      <c r="L594" s="110" t="s">
        <v>2067</v>
      </c>
      <c r="M594" s="110"/>
    </row>
    <row r="595" spans="1:13" x14ac:dyDescent="0.35">
      <c r="A595" s="264">
        <v>597</v>
      </c>
      <c r="B595" s="50" t="s">
        <v>7904</v>
      </c>
      <c r="C595" s="109"/>
      <c r="D595" s="110" t="s">
        <v>6964</v>
      </c>
      <c r="E595" s="110"/>
      <c r="F595" s="110"/>
      <c r="G595" s="110" t="s">
        <v>7904</v>
      </c>
      <c r="H595" s="110" t="s">
        <v>7905</v>
      </c>
      <c r="I595" s="110" t="s">
        <v>74</v>
      </c>
      <c r="J595" s="110"/>
      <c r="K595" s="110"/>
      <c r="L595" s="110" t="s">
        <v>2067</v>
      </c>
      <c r="M595" s="110" t="s">
        <v>492</v>
      </c>
    </row>
    <row r="596" spans="1:13" x14ac:dyDescent="0.35">
      <c r="A596" s="264">
        <v>598</v>
      </c>
      <c r="B596" s="50" t="s">
        <v>7906</v>
      </c>
      <c r="C596" s="109"/>
      <c r="D596" s="110" t="s">
        <v>6964</v>
      </c>
      <c r="E596" s="110"/>
      <c r="F596" s="110"/>
      <c r="G596" s="110" t="s">
        <v>7906</v>
      </c>
      <c r="H596" s="110" t="s">
        <v>7907</v>
      </c>
      <c r="I596" s="110" t="s">
        <v>80</v>
      </c>
      <c r="J596" s="110"/>
      <c r="K596" s="110"/>
      <c r="L596" s="110" t="s">
        <v>2067</v>
      </c>
      <c r="M596" s="110" t="s">
        <v>642</v>
      </c>
    </row>
    <row r="597" spans="1:13" x14ac:dyDescent="0.35">
      <c r="A597" s="264">
        <v>599</v>
      </c>
      <c r="B597" s="50" t="s">
        <v>7908</v>
      </c>
      <c r="C597" s="109"/>
      <c r="D597" s="110" t="s">
        <v>6964</v>
      </c>
      <c r="E597" s="110"/>
      <c r="F597" s="110"/>
      <c r="G597" s="110" t="s">
        <v>7908</v>
      </c>
      <c r="H597" s="110" t="s">
        <v>7909</v>
      </c>
      <c r="I597" s="110" t="s">
        <v>77</v>
      </c>
      <c r="J597" s="110"/>
      <c r="K597" s="110"/>
      <c r="L597" s="110" t="s">
        <v>2067</v>
      </c>
      <c r="M597" s="110" t="s">
        <v>581</v>
      </c>
    </row>
    <row r="598" spans="1:13" x14ac:dyDescent="0.35">
      <c r="A598" s="264">
        <v>600</v>
      </c>
      <c r="B598" s="50" t="s">
        <v>7910</v>
      </c>
      <c r="C598" s="109"/>
      <c r="D598" s="110" t="s">
        <v>6964</v>
      </c>
      <c r="E598" s="110"/>
      <c r="F598" s="110"/>
      <c r="G598" s="110" t="s">
        <v>7910</v>
      </c>
      <c r="H598" s="110" t="s">
        <v>7911</v>
      </c>
      <c r="I598" s="110" t="s">
        <v>80</v>
      </c>
      <c r="J598" s="110"/>
      <c r="K598" s="110"/>
      <c r="L598" s="110" t="s">
        <v>2067</v>
      </c>
      <c r="M598" s="110" t="s">
        <v>581</v>
      </c>
    </row>
    <row r="599" spans="1:13" x14ac:dyDescent="0.35">
      <c r="A599" s="264">
        <v>601</v>
      </c>
      <c r="B599" s="50" t="s">
        <v>7912</v>
      </c>
      <c r="C599" s="109"/>
      <c r="D599" s="110" t="s">
        <v>6964</v>
      </c>
      <c r="E599" s="110"/>
      <c r="F599" s="110"/>
      <c r="G599" s="110" t="s">
        <v>7912</v>
      </c>
      <c r="H599" s="110" t="s">
        <v>7913</v>
      </c>
      <c r="I599" s="110" t="s">
        <v>713</v>
      </c>
      <c r="J599" s="110"/>
      <c r="K599" s="110"/>
      <c r="L599" s="110" t="s">
        <v>2067</v>
      </c>
      <c r="M599" s="110" t="s">
        <v>673</v>
      </c>
    </row>
    <row r="600" spans="1:13" x14ac:dyDescent="0.35">
      <c r="A600" s="264">
        <v>602</v>
      </c>
      <c r="B600" s="50" t="s">
        <v>7914</v>
      </c>
      <c r="C600" s="109"/>
      <c r="D600" s="110" t="s">
        <v>6964</v>
      </c>
      <c r="E600" s="110"/>
      <c r="F600" s="110"/>
      <c r="G600" s="110" t="s">
        <v>7914</v>
      </c>
      <c r="H600" s="110" t="s">
        <v>7915</v>
      </c>
      <c r="I600" s="110" t="s">
        <v>713</v>
      </c>
      <c r="J600" s="110"/>
      <c r="K600" s="110"/>
      <c r="L600" s="110" t="s">
        <v>2067</v>
      </c>
      <c r="M600" s="110" t="s">
        <v>670</v>
      </c>
    </row>
    <row r="601" spans="1:13" x14ac:dyDescent="0.35">
      <c r="A601" s="264">
        <v>603</v>
      </c>
      <c r="B601" s="50" t="s">
        <v>7916</v>
      </c>
      <c r="C601" s="109"/>
      <c r="D601" s="110" t="s">
        <v>6964</v>
      </c>
      <c r="E601" s="110"/>
      <c r="F601" s="110"/>
      <c r="G601" s="110" t="s">
        <v>7916</v>
      </c>
      <c r="H601" s="110" t="s">
        <v>7917</v>
      </c>
      <c r="I601" s="110" t="s">
        <v>71</v>
      </c>
      <c r="J601" s="110"/>
      <c r="K601" s="110"/>
      <c r="L601" s="110" t="s">
        <v>2067</v>
      </c>
      <c r="M601" s="110" t="s">
        <v>673</v>
      </c>
    </row>
    <row r="602" spans="1:13" x14ac:dyDescent="0.35">
      <c r="A602" s="264">
        <v>604</v>
      </c>
      <c r="B602" s="50" t="s">
        <v>7918</v>
      </c>
      <c r="C602" s="109"/>
      <c r="D602" s="110" t="s">
        <v>6964</v>
      </c>
      <c r="E602" s="110"/>
      <c r="F602" s="110"/>
      <c r="G602" s="110" t="s">
        <v>7918</v>
      </c>
      <c r="H602" s="110" t="s">
        <v>7919</v>
      </c>
      <c r="I602" s="110" t="s">
        <v>71</v>
      </c>
      <c r="J602" s="110"/>
      <c r="K602" s="110"/>
      <c r="L602" s="110" t="s">
        <v>2067</v>
      </c>
      <c r="M602" s="110" t="s">
        <v>679</v>
      </c>
    </row>
    <row r="603" spans="1:13" x14ac:dyDescent="0.35">
      <c r="A603" s="264">
        <v>605</v>
      </c>
      <c r="B603" s="271" t="s">
        <v>7920</v>
      </c>
      <c r="C603" s="109"/>
      <c r="D603" s="110" t="s">
        <v>6966</v>
      </c>
      <c r="E603" s="110"/>
      <c r="F603" s="110"/>
      <c r="G603" s="110" t="s">
        <v>7920</v>
      </c>
      <c r="H603" s="110" t="s">
        <v>7921</v>
      </c>
      <c r="I603" s="110" t="s">
        <v>77</v>
      </c>
      <c r="J603" s="110"/>
      <c r="K603" s="110"/>
      <c r="L603" s="110" t="s">
        <v>2067</v>
      </c>
      <c r="M603" s="110" t="s">
        <v>646</v>
      </c>
    </row>
    <row r="604" spans="1:13" x14ac:dyDescent="0.35">
      <c r="A604" s="264">
        <v>606</v>
      </c>
      <c r="B604" s="271" t="s">
        <v>7922</v>
      </c>
      <c r="C604" s="109"/>
      <c r="D604" s="110" t="s">
        <v>6966</v>
      </c>
      <c r="E604" s="110"/>
      <c r="F604" s="110"/>
      <c r="G604" s="110" t="s">
        <v>7922</v>
      </c>
      <c r="H604" s="110" t="s">
        <v>7923</v>
      </c>
      <c r="I604" s="110" t="s">
        <v>77</v>
      </c>
      <c r="J604" s="110"/>
      <c r="K604" s="110"/>
      <c r="L604" s="110" t="s">
        <v>2067</v>
      </c>
      <c r="M604" s="110" t="s">
        <v>649</v>
      </c>
    </row>
    <row r="605" spans="1:13" x14ac:dyDescent="0.35">
      <c r="A605" s="264">
        <v>607</v>
      </c>
      <c r="B605" s="272" t="s">
        <v>7924</v>
      </c>
      <c r="C605" s="109"/>
      <c r="D605" s="110" t="s">
        <v>6966</v>
      </c>
      <c r="E605" s="110"/>
      <c r="F605" s="110"/>
      <c r="G605" s="110" t="s">
        <v>7924</v>
      </c>
      <c r="H605" s="110" t="s">
        <v>7925</v>
      </c>
      <c r="I605" s="110" t="s">
        <v>74</v>
      </c>
      <c r="J605" s="110"/>
      <c r="K605" s="110"/>
      <c r="L605" s="110" t="s">
        <v>2067</v>
      </c>
      <c r="M605" s="110" t="s">
        <v>424</v>
      </c>
    </row>
    <row r="606" spans="1:13" x14ac:dyDescent="0.35">
      <c r="A606" s="264">
        <v>608</v>
      </c>
      <c r="B606" s="50" t="s">
        <v>7926</v>
      </c>
      <c r="C606" s="109"/>
      <c r="D606" s="110" t="s">
        <v>6966</v>
      </c>
      <c r="E606" s="110" t="s">
        <v>855</v>
      </c>
      <c r="F606" s="110"/>
      <c r="G606" s="110" t="s">
        <v>7927</v>
      </c>
      <c r="H606" s="178" t="s">
        <v>7928</v>
      </c>
      <c r="I606" s="110" t="s">
        <v>80</v>
      </c>
      <c r="J606" s="110"/>
      <c r="K606" s="110"/>
      <c r="L606" s="110" t="s">
        <v>2067</v>
      </c>
      <c r="M606" s="110" t="s">
        <v>631</v>
      </c>
    </row>
    <row r="607" spans="1:13" x14ac:dyDescent="0.35">
      <c r="A607" s="264">
        <v>609</v>
      </c>
      <c r="B607" s="50" t="s">
        <v>7964</v>
      </c>
      <c r="C607" s="109"/>
      <c r="D607" s="110" t="s">
        <v>6966</v>
      </c>
      <c r="E607" s="110"/>
      <c r="F607" s="110"/>
      <c r="G607" s="110" t="s">
        <v>7964</v>
      </c>
      <c r="H607" s="110" t="s">
        <v>7929</v>
      </c>
      <c r="I607" s="110" t="s">
        <v>74</v>
      </c>
      <c r="J607" s="110"/>
      <c r="K607" s="110"/>
      <c r="L607" s="110" t="s">
        <v>2067</v>
      </c>
      <c r="M607" s="110" t="s">
        <v>523</v>
      </c>
    </row>
    <row r="608" spans="1:13" x14ac:dyDescent="0.35">
      <c r="A608" s="264">
        <v>610</v>
      </c>
      <c r="B608" s="50" t="s">
        <v>7965</v>
      </c>
      <c r="C608" s="109"/>
      <c r="D608" s="110" t="s">
        <v>6966</v>
      </c>
      <c r="E608" s="110"/>
      <c r="F608" s="110"/>
      <c r="G608" s="110" t="s">
        <v>7965</v>
      </c>
      <c r="H608" s="110" t="s">
        <v>7930</v>
      </c>
      <c r="I608" s="110" t="s">
        <v>80</v>
      </c>
      <c r="J608" s="110"/>
      <c r="K608" s="110"/>
      <c r="L608" s="110" t="s">
        <v>2067</v>
      </c>
      <c r="M608" s="110" t="s">
        <v>639</v>
      </c>
    </row>
    <row r="609" spans="1:13" x14ac:dyDescent="0.35">
      <c r="A609" s="264">
        <v>611</v>
      </c>
      <c r="B609" s="50" t="s">
        <v>7966</v>
      </c>
      <c r="C609" s="109"/>
      <c r="D609" s="110" t="s">
        <v>6966</v>
      </c>
      <c r="E609" s="110"/>
      <c r="F609" s="110"/>
      <c r="G609" s="110" t="s">
        <v>7966</v>
      </c>
      <c r="H609" s="110" t="s">
        <v>7931</v>
      </c>
      <c r="I609" s="110" t="s">
        <v>74</v>
      </c>
      <c r="J609" s="110"/>
      <c r="K609" s="110"/>
      <c r="L609" s="110" t="s">
        <v>2067</v>
      </c>
      <c r="M609" s="110" t="s">
        <v>642</v>
      </c>
    </row>
    <row r="610" spans="1:13" x14ac:dyDescent="0.35">
      <c r="A610" s="264">
        <v>612</v>
      </c>
      <c r="B610" s="50" t="s">
        <v>7967</v>
      </c>
      <c r="C610" s="109"/>
      <c r="D610" s="110" t="s">
        <v>6966</v>
      </c>
      <c r="E610" s="110"/>
      <c r="F610" s="110"/>
      <c r="G610" s="178" t="s">
        <v>7967</v>
      </c>
      <c r="H610" s="110" t="s">
        <v>7932</v>
      </c>
      <c r="I610" s="110" t="s">
        <v>77</v>
      </c>
      <c r="J610" s="110"/>
      <c r="K610" s="110"/>
      <c r="L610" s="110" t="s">
        <v>2067</v>
      </c>
      <c r="M610" s="110" t="s">
        <v>523</v>
      </c>
    </row>
    <row r="611" spans="1:13" x14ac:dyDescent="0.35">
      <c r="A611" s="264">
        <v>613</v>
      </c>
      <c r="B611" s="50" t="s">
        <v>7933</v>
      </c>
      <c r="C611" s="109"/>
      <c r="D611" s="110" t="s">
        <v>6966</v>
      </c>
      <c r="E611" s="110" t="s">
        <v>855</v>
      </c>
      <c r="F611" s="110"/>
      <c r="G611" s="110" t="s">
        <v>7933</v>
      </c>
      <c r="H611" s="110" t="s">
        <v>7934</v>
      </c>
      <c r="I611" s="110" t="s">
        <v>74</v>
      </c>
      <c r="J611" s="110"/>
      <c r="K611" s="110"/>
      <c r="L611" s="110" t="s">
        <v>2067</v>
      </c>
      <c r="M611" s="110" t="s">
        <v>631</v>
      </c>
    </row>
    <row r="612" spans="1:13" x14ac:dyDescent="0.35">
      <c r="A612" s="264">
        <v>614</v>
      </c>
      <c r="B612" s="50" t="s">
        <v>7935</v>
      </c>
      <c r="C612" s="109"/>
      <c r="D612" s="110" t="s">
        <v>6966</v>
      </c>
      <c r="E612" s="110"/>
      <c r="F612" s="110"/>
      <c r="G612" s="110" t="s">
        <v>7935</v>
      </c>
      <c r="H612" s="110" t="s">
        <v>7936</v>
      </c>
      <c r="I612" s="110" t="s">
        <v>74</v>
      </c>
      <c r="J612" s="110"/>
      <c r="K612" s="110"/>
      <c r="L612" s="110" t="s">
        <v>2067</v>
      </c>
      <c r="M612" s="110" t="s">
        <v>433</v>
      </c>
    </row>
    <row r="613" spans="1:13" x14ac:dyDescent="0.35">
      <c r="A613" s="264">
        <v>615</v>
      </c>
      <c r="B613" s="50" t="s">
        <v>7937</v>
      </c>
      <c r="C613" s="109"/>
      <c r="D613" s="110" t="s">
        <v>6966</v>
      </c>
      <c r="E613" s="110"/>
      <c r="F613" s="110"/>
      <c r="G613" s="110" t="s">
        <v>7937</v>
      </c>
      <c r="H613" s="110" t="s">
        <v>7938</v>
      </c>
      <c r="I613" s="110" t="s">
        <v>77</v>
      </c>
      <c r="J613" s="110"/>
      <c r="K613" s="110"/>
      <c r="L613" s="110" t="s">
        <v>2067</v>
      </c>
      <c r="M613" s="110" t="s">
        <v>642</v>
      </c>
    </row>
    <row r="614" spans="1:13" x14ac:dyDescent="0.35">
      <c r="A614" s="264">
        <v>616</v>
      </c>
      <c r="B614" s="50" t="s">
        <v>7939</v>
      </c>
      <c r="C614" s="109"/>
      <c r="D614" s="110" t="s">
        <v>6966</v>
      </c>
      <c r="E614" s="110"/>
      <c r="F614" s="110"/>
      <c r="G614" s="110" t="s">
        <v>7939</v>
      </c>
      <c r="H614" s="110" t="s">
        <v>7940</v>
      </c>
      <c r="I614" s="110" t="s">
        <v>77</v>
      </c>
      <c r="J614" s="110"/>
      <c r="K614" s="110"/>
      <c r="L614" s="110" t="s">
        <v>2067</v>
      </c>
      <c r="M614" s="110" t="s">
        <v>578</v>
      </c>
    </row>
    <row r="615" spans="1:13" x14ac:dyDescent="0.35">
      <c r="A615" s="264">
        <v>617</v>
      </c>
      <c r="B615" s="50" t="s">
        <v>7941</v>
      </c>
      <c r="C615" s="109"/>
      <c r="D615" s="110" t="s">
        <v>6966</v>
      </c>
      <c r="E615" s="110"/>
      <c r="F615" s="110"/>
      <c r="G615" s="110" t="s">
        <v>7941</v>
      </c>
      <c r="H615" s="110" t="s">
        <v>7545</v>
      </c>
      <c r="I615" s="110" t="s">
        <v>74</v>
      </c>
      <c r="J615" s="110"/>
      <c r="K615" s="110"/>
      <c r="L615" s="110" t="s">
        <v>2067</v>
      </c>
      <c r="M615" s="110" t="s">
        <v>646</v>
      </c>
    </row>
    <row r="616" spans="1:13" x14ac:dyDescent="0.35">
      <c r="A616" s="264">
        <v>618</v>
      </c>
      <c r="B616" s="50" t="s">
        <v>7942</v>
      </c>
      <c r="C616" s="109"/>
      <c r="D616" s="110" t="s">
        <v>6966</v>
      </c>
      <c r="E616" s="110"/>
      <c r="F616" s="110"/>
      <c r="G616" s="110" t="s">
        <v>7942</v>
      </c>
      <c r="H616" s="110" t="s">
        <v>7943</v>
      </c>
      <c r="I616" s="110" t="s">
        <v>74</v>
      </c>
      <c r="J616" s="110"/>
      <c r="K616" s="110"/>
      <c r="L616" s="110" t="s">
        <v>2067</v>
      </c>
      <c r="M616" s="110" t="s">
        <v>649</v>
      </c>
    </row>
    <row r="617" spans="1:13" x14ac:dyDescent="0.35">
      <c r="A617" s="264">
        <v>619</v>
      </c>
      <c r="B617" s="50" t="s">
        <v>7944</v>
      </c>
      <c r="C617" s="109"/>
      <c r="D617" s="110" t="s">
        <v>6966</v>
      </c>
      <c r="E617" s="110"/>
      <c r="F617" s="110"/>
      <c r="G617" s="110" t="s">
        <v>7944</v>
      </c>
      <c r="H617" s="110" t="s">
        <v>7945</v>
      </c>
      <c r="I617" s="110" t="s">
        <v>74</v>
      </c>
      <c r="J617" s="110"/>
      <c r="K617" s="110"/>
      <c r="L617" s="110" t="s">
        <v>2067</v>
      </c>
      <c r="M617" s="110" t="s">
        <v>556</v>
      </c>
    </row>
    <row r="618" spans="1:13" x14ac:dyDescent="0.35">
      <c r="A618" s="264">
        <v>620</v>
      </c>
      <c r="B618" s="50" t="s">
        <v>7946</v>
      </c>
      <c r="C618" s="109"/>
      <c r="D618" s="110" t="s">
        <v>6966</v>
      </c>
      <c r="E618" s="110"/>
      <c r="F618" s="110"/>
      <c r="G618" s="110" t="s">
        <v>7946</v>
      </c>
      <c r="H618" s="110" t="s">
        <v>7947</v>
      </c>
      <c r="I618" s="110" t="s">
        <v>74</v>
      </c>
      <c r="J618" s="110"/>
      <c r="K618" s="110"/>
      <c r="L618" s="110" t="s">
        <v>2067</v>
      </c>
      <c r="M618" s="110" t="s">
        <v>517</v>
      </c>
    </row>
    <row r="619" spans="1:13" x14ac:dyDescent="0.35">
      <c r="A619" s="264">
        <v>621</v>
      </c>
      <c r="B619" s="50" t="s">
        <v>7948</v>
      </c>
      <c r="C619" s="109"/>
      <c r="D619" s="110" t="s">
        <v>6966</v>
      </c>
      <c r="E619" s="110"/>
      <c r="F619" s="110"/>
      <c r="G619" s="110" t="s">
        <v>7948</v>
      </c>
      <c r="H619" s="110" t="s">
        <v>7949</v>
      </c>
      <c r="I619" s="110" t="s">
        <v>74</v>
      </c>
      <c r="J619" s="110"/>
      <c r="K619" s="110"/>
      <c r="L619" s="110" t="s">
        <v>2067</v>
      </c>
      <c r="M619" s="110" t="s">
        <v>429</v>
      </c>
    </row>
    <row r="620" spans="1:13" x14ac:dyDescent="0.35">
      <c r="A620" s="264">
        <v>622</v>
      </c>
      <c r="B620" s="50" t="s">
        <v>7950</v>
      </c>
      <c r="C620" s="109"/>
      <c r="D620" s="110" t="s">
        <v>6966</v>
      </c>
      <c r="E620" s="110"/>
      <c r="F620" s="110"/>
      <c r="G620" s="110" t="s">
        <v>7950</v>
      </c>
      <c r="H620" s="110" t="s">
        <v>7951</v>
      </c>
      <c r="I620" s="110" t="s">
        <v>77</v>
      </c>
      <c r="J620" s="110"/>
      <c r="K620" s="110"/>
      <c r="L620" s="110" t="s">
        <v>2067</v>
      </c>
      <c r="M620" s="110" t="s">
        <v>646</v>
      </c>
    </row>
    <row r="621" spans="1:13" x14ac:dyDescent="0.35">
      <c r="A621" s="264">
        <v>623</v>
      </c>
      <c r="B621" s="50" t="s">
        <v>7952</v>
      </c>
      <c r="C621" s="109"/>
      <c r="D621" s="110" t="s">
        <v>6966</v>
      </c>
      <c r="E621" s="110"/>
      <c r="F621" s="110"/>
      <c r="G621" s="110" t="s">
        <v>7952</v>
      </c>
      <c r="H621" s="110" t="s">
        <v>7953</v>
      </c>
      <c r="I621" s="110" t="s">
        <v>77</v>
      </c>
      <c r="J621" s="110"/>
      <c r="K621" s="110"/>
      <c r="L621" s="110" t="s">
        <v>2067</v>
      </c>
      <c r="M621" s="110" t="s">
        <v>424</v>
      </c>
    </row>
    <row r="622" spans="1:13" x14ac:dyDescent="0.35">
      <c r="A622" s="264">
        <v>624</v>
      </c>
      <c r="B622" s="50" t="s">
        <v>7954</v>
      </c>
      <c r="C622" s="109"/>
      <c r="D622" s="110" t="s">
        <v>6966</v>
      </c>
      <c r="E622" s="110"/>
      <c r="F622" s="110"/>
      <c r="G622" s="110" t="s">
        <v>7954</v>
      </c>
      <c r="H622" s="110" t="s">
        <v>7955</v>
      </c>
      <c r="I622" s="110" t="s">
        <v>74</v>
      </c>
      <c r="J622" s="110"/>
      <c r="K622" s="110"/>
      <c r="L622" s="110" t="s">
        <v>2067</v>
      </c>
      <c r="M622" s="110" t="s">
        <v>646</v>
      </c>
    </row>
    <row r="623" spans="1:13" x14ac:dyDescent="0.35">
      <c r="A623" s="264">
        <v>625</v>
      </c>
      <c r="B623" s="50" t="s">
        <v>7956</v>
      </c>
      <c r="C623" s="109"/>
      <c r="D623" s="110" t="s">
        <v>6966</v>
      </c>
      <c r="E623" s="110"/>
      <c r="F623" s="110"/>
      <c r="G623" s="110" t="s">
        <v>7956</v>
      </c>
      <c r="H623" s="110" t="s">
        <v>7957</v>
      </c>
      <c r="I623" s="110" t="s">
        <v>74</v>
      </c>
      <c r="J623" s="110"/>
      <c r="K623" s="110"/>
      <c r="L623" s="110" t="s">
        <v>2067</v>
      </c>
      <c r="M623" s="110" t="s">
        <v>492</v>
      </c>
    </row>
    <row r="624" spans="1:13" x14ac:dyDescent="0.35">
      <c r="A624" s="264">
        <v>626</v>
      </c>
      <c r="B624" s="50" t="s">
        <v>7958</v>
      </c>
      <c r="C624" s="109"/>
      <c r="D624" s="110" t="s">
        <v>6966</v>
      </c>
      <c r="E624" s="110"/>
      <c r="F624" s="110"/>
      <c r="G624" s="110" t="s">
        <v>7958</v>
      </c>
      <c r="H624" s="110" t="s">
        <v>7959</v>
      </c>
      <c r="I624" s="110" t="s">
        <v>74</v>
      </c>
      <c r="J624" s="110"/>
      <c r="K624" s="110"/>
      <c r="L624" s="110" t="s">
        <v>2067</v>
      </c>
      <c r="M624" s="110" t="s">
        <v>498</v>
      </c>
    </row>
    <row r="625" spans="1:13" x14ac:dyDescent="0.35">
      <c r="A625" s="264">
        <v>627</v>
      </c>
      <c r="B625" s="50" t="s">
        <v>7960</v>
      </c>
      <c r="C625" s="109"/>
      <c r="D625" s="110" t="s">
        <v>6966</v>
      </c>
      <c r="E625" s="110"/>
      <c r="F625" s="110"/>
      <c r="G625" s="110" t="s">
        <v>7960</v>
      </c>
      <c r="H625" s="110" t="s">
        <v>7961</v>
      </c>
      <c r="I625" s="110" t="s">
        <v>74</v>
      </c>
      <c r="J625" s="110"/>
      <c r="K625" s="110"/>
      <c r="L625" s="110" t="s">
        <v>2067</v>
      </c>
      <c r="M625" s="110" t="s">
        <v>488</v>
      </c>
    </row>
    <row r="626" spans="1:13" x14ac:dyDescent="0.35">
      <c r="A626" s="264">
        <v>628</v>
      </c>
      <c r="B626" s="50" t="s">
        <v>7968</v>
      </c>
      <c r="C626" s="109"/>
      <c r="D626" s="110" t="s">
        <v>6966</v>
      </c>
      <c r="E626" s="110"/>
      <c r="F626" s="110"/>
      <c r="G626" s="110" t="s">
        <v>7968</v>
      </c>
      <c r="H626" s="110" t="s">
        <v>7962</v>
      </c>
      <c r="I626" s="110" t="s">
        <v>74</v>
      </c>
      <c r="J626" s="110"/>
      <c r="K626" s="110"/>
      <c r="L626" s="110" t="s">
        <v>2067</v>
      </c>
      <c r="M626" s="110" t="s">
        <v>529</v>
      </c>
    </row>
    <row r="627" spans="1:13" x14ac:dyDescent="0.35">
      <c r="A627" s="264">
        <v>629</v>
      </c>
      <c r="B627" s="50" t="s">
        <v>7969</v>
      </c>
      <c r="C627" s="109"/>
      <c r="D627" s="110" t="s">
        <v>6966</v>
      </c>
      <c r="E627" s="110"/>
      <c r="F627" s="110"/>
      <c r="G627" s="110" t="s">
        <v>7969</v>
      </c>
      <c r="H627" s="110" t="s">
        <v>7963</v>
      </c>
      <c r="I627" s="110" t="s">
        <v>80</v>
      </c>
      <c r="J627" s="110"/>
      <c r="K627" s="110"/>
      <c r="L627" s="110" t="s">
        <v>2067</v>
      </c>
      <c r="M627" s="110" t="s">
        <v>529</v>
      </c>
    </row>
    <row r="628" spans="1:13" x14ac:dyDescent="0.35">
      <c r="A628" s="264">
        <v>630</v>
      </c>
      <c r="B628" s="272" t="s">
        <v>7970</v>
      </c>
      <c r="C628" s="109"/>
      <c r="D628" s="110" t="s">
        <v>6968</v>
      </c>
      <c r="E628" s="110"/>
      <c r="F628" s="110"/>
      <c r="G628" s="110" t="s">
        <v>7970</v>
      </c>
      <c r="H628" s="110" t="s">
        <v>7971</v>
      </c>
      <c r="I628" s="110" t="s">
        <v>74</v>
      </c>
      <c r="J628" s="110"/>
      <c r="K628" s="110"/>
      <c r="L628" s="110" t="s">
        <v>2067</v>
      </c>
      <c r="M628" s="110" t="s">
        <v>424</v>
      </c>
    </row>
    <row r="629" spans="1:13" x14ac:dyDescent="0.35">
      <c r="A629" s="264">
        <v>631</v>
      </c>
      <c r="B629" s="271"/>
      <c r="C629" s="109"/>
      <c r="D629" s="110"/>
      <c r="E629" s="110"/>
      <c r="F629" s="110"/>
      <c r="G629" s="110"/>
      <c r="H629" s="110"/>
      <c r="I629" s="110"/>
      <c r="J629" s="110"/>
      <c r="K629" s="110"/>
      <c r="L629" s="110"/>
      <c r="M629" s="110" t="s">
        <v>529</v>
      </c>
    </row>
    <row r="630" spans="1:13" x14ac:dyDescent="0.35">
      <c r="A630" s="264">
        <v>632</v>
      </c>
      <c r="B630" s="50" t="s">
        <v>7972</v>
      </c>
      <c r="C630" s="109"/>
      <c r="D630" s="110" t="s">
        <v>6968</v>
      </c>
      <c r="E630" s="110"/>
      <c r="F630" s="110"/>
      <c r="G630" s="110" t="s">
        <v>7972</v>
      </c>
      <c r="H630" s="110" t="s">
        <v>7973</v>
      </c>
      <c r="I630" s="110" t="s">
        <v>74</v>
      </c>
      <c r="J630" s="110"/>
      <c r="K630" s="110"/>
      <c r="L630" s="110" t="s">
        <v>2067</v>
      </c>
      <c r="M630" s="110" t="s">
        <v>523</v>
      </c>
    </row>
    <row r="631" spans="1:13" x14ac:dyDescent="0.35">
      <c r="A631" s="264">
        <v>633</v>
      </c>
      <c r="B631" s="271"/>
      <c r="C631" s="109"/>
      <c r="D631" s="110"/>
      <c r="E631" s="110"/>
      <c r="F631" s="110"/>
      <c r="G631" s="110"/>
      <c r="H631" s="110"/>
      <c r="I631" s="110"/>
      <c r="J631" s="110"/>
      <c r="K631" s="110"/>
      <c r="L631" s="110"/>
      <c r="M631" s="110" t="s">
        <v>523</v>
      </c>
    </row>
    <row r="632" spans="1:13" x14ac:dyDescent="0.35">
      <c r="A632" s="264">
        <v>634</v>
      </c>
      <c r="B632" s="50" t="s">
        <v>7974</v>
      </c>
      <c r="C632" s="109"/>
      <c r="D632" s="110" t="s">
        <v>6968</v>
      </c>
      <c r="E632" s="110"/>
      <c r="F632" s="110"/>
      <c r="G632" s="110" t="s">
        <v>7974</v>
      </c>
      <c r="H632" s="110" t="s">
        <v>7975</v>
      </c>
      <c r="I632" s="110" t="s">
        <v>74</v>
      </c>
      <c r="J632" s="110"/>
      <c r="K632" s="110"/>
      <c r="L632" s="110" t="s">
        <v>2067</v>
      </c>
      <c r="M632" s="110" t="s">
        <v>642</v>
      </c>
    </row>
    <row r="633" spans="1:13" x14ac:dyDescent="0.35">
      <c r="A633" s="264">
        <v>635</v>
      </c>
      <c r="B633" s="271"/>
      <c r="C633" s="109"/>
      <c r="D633" s="110"/>
      <c r="E633" s="110"/>
      <c r="F633" s="110"/>
      <c r="G633" s="110"/>
      <c r="H633" s="110"/>
      <c r="I633" s="110"/>
      <c r="J633" s="110"/>
      <c r="K633" s="110"/>
      <c r="L633" s="110"/>
      <c r="M633" s="110" t="s">
        <v>529</v>
      </c>
    </row>
    <row r="634" spans="1:13" x14ac:dyDescent="0.35">
      <c r="A634" s="264">
        <v>636</v>
      </c>
      <c r="B634" s="50" t="s">
        <v>7976</v>
      </c>
      <c r="C634" s="109"/>
      <c r="D634" s="110" t="s">
        <v>6968</v>
      </c>
      <c r="E634" s="110"/>
      <c r="F634" s="110"/>
      <c r="G634" s="110" t="s">
        <v>7976</v>
      </c>
      <c r="H634" s="110" t="s">
        <v>7977</v>
      </c>
      <c r="I634" s="110" t="s">
        <v>74</v>
      </c>
      <c r="J634" s="110"/>
      <c r="K634" s="110"/>
      <c r="L634" s="110" t="s">
        <v>2067</v>
      </c>
      <c r="M634" s="110" t="s">
        <v>433</v>
      </c>
    </row>
    <row r="635" spans="1:13" x14ac:dyDescent="0.35">
      <c r="A635" s="264">
        <v>637</v>
      </c>
      <c r="B635" s="271"/>
      <c r="C635" s="109"/>
      <c r="D635" s="110"/>
      <c r="E635" s="110"/>
      <c r="F635" s="110"/>
      <c r="G635" s="110"/>
      <c r="H635" s="110"/>
      <c r="I635" s="110"/>
      <c r="J635" s="110"/>
      <c r="K635" s="110"/>
      <c r="L635" s="110"/>
      <c r="M635" s="110" t="s">
        <v>433</v>
      </c>
    </row>
    <row r="636" spans="1:13" x14ac:dyDescent="0.35">
      <c r="A636" s="264">
        <v>638</v>
      </c>
      <c r="B636" s="50" t="s">
        <v>7978</v>
      </c>
      <c r="C636" s="109"/>
      <c r="D636" s="110" t="s">
        <v>6968</v>
      </c>
      <c r="E636" s="110"/>
      <c r="F636" s="110"/>
      <c r="G636" s="110" t="s">
        <v>7978</v>
      </c>
      <c r="H636" s="110" t="s">
        <v>7979</v>
      </c>
      <c r="I636" s="110" t="s">
        <v>74</v>
      </c>
      <c r="J636" s="110"/>
      <c r="K636" s="110"/>
      <c r="L636" s="110" t="s">
        <v>2067</v>
      </c>
      <c r="M636" s="110" t="s">
        <v>646</v>
      </c>
    </row>
    <row r="637" spans="1:13" x14ac:dyDescent="0.35">
      <c r="A637" s="264">
        <v>639</v>
      </c>
      <c r="B637" s="271"/>
      <c r="C637" s="109"/>
      <c r="D637" s="110"/>
      <c r="E637" s="110"/>
      <c r="F637" s="110"/>
      <c r="G637" s="110"/>
      <c r="H637" s="110"/>
      <c r="I637" s="110"/>
      <c r="J637" s="110"/>
      <c r="K637" s="110"/>
      <c r="L637" s="110"/>
      <c r="M637" s="110" t="s">
        <v>646</v>
      </c>
    </row>
    <row r="638" spans="1:13" x14ac:dyDescent="0.35">
      <c r="A638" s="264">
        <v>640</v>
      </c>
      <c r="B638" s="50" t="s">
        <v>7980</v>
      </c>
      <c r="C638" s="109"/>
      <c r="D638" s="110" t="s">
        <v>6968</v>
      </c>
      <c r="E638" s="110"/>
      <c r="F638" s="110"/>
      <c r="G638" s="110" t="s">
        <v>7980</v>
      </c>
      <c r="H638" s="110" t="s">
        <v>7981</v>
      </c>
      <c r="I638" s="110" t="s">
        <v>74</v>
      </c>
      <c r="J638" s="110"/>
      <c r="K638" s="110"/>
      <c r="L638" s="110" t="s">
        <v>2067</v>
      </c>
      <c r="M638" s="110" t="s">
        <v>649</v>
      </c>
    </row>
    <row r="639" spans="1:13" x14ac:dyDescent="0.35">
      <c r="A639" s="264">
        <v>641</v>
      </c>
      <c r="B639" s="271"/>
      <c r="C639" s="109"/>
      <c r="D639" s="110"/>
      <c r="E639" s="110"/>
      <c r="F639" s="110"/>
      <c r="G639" s="110"/>
      <c r="H639" s="110"/>
      <c r="I639" s="110"/>
      <c r="J639" s="110"/>
      <c r="K639" s="110"/>
      <c r="L639" s="110"/>
      <c r="M639" s="110" t="s">
        <v>529</v>
      </c>
    </row>
    <row r="640" spans="1:13" x14ac:dyDescent="0.35">
      <c r="A640" s="264">
        <v>642</v>
      </c>
      <c r="B640" s="50" t="s">
        <v>7982</v>
      </c>
      <c r="C640" s="109"/>
      <c r="D640" s="110" t="s">
        <v>6968</v>
      </c>
      <c r="E640" s="110"/>
      <c r="F640" s="110"/>
      <c r="G640" s="110" t="s">
        <v>7982</v>
      </c>
      <c r="H640" s="110" t="s">
        <v>7983</v>
      </c>
      <c r="I640" s="110" t="s">
        <v>74</v>
      </c>
      <c r="J640" s="110"/>
      <c r="K640" s="110"/>
      <c r="L640" s="110" t="s">
        <v>2067</v>
      </c>
      <c r="M640" s="110" t="s">
        <v>556</v>
      </c>
    </row>
    <row r="641" spans="1:13" x14ac:dyDescent="0.35">
      <c r="A641" s="264">
        <v>643</v>
      </c>
      <c r="B641" s="271"/>
      <c r="C641" s="109"/>
      <c r="D641" s="110"/>
      <c r="E641" s="110"/>
      <c r="F641" s="110"/>
      <c r="G641" s="110"/>
      <c r="H641" s="110"/>
      <c r="I641" s="110"/>
      <c r="J641" s="110"/>
      <c r="K641" s="110"/>
      <c r="L641" s="110"/>
      <c r="M641" s="110" t="s">
        <v>556</v>
      </c>
    </row>
    <row r="642" spans="1:13" x14ac:dyDescent="0.35">
      <c r="A642" s="264">
        <v>644</v>
      </c>
      <c r="B642" s="50" t="s">
        <v>7984</v>
      </c>
      <c r="C642" s="109"/>
      <c r="D642" s="110" t="s">
        <v>6968</v>
      </c>
      <c r="E642" s="110"/>
      <c r="F642" s="110"/>
      <c r="G642" s="110" t="s">
        <v>7984</v>
      </c>
      <c r="H642" s="110" t="s">
        <v>7985</v>
      </c>
      <c r="I642" s="110" t="s">
        <v>74</v>
      </c>
      <c r="J642" s="110"/>
      <c r="K642" s="110"/>
      <c r="L642" s="110" t="s">
        <v>2067</v>
      </c>
      <c r="M642" s="110" t="s">
        <v>517</v>
      </c>
    </row>
    <row r="643" spans="1:13" x14ac:dyDescent="0.35">
      <c r="A643" s="264">
        <v>645</v>
      </c>
      <c r="B643" s="271"/>
      <c r="C643" s="109"/>
      <c r="D643" s="110"/>
      <c r="E643" s="110"/>
      <c r="F643" s="110"/>
      <c r="G643" s="110"/>
      <c r="H643" s="110"/>
      <c r="I643" s="110"/>
      <c r="J643" s="110"/>
      <c r="K643" s="110"/>
      <c r="L643" s="110"/>
      <c r="M643" s="110" t="s">
        <v>517</v>
      </c>
    </row>
    <row r="644" spans="1:13" x14ac:dyDescent="0.35">
      <c r="A644" s="264">
        <v>646</v>
      </c>
      <c r="B644" s="50" t="s">
        <v>7986</v>
      </c>
      <c r="C644" s="109"/>
      <c r="D644" s="110" t="s">
        <v>6968</v>
      </c>
      <c r="E644" s="110"/>
      <c r="F644" s="110"/>
      <c r="G644" s="110" t="s">
        <v>7986</v>
      </c>
      <c r="H644" s="110" t="s">
        <v>7987</v>
      </c>
      <c r="I644" s="110" t="s">
        <v>74</v>
      </c>
      <c r="J644" s="110"/>
      <c r="K644" s="110"/>
      <c r="L644" s="110" t="s">
        <v>2067</v>
      </c>
      <c r="M644" s="110" t="s">
        <v>429</v>
      </c>
    </row>
    <row r="645" spans="1:13" x14ac:dyDescent="0.35">
      <c r="A645" s="264">
        <v>647</v>
      </c>
      <c r="B645" s="271"/>
      <c r="C645" s="109"/>
      <c r="D645" s="110"/>
      <c r="E645" s="110"/>
      <c r="F645" s="110"/>
      <c r="G645" s="110"/>
      <c r="H645" s="110"/>
      <c r="I645" s="110"/>
      <c r="J645" s="110"/>
      <c r="K645" s="110"/>
      <c r="L645" s="110"/>
      <c r="M645" s="110" t="s">
        <v>429</v>
      </c>
    </row>
    <row r="646" spans="1:13" x14ac:dyDescent="0.35">
      <c r="A646" s="264">
        <v>648</v>
      </c>
      <c r="B646" s="50" t="s">
        <v>7988</v>
      </c>
      <c r="C646" s="109"/>
      <c r="D646" s="110" t="s">
        <v>6968</v>
      </c>
      <c r="E646" s="110"/>
      <c r="F646" s="110"/>
      <c r="G646" s="110" t="s">
        <v>7988</v>
      </c>
      <c r="H646" s="110" t="s">
        <v>7989</v>
      </c>
      <c r="I646" s="110" t="s">
        <v>74</v>
      </c>
      <c r="J646" s="110"/>
      <c r="K646" s="110"/>
      <c r="L646" s="110" t="s">
        <v>2067</v>
      </c>
      <c r="M646" s="110" t="s">
        <v>646</v>
      </c>
    </row>
    <row r="647" spans="1:13" x14ac:dyDescent="0.35">
      <c r="A647" s="264">
        <v>649</v>
      </c>
      <c r="B647" s="271"/>
      <c r="C647" s="109"/>
      <c r="D647" s="110"/>
      <c r="E647" s="110"/>
      <c r="F647" s="110"/>
      <c r="G647" s="110"/>
      <c r="H647" s="110"/>
      <c r="I647" s="110"/>
      <c r="J647" s="110"/>
      <c r="K647" s="110"/>
      <c r="L647" s="110"/>
      <c r="M647" s="110" t="s">
        <v>646</v>
      </c>
    </row>
    <row r="648" spans="1:13" x14ac:dyDescent="0.35">
      <c r="A648" s="264">
        <v>650</v>
      </c>
      <c r="B648" s="50" t="s">
        <v>7990</v>
      </c>
      <c r="C648" s="109"/>
      <c r="D648" s="110" t="s">
        <v>6968</v>
      </c>
      <c r="E648" s="110"/>
      <c r="F648" s="110"/>
      <c r="G648" s="110" t="s">
        <v>7990</v>
      </c>
      <c r="H648" s="110" t="s">
        <v>7991</v>
      </c>
      <c r="I648" s="110" t="s">
        <v>74</v>
      </c>
      <c r="J648" s="110"/>
      <c r="K648" s="110"/>
      <c r="L648" s="110" t="s">
        <v>2067</v>
      </c>
      <c r="M648" s="110" t="s">
        <v>492</v>
      </c>
    </row>
    <row r="649" spans="1:13" x14ac:dyDescent="0.35">
      <c r="A649" s="264">
        <v>651</v>
      </c>
      <c r="B649" s="271"/>
      <c r="C649" s="109"/>
      <c r="D649" s="110"/>
      <c r="E649" s="110"/>
      <c r="F649" s="110"/>
      <c r="G649" s="110"/>
      <c r="H649" s="110"/>
      <c r="I649" s="110"/>
      <c r="J649" s="110"/>
      <c r="K649" s="110"/>
      <c r="L649" s="110"/>
      <c r="M649" s="110" t="s">
        <v>492</v>
      </c>
    </row>
    <row r="650" spans="1:13" x14ac:dyDescent="0.35">
      <c r="A650" s="264">
        <v>652</v>
      </c>
      <c r="B650" s="50" t="s">
        <v>7992</v>
      </c>
      <c r="C650" s="109"/>
      <c r="D650" s="110" t="s">
        <v>6968</v>
      </c>
      <c r="E650" s="110"/>
      <c r="F650" s="110"/>
      <c r="G650" s="110" t="s">
        <v>7992</v>
      </c>
      <c r="H650" s="110" t="s">
        <v>7993</v>
      </c>
      <c r="I650" s="110" t="s">
        <v>74</v>
      </c>
      <c r="J650" s="110"/>
      <c r="K650" s="110"/>
      <c r="L650" s="110" t="s">
        <v>2067</v>
      </c>
      <c r="M650" s="110" t="s">
        <v>498</v>
      </c>
    </row>
    <row r="651" spans="1:13" x14ac:dyDescent="0.35">
      <c r="A651" s="264">
        <v>653</v>
      </c>
      <c r="B651" s="271"/>
      <c r="C651" s="109"/>
      <c r="D651" s="110"/>
      <c r="E651" s="110"/>
      <c r="F651" s="110"/>
      <c r="G651" s="110"/>
      <c r="H651" s="110"/>
      <c r="I651" s="110"/>
      <c r="J651" s="110"/>
      <c r="K651" s="110"/>
      <c r="L651" s="110"/>
      <c r="M651" s="110" t="s">
        <v>498</v>
      </c>
    </row>
    <row r="652" spans="1:13" x14ac:dyDescent="0.35">
      <c r="A652" s="264">
        <v>654</v>
      </c>
      <c r="B652" s="50" t="s">
        <v>7994</v>
      </c>
      <c r="C652" s="109"/>
      <c r="D652" s="110" t="s">
        <v>6968</v>
      </c>
      <c r="E652" s="110"/>
      <c r="F652" s="110"/>
      <c r="G652" s="110" t="s">
        <v>7994</v>
      </c>
      <c r="H652" s="110" t="s">
        <v>7995</v>
      </c>
      <c r="I652" s="110" t="s">
        <v>74</v>
      </c>
      <c r="J652" s="110"/>
      <c r="K652" s="110"/>
      <c r="L652" s="110" t="s">
        <v>2067</v>
      </c>
      <c r="M652" s="110" t="s">
        <v>488</v>
      </c>
    </row>
    <row r="653" spans="1:13" x14ac:dyDescent="0.35">
      <c r="A653" s="264">
        <v>655</v>
      </c>
      <c r="B653" s="271"/>
      <c r="C653" s="109"/>
      <c r="D653" s="110"/>
      <c r="E653" s="110"/>
      <c r="F653" s="110"/>
      <c r="G653" s="110"/>
      <c r="H653" s="110"/>
      <c r="I653" s="110"/>
      <c r="J653" s="110"/>
      <c r="K653" s="110"/>
      <c r="L653" s="110"/>
      <c r="M653" s="110" t="s">
        <v>488</v>
      </c>
    </row>
    <row r="654" spans="1:13" x14ac:dyDescent="0.35">
      <c r="A654" s="264">
        <v>656</v>
      </c>
      <c r="B654" s="271" t="s">
        <v>7996</v>
      </c>
      <c r="C654" s="109"/>
      <c r="D654" s="110" t="s">
        <v>6970</v>
      </c>
      <c r="E654" s="110"/>
      <c r="F654" s="110"/>
      <c r="G654" s="110" t="s">
        <v>7996</v>
      </c>
      <c r="H654" s="110" t="s">
        <v>7997</v>
      </c>
      <c r="I654" s="110" t="s">
        <v>74</v>
      </c>
      <c r="J654" s="110"/>
      <c r="K654" s="110"/>
      <c r="L654" s="110" t="s">
        <v>2067</v>
      </c>
      <c r="M654" s="110" t="s">
        <v>424</v>
      </c>
    </row>
    <row r="655" spans="1:13" x14ac:dyDescent="0.35">
      <c r="A655" s="264">
        <v>657</v>
      </c>
      <c r="B655" s="271"/>
      <c r="C655" s="109"/>
      <c r="D655" s="110"/>
      <c r="E655" s="110"/>
      <c r="F655" s="110"/>
      <c r="G655" s="110"/>
      <c r="H655" s="110"/>
      <c r="I655" s="110"/>
      <c r="J655" s="110"/>
      <c r="K655" s="110"/>
      <c r="L655" s="110"/>
      <c r="M655" s="110" t="s">
        <v>424</v>
      </c>
    </row>
    <row r="656" spans="1:13" x14ac:dyDescent="0.35">
      <c r="A656" s="264">
        <v>658</v>
      </c>
      <c r="B656" s="271" t="s">
        <v>7998</v>
      </c>
      <c r="C656" s="109"/>
      <c r="D656" s="110" t="s">
        <v>6970</v>
      </c>
      <c r="E656" s="110"/>
      <c r="F656" s="110"/>
      <c r="G656" s="110" t="s">
        <v>7998</v>
      </c>
      <c r="H656" s="110" t="s">
        <v>7999</v>
      </c>
      <c r="I656" s="110" t="s">
        <v>74</v>
      </c>
      <c r="J656" s="110"/>
      <c r="K656" s="110"/>
      <c r="L656" s="110" t="s">
        <v>2067</v>
      </c>
      <c r="M656" s="110" t="s">
        <v>556</v>
      </c>
    </row>
    <row r="657" spans="1:13" x14ac:dyDescent="0.35">
      <c r="A657" s="264">
        <v>659</v>
      </c>
      <c r="B657" s="271"/>
      <c r="C657" s="109"/>
      <c r="D657" s="110"/>
      <c r="E657" s="110"/>
      <c r="F657" s="110"/>
      <c r="G657" s="110"/>
      <c r="H657" s="110"/>
      <c r="I657" s="110"/>
      <c r="J657" s="110"/>
      <c r="K657" s="110"/>
      <c r="L657" s="110"/>
      <c r="M657" s="110" t="s">
        <v>556</v>
      </c>
    </row>
    <row r="658" spans="1:13" x14ac:dyDescent="0.35">
      <c r="A658" s="264">
        <v>660</v>
      </c>
      <c r="B658" s="272" t="s">
        <v>8000</v>
      </c>
      <c r="C658" s="109"/>
      <c r="D658" s="110" t="s">
        <v>6970</v>
      </c>
      <c r="E658" s="110"/>
      <c r="F658" s="110"/>
      <c r="G658" s="110" t="s">
        <v>8000</v>
      </c>
      <c r="H658" s="110" t="s">
        <v>8001</v>
      </c>
      <c r="I658" s="110" t="s">
        <v>74</v>
      </c>
      <c r="J658" s="110"/>
      <c r="K658" s="110"/>
      <c r="L658" s="110" t="s">
        <v>2067</v>
      </c>
      <c r="M658" s="110" t="s">
        <v>439</v>
      </c>
    </row>
    <row r="659" spans="1:13" x14ac:dyDescent="0.35">
      <c r="A659" s="264">
        <v>661</v>
      </c>
      <c r="B659" s="271"/>
      <c r="C659" s="109"/>
      <c r="D659" s="110"/>
      <c r="E659" s="110"/>
      <c r="F659" s="110"/>
      <c r="G659" s="110"/>
      <c r="H659" s="110"/>
      <c r="I659" s="110"/>
      <c r="J659" s="110"/>
      <c r="K659" s="110"/>
      <c r="L659" s="110"/>
      <c r="M659" s="110" t="s">
        <v>439</v>
      </c>
    </row>
    <row r="660" spans="1:13" x14ac:dyDescent="0.35">
      <c r="A660" s="264">
        <v>662</v>
      </c>
      <c r="B660" s="50" t="s">
        <v>8002</v>
      </c>
      <c r="C660" s="109"/>
      <c r="D660" s="110" t="s">
        <v>6970</v>
      </c>
      <c r="E660" s="110"/>
      <c r="F660" s="110"/>
      <c r="G660" s="110" t="s">
        <v>8002</v>
      </c>
      <c r="H660" s="110" t="s">
        <v>8003</v>
      </c>
      <c r="I660" s="110" t="s">
        <v>74</v>
      </c>
      <c r="J660" s="110"/>
      <c r="K660" s="110"/>
      <c r="L660" s="110" t="s">
        <v>2067</v>
      </c>
      <c r="M660" s="110" t="s">
        <v>432</v>
      </c>
    </row>
    <row r="661" spans="1:13" x14ac:dyDescent="0.35">
      <c r="A661" s="264">
        <v>663</v>
      </c>
      <c r="B661" s="271"/>
      <c r="C661" s="109"/>
      <c r="D661" s="110"/>
      <c r="E661" s="110"/>
      <c r="F661" s="110"/>
      <c r="G661" s="110"/>
      <c r="H661" s="110"/>
      <c r="I661" s="110"/>
      <c r="J661" s="110"/>
      <c r="K661" s="110"/>
      <c r="L661" s="110"/>
      <c r="M661" s="110" t="s">
        <v>432</v>
      </c>
    </row>
    <row r="662" spans="1:13" x14ac:dyDescent="0.35">
      <c r="A662" s="264">
        <v>664</v>
      </c>
      <c r="B662" s="50" t="s">
        <v>8004</v>
      </c>
      <c r="C662" s="109"/>
      <c r="D662" s="110" t="s">
        <v>6970</v>
      </c>
      <c r="E662" s="110"/>
      <c r="F662" s="110"/>
      <c r="G662" s="110" t="s">
        <v>8004</v>
      </c>
      <c r="H662" s="110" t="s">
        <v>8005</v>
      </c>
      <c r="I662" s="110" t="s">
        <v>74</v>
      </c>
      <c r="J662" s="110"/>
      <c r="K662" s="110"/>
      <c r="L662" s="110" t="s">
        <v>2067</v>
      </c>
      <c r="M662" s="110" t="s">
        <v>517</v>
      </c>
    </row>
    <row r="663" spans="1:13" x14ac:dyDescent="0.35">
      <c r="A663" s="264">
        <v>665</v>
      </c>
      <c r="B663" s="271"/>
      <c r="C663" s="109"/>
      <c r="D663" s="110"/>
      <c r="E663" s="110"/>
      <c r="F663" s="110"/>
      <c r="G663" s="110"/>
      <c r="H663" s="110"/>
      <c r="I663" s="110"/>
      <c r="J663" s="110"/>
      <c r="K663" s="110"/>
      <c r="L663" s="110"/>
      <c r="M663" s="110" t="s">
        <v>517</v>
      </c>
    </row>
    <row r="664" spans="1:13" x14ac:dyDescent="0.35">
      <c r="A664" s="264">
        <v>666</v>
      </c>
      <c r="B664" s="50" t="s">
        <v>8006</v>
      </c>
      <c r="C664" s="109"/>
      <c r="D664" s="110" t="s">
        <v>6970</v>
      </c>
      <c r="E664" s="110"/>
      <c r="F664" s="110"/>
      <c r="G664" s="110" t="s">
        <v>8006</v>
      </c>
      <c r="H664" s="110" t="s">
        <v>8007</v>
      </c>
      <c r="I664" s="110" t="s">
        <v>74</v>
      </c>
      <c r="J664" s="110"/>
      <c r="K664" s="110"/>
      <c r="L664" s="110" t="s">
        <v>2067</v>
      </c>
      <c r="M664" s="110" t="s">
        <v>429</v>
      </c>
    </row>
    <row r="665" spans="1:13" x14ac:dyDescent="0.35">
      <c r="A665" s="264">
        <v>667</v>
      </c>
      <c r="B665" s="271"/>
      <c r="C665" s="109"/>
      <c r="D665" s="110"/>
      <c r="E665" s="110"/>
      <c r="F665" s="110"/>
      <c r="G665" s="110"/>
      <c r="H665" s="110"/>
      <c r="I665" s="110"/>
      <c r="J665" s="110"/>
      <c r="K665" s="110"/>
      <c r="L665" s="110"/>
      <c r="M665" s="110" t="s">
        <v>429</v>
      </c>
    </row>
    <row r="666" spans="1:13" x14ac:dyDescent="0.35">
      <c r="A666" s="264">
        <v>668</v>
      </c>
      <c r="B666" s="50" t="s">
        <v>8008</v>
      </c>
      <c r="C666" s="109"/>
      <c r="D666" s="110" t="s">
        <v>6970</v>
      </c>
      <c r="E666" s="110"/>
      <c r="F666" s="110"/>
      <c r="G666" s="110" t="s">
        <v>8008</v>
      </c>
      <c r="H666" s="110" t="s">
        <v>8009</v>
      </c>
      <c r="I666" s="110" t="s">
        <v>74</v>
      </c>
      <c r="J666" s="110"/>
      <c r="K666" s="110"/>
      <c r="L666" s="110" t="s">
        <v>2067</v>
      </c>
      <c r="M666" s="110" t="s">
        <v>646</v>
      </c>
    </row>
    <row r="667" spans="1:13" x14ac:dyDescent="0.35">
      <c r="A667" s="264">
        <v>669</v>
      </c>
      <c r="B667" s="271"/>
      <c r="C667" s="109"/>
      <c r="D667" s="110"/>
      <c r="E667" s="110"/>
      <c r="F667" s="110"/>
      <c r="G667" s="110"/>
      <c r="H667" s="110"/>
      <c r="I667" s="110"/>
      <c r="J667" s="110"/>
      <c r="K667" s="110"/>
      <c r="L667" s="110"/>
      <c r="M667" s="110" t="s">
        <v>646</v>
      </c>
    </row>
    <row r="668" spans="1:13" x14ac:dyDescent="0.35">
      <c r="A668" s="264">
        <v>670</v>
      </c>
      <c r="B668" s="50" t="s">
        <v>8010</v>
      </c>
      <c r="C668" s="109"/>
      <c r="D668" s="110" t="s">
        <v>6970</v>
      </c>
      <c r="E668" s="110"/>
      <c r="F668" s="110"/>
      <c r="G668" s="110" t="s">
        <v>8010</v>
      </c>
      <c r="H668" s="110" t="s">
        <v>8011</v>
      </c>
      <c r="I668" s="110" t="s">
        <v>74</v>
      </c>
      <c r="J668" s="110"/>
      <c r="K668" s="110"/>
      <c r="L668" s="110" t="s">
        <v>2067</v>
      </c>
      <c r="M668" s="110" t="s">
        <v>498</v>
      </c>
    </row>
    <row r="669" spans="1:13" x14ac:dyDescent="0.35">
      <c r="A669" s="264">
        <v>671</v>
      </c>
      <c r="B669" s="271"/>
      <c r="C669" s="109"/>
      <c r="D669" s="110"/>
      <c r="E669" s="110"/>
      <c r="F669" s="110"/>
      <c r="G669" s="110"/>
      <c r="H669" s="110"/>
      <c r="I669" s="110"/>
      <c r="J669" s="110"/>
      <c r="K669" s="110"/>
      <c r="L669" s="110"/>
      <c r="M669" s="110" t="s">
        <v>498</v>
      </c>
    </row>
    <row r="670" spans="1:13" x14ac:dyDescent="0.35">
      <c r="A670" s="264">
        <v>672</v>
      </c>
      <c r="B670" s="50" t="s">
        <v>8012</v>
      </c>
      <c r="C670" s="109"/>
      <c r="D670" s="110" t="s">
        <v>6970</v>
      </c>
      <c r="E670" s="110"/>
      <c r="F670" s="110"/>
      <c r="G670" s="110" t="s">
        <v>8012</v>
      </c>
      <c r="H670" s="110" t="s">
        <v>8013</v>
      </c>
      <c r="I670" s="110" t="s">
        <v>74</v>
      </c>
      <c r="J670" s="110"/>
      <c r="K670" s="110"/>
      <c r="L670" s="110" t="s">
        <v>2067</v>
      </c>
      <c r="M670" s="110" t="s">
        <v>488</v>
      </c>
    </row>
    <row r="671" spans="1:13" x14ac:dyDescent="0.35">
      <c r="A671" s="264">
        <v>673</v>
      </c>
      <c r="B671" s="271"/>
      <c r="C671" s="109"/>
      <c r="D671" s="110"/>
      <c r="E671" s="110"/>
      <c r="F671" s="110"/>
      <c r="G671" s="110"/>
      <c r="H671" s="110"/>
      <c r="I671" s="110"/>
      <c r="J671" s="110"/>
      <c r="K671" s="110"/>
      <c r="L671" s="110"/>
      <c r="M671" s="110" t="s">
        <v>488</v>
      </c>
    </row>
    <row r="672" spans="1:13" x14ac:dyDescent="0.35">
      <c r="A672" s="264">
        <v>674</v>
      </c>
      <c r="B672" s="50" t="s">
        <v>8014</v>
      </c>
      <c r="C672" s="109"/>
      <c r="D672" s="110" t="s">
        <v>6970</v>
      </c>
      <c r="E672" s="110"/>
      <c r="F672" s="110"/>
      <c r="G672" s="110" t="s">
        <v>8014</v>
      </c>
      <c r="H672" s="110" t="s">
        <v>8015</v>
      </c>
      <c r="I672" s="110" t="s">
        <v>74</v>
      </c>
      <c r="J672" s="110"/>
      <c r="K672" s="110"/>
      <c r="L672" s="110" t="s">
        <v>2067</v>
      </c>
      <c r="M672" s="110" t="s">
        <v>523</v>
      </c>
    </row>
    <row r="673" spans="1:13" x14ac:dyDescent="0.35">
      <c r="A673" s="264">
        <v>675</v>
      </c>
      <c r="B673" s="271"/>
      <c r="C673" s="109"/>
      <c r="D673" s="110"/>
      <c r="E673" s="110"/>
      <c r="F673" s="110"/>
      <c r="G673" s="110"/>
      <c r="H673" s="110"/>
      <c r="I673" s="110"/>
      <c r="J673" s="110"/>
      <c r="K673" s="110"/>
      <c r="L673" s="110"/>
      <c r="M673" s="110" t="s">
        <v>523</v>
      </c>
    </row>
    <row r="674" spans="1:13" x14ac:dyDescent="0.35">
      <c r="A674" s="264">
        <v>676</v>
      </c>
      <c r="B674" s="50" t="s">
        <v>8016</v>
      </c>
      <c r="C674" s="109"/>
      <c r="D674" s="110" t="s">
        <v>6970</v>
      </c>
      <c r="E674" s="110"/>
      <c r="F674" s="110"/>
      <c r="G674" s="110" t="s">
        <v>8016</v>
      </c>
      <c r="H674" s="110" t="s">
        <v>8017</v>
      </c>
      <c r="I674" s="110" t="s">
        <v>74</v>
      </c>
      <c r="J674" s="110"/>
      <c r="K674" s="110"/>
      <c r="L674" s="110" t="s">
        <v>2067</v>
      </c>
      <c r="M674" s="110" t="s">
        <v>632</v>
      </c>
    </row>
    <row r="675" spans="1:13" x14ac:dyDescent="0.35">
      <c r="A675" s="264">
        <v>677</v>
      </c>
      <c r="B675" s="271"/>
      <c r="C675" s="109"/>
      <c r="D675" s="110"/>
      <c r="E675" s="110"/>
      <c r="F675" s="110"/>
      <c r="G675" s="110"/>
      <c r="H675" s="110"/>
      <c r="I675" s="110"/>
      <c r="J675" s="110"/>
      <c r="K675" s="110"/>
      <c r="L675" s="110"/>
      <c r="M675" s="110" t="s">
        <v>632</v>
      </c>
    </row>
    <row r="676" spans="1:13" x14ac:dyDescent="0.35">
      <c r="A676" s="264">
        <v>678</v>
      </c>
      <c r="B676" s="50" t="s">
        <v>8018</v>
      </c>
      <c r="C676" s="109"/>
      <c r="D676" s="110" t="s">
        <v>6970</v>
      </c>
      <c r="E676" s="110"/>
      <c r="F676" s="110"/>
      <c r="G676" s="110" t="s">
        <v>8018</v>
      </c>
      <c r="H676" s="110" t="s">
        <v>8019</v>
      </c>
      <c r="I676" s="110" t="s">
        <v>74</v>
      </c>
      <c r="J676" s="110"/>
      <c r="K676" s="110"/>
      <c r="L676" s="110" t="s">
        <v>2067</v>
      </c>
      <c r="M676" s="110" t="s">
        <v>549</v>
      </c>
    </row>
    <row r="677" spans="1:13" x14ac:dyDescent="0.35">
      <c r="A677" s="264">
        <v>679</v>
      </c>
      <c r="B677" s="271"/>
      <c r="C677" s="109"/>
      <c r="D677" s="110"/>
      <c r="E677" s="110"/>
      <c r="F677" s="110"/>
      <c r="G677" s="110"/>
      <c r="H677" s="110"/>
      <c r="I677" s="110"/>
      <c r="J677" s="110"/>
      <c r="K677" s="110"/>
      <c r="L677" s="110"/>
      <c r="M677" s="110" t="s">
        <v>549</v>
      </c>
    </row>
    <row r="678" spans="1:13" x14ac:dyDescent="0.35">
      <c r="A678" s="264">
        <v>680</v>
      </c>
      <c r="B678" s="50" t="s">
        <v>8020</v>
      </c>
      <c r="C678" s="109"/>
      <c r="D678" s="110" t="s">
        <v>6970</v>
      </c>
      <c r="E678" s="110"/>
      <c r="F678" s="110"/>
      <c r="G678" s="110" t="s">
        <v>8020</v>
      </c>
      <c r="H678" s="110" t="s">
        <v>8021</v>
      </c>
      <c r="I678" s="110" t="s">
        <v>74</v>
      </c>
      <c r="J678" s="110"/>
      <c r="K678" s="110"/>
      <c r="L678" s="110" t="s">
        <v>2067</v>
      </c>
      <c r="M678" s="110" t="s">
        <v>518</v>
      </c>
    </row>
    <row r="679" spans="1:13" x14ac:dyDescent="0.35">
      <c r="A679" s="264">
        <v>681</v>
      </c>
      <c r="B679" s="272"/>
      <c r="C679" s="109"/>
      <c r="D679" s="110"/>
      <c r="E679" s="110"/>
      <c r="F679" s="110"/>
      <c r="G679" s="110"/>
      <c r="H679" s="110"/>
      <c r="I679" s="110"/>
      <c r="J679" s="110"/>
      <c r="K679" s="110"/>
      <c r="L679" s="110"/>
      <c r="M679" s="110" t="s">
        <v>518</v>
      </c>
    </row>
    <row r="680" spans="1:13" x14ac:dyDescent="0.35">
      <c r="A680" s="264">
        <v>682</v>
      </c>
      <c r="B680" s="271" t="s">
        <v>8022</v>
      </c>
      <c r="C680" s="109"/>
      <c r="D680" s="110" t="s">
        <v>6974</v>
      </c>
      <c r="E680" s="110"/>
      <c r="F680" s="110"/>
      <c r="G680" s="110" t="s">
        <v>8022</v>
      </c>
      <c r="H680" s="110" t="s">
        <v>8023</v>
      </c>
      <c r="I680" s="110" t="s">
        <v>74</v>
      </c>
      <c r="J680" s="110"/>
      <c r="K680" s="110"/>
      <c r="L680" s="110" t="s">
        <v>2067</v>
      </c>
      <c r="M680" s="110" t="s">
        <v>424</v>
      </c>
    </row>
    <row r="681" spans="1:13" x14ac:dyDescent="0.35">
      <c r="A681" s="264">
        <v>683</v>
      </c>
      <c r="B681" s="271"/>
      <c r="C681" s="109"/>
      <c r="D681" s="110"/>
      <c r="E681" s="110"/>
      <c r="F681" s="110"/>
      <c r="G681" s="110"/>
      <c r="H681" s="110"/>
      <c r="I681" s="110"/>
      <c r="J681" s="110"/>
      <c r="K681" s="110"/>
      <c r="L681" s="110"/>
      <c r="M681" s="110" t="s">
        <v>424</v>
      </c>
    </row>
    <row r="682" spans="1:13" x14ac:dyDescent="0.35">
      <c r="A682" s="264">
        <v>684</v>
      </c>
      <c r="B682" s="271" t="s">
        <v>8024</v>
      </c>
      <c r="C682" s="109"/>
      <c r="D682" s="110" t="s">
        <v>6974</v>
      </c>
      <c r="E682" s="110"/>
      <c r="F682" s="110"/>
      <c r="G682" s="110" t="s">
        <v>8024</v>
      </c>
      <c r="H682" s="110" t="s">
        <v>8025</v>
      </c>
      <c r="I682" s="110" t="s">
        <v>74</v>
      </c>
      <c r="J682" s="110"/>
      <c r="K682" s="110"/>
      <c r="L682" s="110" t="s">
        <v>2067</v>
      </c>
      <c r="M682" s="110" t="s">
        <v>556</v>
      </c>
    </row>
    <row r="683" spans="1:13" x14ac:dyDescent="0.35">
      <c r="A683" s="264">
        <v>685</v>
      </c>
      <c r="B683" s="271"/>
      <c r="C683" s="109"/>
      <c r="D683" s="110"/>
      <c r="E683" s="110"/>
      <c r="F683" s="110"/>
      <c r="G683" s="110"/>
      <c r="H683" s="110"/>
      <c r="I683" s="110"/>
      <c r="J683" s="110"/>
      <c r="K683" s="110"/>
      <c r="L683" s="110"/>
      <c r="M683" s="110" t="s">
        <v>556</v>
      </c>
    </row>
    <row r="684" spans="1:13" x14ac:dyDescent="0.35">
      <c r="A684" s="264">
        <v>686</v>
      </c>
      <c r="B684" s="271" t="s">
        <v>8026</v>
      </c>
      <c r="C684" s="109"/>
      <c r="D684" s="110" t="s">
        <v>6974</v>
      </c>
      <c r="E684" s="110"/>
      <c r="F684" s="110"/>
      <c r="G684" s="110" t="s">
        <v>8026</v>
      </c>
      <c r="H684" s="110" t="s">
        <v>8027</v>
      </c>
      <c r="I684" s="110" t="s">
        <v>74</v>
      </c>
      <c r="J684" s="110"/>
      <c r="K684" s="110"/>
      <c r="L684" s="110" t="s">
        <v>2067</v>
      </c>
      <c r="M684" s="110" t="s">
        <v>439</v>
      </c>
    </row>
    <row r="685" spans="1:13" x14ac:dyDescent="0.35">
      <c r="A685" s="264">
        <v>687</v>
      </c>
      <c r="B685" s="271"/>
      <c r="C685" s="109"/>
      <c r="D685" s="110"/>
      <c r="E685" s="110"/>
      <c r="F685" s="110"/>
      <c r="G685" s="110"/>
      <c r="H685" s="110"/>
      <c r="I685" s="110"/>
      <c r="J685" s="110"/>
      <c r="K685" s="110"/>
      <c r="L685" s="110"/>
      <c r="M685" s="110" t="s">
        <v>439</v>
      </c>
    </row>
    <row r="686" spans="1:13" x14ac:dyDescent="0.35">
      <c r="A686" s="264">
        <v>688</v>
      </c>
      <c r="B686" s="271" t="s">
        <v>8028</v>
      </c>
      <c r="C686" s="109"/>
      <c r="D686" s="110" t="s">
        <v>6974</v>
      </c>
      <c r="E686" s="110"/>
      <c r="F686" s="110"/>
      <c r="G686" s="110" t="s">
        <v>8028</v>
      </c>
      <c r="H686" s="110" t="s">
        <v>8029</v>
      </c>
      <c r="I686" s="110" t="s">
        <v>74</v>
      </c>
      <c r="J686" s="110"/>
      <c r="K686" s="110"/>
      <c r="L686" s="110" t="s">
        <v>2067</v>
      </c>
      <c r="M686" s="110" t="s">
        <v>432</v>
      </c>
    </row>
    <row r="687" spans="1:13" x14ac:dyDescent="0.35">
      <c r="A687" s="264">
        <v>689</v>
      </c>
      <c r="B687" s="271"/>
      <c r="C687" s="109"/>
      <c r="D687" s="110"/>
      <c r="E687" s="110"/>
      <c r="F687" s="110"/>
      <c r="G687" s="110"/>
      <c r="H687" s="110"/>
      <c r="I687" s="110"/>
      <c r="J687" s="110"/>
      <c r="K687" s="110"/>
      <c r="L687" s="110"/>
      <c r="M687" s="110" t="s">
        <v>432</v>
      </c>
    </row>
    <row r="688" spans="1:13" x14ac:dyDescent="0.35">
      <c r="A688" s="264">
        <v>690</v>
      </c>
      <c r="B688" s="271" t="s">
        <v>8030</v>
      </c>
      <c r="C688" s="109"/>
      <c r="D688" s="110" t="s">
        <v>6974</v>
      </c>
      <c r="E688" s="110"/>
      <c r="F688" s="110"/>
      <c r="G688" s="110" t="s">
        <v>8030</v>
      </c>
      <c r="H688" s="110" t="s">
        <v>8031</v>
      </c>
      <c r="I688" s="110" t="s">
        <v>74</v>
      </c>
      <c r="J688" s="110"/>
      <c r="K688" s="110"/>
      <c r="L688" s="110" t="s">
        <v>2067</v>
      </c>
      <c r="M688" s="110" t="s">
        <v>517</v>
      </c>
    </row>
    <row r="689" spans="1:13" x14ac:dyDescent="0.35">
      <c r="A689" s="264">
        <v>691</v>
      </c>
      <c r="B689" s="271"/>
      <c r="C689" s="109"/>
      <c r="D689" s="110"/>
      <c r="E689" s="110"/>
      <c r="F689" s="110"/>
      <c r="G689" s="110"/>
      <c r="H689" s="110"/>
      <c r="I689" s="110"/>
      <c r="J689" s="110"/>
      <c r="K689" s="110"/>
      <c r="L689" s="110"/>
      <c r="M689" s="110" t="s">
        <v>517</v>
      </c>
    </row>
    <row r="690" spans="1:13" x14ac:dyDescent="0.35">
      <c r="A690" s="264">
        <v>692</v>
      </c>
      <c r="B690" s="271" t="s">
        <v>8032</v>
      </c>
      <c r="C690" s="109"/>
      <c r="D690" s="110" t="s">
        <v>6974</v>
      </c>
      <c r="E690" s="110"/>
      <c r="F690" s="110"/>
      <c r="G690" s="110" t="s">
        <v>8032</v>
      </c>
      <c r="H690" s="110" t="s">
        <v>8033</v>
      </c>
      <c r="I690" s="110" t="s">
        <v>74</v>
      </c>
      <c r="J690" s="110"/>
      <c r="K690" s="110"/>
      <c r="L690" s="110" t="s">
        <v>2067</v>
      </c>
      <c r="M690" s="110" t="s">
        <v>429</v>
      </c>
    </row>
    <row r="691" spans="1:13" x14ac:dyDescent="0.35">
      <c r="A691" s="264">
        <v>693</v>
      </c>
      <c r="B691" s="271"/>
      <c r="C691" s="109"/>
      <c r="D691" s="110"/>
      <c r="E691" s="110"/>
      <c r="F691" s="110"/>
      <c r="G691" s="110"/>
      <c r="H691" s="110"/>
      <c r="I691" s="110"/>
      <c r="J691" s="110"/>
      <c r="K691" s="110"/>
      <c r="L691" s="110"/>
      <c r="M691" s="110" t="s">
        <v>429</v>
      </c>
    </row>
    <row r="692" spans="1:13" x14ac:dyDescent="0.35">
      <c r="A692" s="264">
        <v>694</v>
      </c>
      <c r="B692" s="271" t="s">
        <v>8034</v>
      </c>
      <c r="C692" s="109"/>
      <c r="D692" s="110" t="s">
        <v>6974</v>
      </c>
      <c r="E692" s="110"/>
      <c r="F692" s="110"/>
      <c r="G692" s="110" t="s">
        <v>8034</v>
      </c>
      <c r="H692" s="110" t="s">
        <v>8035</v>
      </c>
      <c r="I692" s="110" t="s">
        <v>74</v>
      </c>
      <c r="J692" s="110"/>
      <c r="K692" s="110"/>
      <c r="L692" s="110" t="s">
        <v>2067</v>
      </c>
      <c r="M692" s="110" t="s">
        <v>646</v>
      </c>
    </row>
    <row r="693" spans="1:13" x14ac:dyDescent="0.35">
      <c r="A693" s="264">
        <v>695</v>
      </c>
      <c r="B693" s="271"/>
      <c r="C693" s="109"/>
      <c r="D693" s="110"/>
      <c r="E693" s="110"/>
      <c r="F693" s="110"/>
      <c r="G693" s="110"/>
      <c r="H693" s="110"/>
      <c r="I693" s="110"/>
      <c r="J693" s="110"/>
      <c r="K693" s="110"/>
      <c r="L693" s="110"/>
      <c r="M693" s="110" t="s">
        <v>646</v>
      </c>
    </row>
    <row r="694" spans="1:13" x14ac:dyDescent="0.35">
      <c r="A694" s="264">
        <v>696</v>
      </c>
      <c r="B694" s="271" t="s">
        <v>8036</v>
      </c>
      <c r="C694" s="109"/>
      <c r="D694" s="110" t="s">
        <v>6974</v>
      </c>
      <c r="E694" s="110"/>
      <c r="F694" s="110"/>
      <c r="G694" s="110" t="s">
        <v>8036</v>
      </c>
      <c r="H694" s="110" t="s">
        <v>8037</v>
      </c>
      <c r="I694" s="110" t="s">
        <v>74</v>
      </c>
      <c r="J694" s="110"/>
      <c r="K694" s="110"/>
      <c r="L694" s="110" t="s">
        <v>2067</v>
      </c>
      <c r="M694" s="110" t="s">
        <v>498</v>
      </c>
    </row>
    <row r="695" spans="1:13" x14ac:dyDescent="0.35">
      <c r="A695" s="264">
        <v>697</v>
      </c>
      <c r="B695" s="271"/>
      <c r="C695" s="109"/>
      <c r="D695" s="110"/>
      <c r="E695" s="110"/>
      <c r="F695" s="110"/>
      <c r="G695" s="110"/>
      <c r="H695" s="110"/>
      <c r="I695" s="110"/>
      <c r="J695" s="110"/>
      <c r="K695" s="110"/>
      <c r="L695" s="110"/>
      <c r="M695" s="110" t="s">
        <v>498</v>
      </c>
    </row>
    <row r="696" spans="1:13" x14ac:dyDescent="0.35">
      <c r="A696" s="264">
        <v>698</v>
      </c>
      <c r="B696" s="271" t="s">
        <v>8038</v>
      </c>
      <c r="C696" s="109"/>
      <c r="D696" s="110" t="s">
        <v>6974</v>
      </c>
      <c r="E696" s="110"/>
      <c r="F696" s="110"/>
      <c r="G696" s="110" t="s">
        <v>8038</v>
      </c>
      <c r="H696" s="110" t="s">
        <v>8039</v>
      </c>
      <c r="I696" s="110" t="s">
        <v>74</v>
      </c>
      <c r="J696" s="110"/>
      <c r="K696" s="110"/>
      <c r="L696" s="110" t="s">
        <v>2067</v>
      </c>
      <c r="M696" s="110" t="s">
        <v>488</v>
      </c>
    </row>
    <row r="697" spans="1:13" x14ac:dyDescent="0.35">
      <c r="A697" s="264">
        <v>699</v>
      </c>
      <c r="B697" s="271"/>
      <c r="C697" s="109"/>
      <c r="D697" s="110"/>
      <c r="E697" s="110"/>
      <c r="F697" s="110"/>
      <c r="G697" s="110"/>
      <c r="H697" s="110"/>
      <c r="I697" s="110"/>
      <c r="J697" s="110"/>
      <c r="K697" s="110"/>
      <c r="L697" s="110"/>
      <c r="M697" s="110" t="s">
        <v>488</v>
      </c>
    </row>
    <row r="698" spans="1:13" x14ac:dyDescent="0.35">
      <c r="A698" s="264">
        <v>700</v>
      </c>
      <c r="B698" s="271" t="s">
        <v>8040</v>
      </c>
      <c r="C698" s="109"/>
      <c r="D698" s="110" t="s">
        <v>6974</v>
      </c>
      <c r="E698" s="110"/>
      <c r="F698" s="110"/>
      <c r="G698" s="110" t="s">
        <v>8040</v>
      </c>
      <c r="H698" s="110" t="s">
        <v>8041</v>
      </c>
      <c r="I698" s="110" t="s">
        <v>74</v>
      </c>
      <c r="J698" s="110"/>
      <c r="K698" s="110"/>
      <c r="L698" s="110" t="s">
        <v>2067</v>
      </c>
      <c r="M698" s="110" t="s">
        <v>523</v>
      </c>
    </row>
    <row r="699" spans="1:13" x14ac:dyDescent="0.35">
      <c r="A699" s="264">
        <v>701</v>
      </c>
      <c r="B699" s="271"/>
      <c r="C699" s="109"/>
      <c r="D699" s="110"/>
      <c r="E699" s="110"/>
      <c r="F699" s="110"/>
      <c r="G699" s="110"/>
      <c r="H699" s="110"/>
      <c r="I699" s="110"/>
      <c r="J699" s="110"/>
      <c r="K699" s="110"/>
      <c r="L699" s="110"/>
      <c r="M699" s="110" t="s">
        <v>523</v>
      </c>
    </row>
    <row r="700" spans="1:13" x14ac:dyDescent="0.35">
      <c r="A700" s="264">
        <v>702</v>
      </c>
      <c r="B700" s="271" t="s">
        <v>8042</v>
      </c>
      <c r="C700" s="109"/>
      <c r="D700" s="110" t="s">
        <v>6974</v>
      </c>
      <c r="E700" s="110"/>
      <c r="F700" s="110"/>
      <c r="G700" s="110" t="s">
        <v>8042</v>
      </c>
      <c r="H700" s="110" t="s">
        <v>8043</v>
      </c>
      <c r="I700" s="110" t="s">
        <v>74</v>
      </c>
      <c r="J700" s="110"/>
      <c r="K700" s="110"/>
      <c r="L700" s="110" t="s">
        <v>2067</v>
      </c>
      <c r="M700" s="110" t="s">
        <v>632</v>
      </c>
    </row>
    <row r="701" spans="1:13" x14ac:dyDescent="0.35">
      <c r="A701" s="264">
        <v>703</v>
      </c>
      <c r="B701" s="271"/>
      <c r="C701" s="109"/>
      <c r="D701" s="110"/>
      <c r="E701" s="110"/>
      <c r="F701" s="110"/>
      <c r="G701" s="110"/>
      <c r="H701" s="110"/>
      <c r="I701" s="110"/>
      <c r="J701" s="110"/>
      <c r="K701" s="110"/>
      <c r="L701" s="110"/>
      <c r="M701" s="110" t="s">
        <v>632</v>
      </c>
    </row>
    <row r="702" spans="1:13" x14ac:dyDescent="0.35">
      <c r="A702" s="264">
        <v>704</v>
      </c>
      <c r="B702" s="271" t="s">
        <v>8044</v>
      </c>
      <c r="C702" s="109"/>
      <c r="D702" s="110" t="s">
        <v>6974</v>
      </c>
      <c r="E702" s="110"/>
      <c r="F702" s="110"/>
      <c r="G702" s="110" t="s">
        <v>8044</v>
      </c>
      <c r="H702" s="110" t="s">
        <v>8045</v>
      </c>
      <c r="I702" s="110" t="s">
        <v>74</v>
      </c>
      <c r="J702" s="110"/>
      <c r="K702" s="110"/>
      <c r="L702" s="110" t="s">
        <v>2067</v>
      </c>
      <c r="M702" s="110" t="s">
        <v>549</v>
      </c>
    </row>
    <row r="703" spans="1:13" x14ac:dyDescent="0.35">
      <c r="A703" s="264">
        <v>705</v>
      </c>
      <c r="B703" s="271"/>
      <c r="C703" s="109"/>
      <c r="D703" s="110"/>
      <c r="E703" s="110"/>
      <c r="F703" s="110"/>
      <c r="G703" s="110"/>
      <c r="H703" s="110"/>
      <c r="I703" s="110"/>
      <c r="J703" s="110"/>
      <c r="K703" s="110"/>
      <c r="L703" s="110"/>
      <c r="M703" s="110" t="s">
        <v>549</v>
      </c>
    </row>
    <row r="704" spans="1:13" x14ac:dyDescent="0.35">
      <c r="A704" s="264">
        <v>706</v>
      </c>
      <c r="B704" s="271" t="s">
        <v>8046</v>
      </c>
      <c r="C704" s="109"/>
      <c r="D704" s="110" t="s">
        <v>6974</v>
      </c>
      <c r="E704" s="110"/>
      <c r="F704" s="110"/>
      <c r="G704" s="110" t="s">
        <v>8046</v>
      </c>
      <c r="H704" s="110" t="s">
        <v>8047</v>
      </c>
      <c r="I704" s="110" t="s">
        <v>74</v>
      </c>
      <c r="J704" s="110"/>
      <c r="K704" s="110"/>
      <c r="L704" s="110" t="s">
        <v>2067</v>
      </c>
      <c r="M704" s="110" t="s">
        <v>518</v>
      </c>
    </row>
    <row r="705" spans="1:13" x14ac:dyDescent="0.35">
      <c r="A705" s="264">
        <v>707</v>
      </c>
      <c r="B705" s="272"/>
      <c r="C705" s="109"/>
      <c r="D705" s="110"/>
      <c r="E705" s="110"/>
      <c r="F705" s="110"/>
      <c r="G705" s="110"/>
      <c r="H705" s="110"/>
      <c r="I705" s="110"/>
      <c r="J705" s="110"/>
      <c r="K705" s="110"/>
      <c r="L705" s="110"/>
      <c r="M705" s="110" t="s">
        <v>518</v>
      </c>
    </row>
    <row r="706" spans="1:13" x14ac:dyDescent="0.35">
      <c r="A706" s="264">
        <v>708</v>
      </c>
      <c r="B706" s="271" t="s">
        <v>8048</v>
      </c>
      <c r="C706" s="109"/>
      <c r="D706" s="110" t="s">
        <v>6972</v>
      </c>
      <c r="E706" s="110"/>
      <c r="F706" s="110"/>
      <c r="G706" s="110" t="s">
        <v>8048</v>
      </c>
      <c r="H706" s="110" t="s">
        <v>8049</v>
      </c>
      <c r="I706" s="110" t="s">
        <v>74</v>
      </c>
      <c r="J706" s="110"/>
      <c r="K706" s="110"/>
      <c r="L706" s="110" t="s">
        <v>2067</v>
      </c>
      <c r="M706" s="110" t="s">
        <v>424</v>
      </c>
    </row>
    <row r="707" spans="1:13" x14ac:dyDescent="0.35">
      <c r="A707" s="264">
        <v>709</v>
      </c>
      <c r="B707" s="271"/>
      <c r="C707" s="109"/>
      <c r="D707" s="110"/>
      <c r="E707" s="110"/>
      <c r="F707" s="110"/>
      <c r="G707" s="110"/>
      <c r="H707" s="110"/>
      <c r="I707" s="110"/>
      <c r="J707" s="110"/>
      <c r="K707" s="110"/>
      <c r="L707" s="110"/>
      <c r="M707" s="110" t="s">
        <v>424</v>
      </c>
    </row>
    <row r="708" spans="1:13" x14ac:dyDescent="0.35">
      <c r="A708" s="264">
        <v>710</v>
      </c>
      <c r="B708" s="271" t="s">
        <v>8050</v>
      </c>
      <c r="C708" s="109"/>
      <c r="D708" s="110" t="s">
        <v>6972</v>
      </c>
      <c r="E708" s="110"/>
      <c r="F708" s="110"/>
      <c r="G708" s="110" t="s">
        <v>8050</v>
      </c>
      <c r="H708" s="110" t="s">
        <v>8051</v>
      </c>
      <c r="I708" s="110" t="s">
        <v>74</v>
      </c>
      <c r="J708" s="110"/>
      <c r="K708" s="110"/>
      <c r="L708" s="110" t="s">
        <v>2067</v>
      </c>
      <c r="M708" s="110" t="s">
        <v>556</v>
      </c>
    </row>
    <row r="709" spans="1:13" x14ac:dyDescent="0.35">
      <c r="A709" s="264">
        <v>711</v>
      </c>
      <c r="B709" s="271"/>
      <c r="C709" s="109"/>
      <c r="D709" s="110"/>
      <c r="E709" s="110"/>
      <c r="F709" s="110"/>
      <c r="G709" s="110"/>
      <c r="H709" s="110"/>
      <c r="I709" s="110"/>
      <c r="J709" s="110"/>
      <c r="K709" s="110"/>
      <c r="L709" s="110"/>
      <c r="M709" s="110" t="s">
        <v>556</v>
      </c>
    </row>
    <row r="710" spans="1:13" x14ac:dyDescent="0.35">
      <c r="A710" s="264">
        <v>712</v>
      </c>
      <c r="B710" s="271" t="s">
        <v>8052</v>
      </c>
      <c r="C710" s="109"/>
      <c r="D710" s="110" t="s">
        <v>6972</v>
      </c>
      <c r="E710" s="110"/>
      <c r="F710" s="110"/>
      <c r="G710" s="110" t="s">
        <v>8052</v>
      </c>
      <c r="H710" s="110" t="s">
        <v>8053</v>
      </c>
      <c r="I710" s="110" t="s">
        <v>74</v>
      </c>
      <c r="J710" s="110"/>
      <c r="K710" s="110"/>
      <c r="L710" s="110" t="s">
        <v>2067</v>
      </c>
      <c r="M710" s="110" t="s">
        <v>439</v>
      </c>
    </row>
    <row r="711" spans="1:13" x14ac:dyDescent="0.35">
      <c r="A711" s="264">
        <v>713</v>
      </c>
      <c r="B711" s="271"/>
      <c r="C711" s="109"/>
      <c r="D711" s="110"/>
      <c r="E711" s="110"/>
      <c r="F711" s="110"/>
      <c r="G711" s="110"/>
      <c r="H711" s="110"/>
      <c r="I711" s="110"/>
      <c r="J711" s="110"/>
      <c r="K711" s="110"/>
      <c r="L711" s="110"/>
      <c r="M711" s="110" t="s">
        <v>439</v>
      </c>
    </row>
    <row r="712" spans="1:13" x14ac:dyDescent="0.35">
      <c r="A712" s="264">
        <v>714</v>
      </c>
      <c r="B712" s="271" t="s">
        <v>8054</v>
      </c>
      <c r="C712" s="109"/>
      <c r="D712" s="110" t="s">
        <v>6972</v>
      </c>
      <c r="E712" s="110"/>
      <c r="F712" s="110"/>
      <c r="G712" s="110" t="s">
        <v>8054</v>
      </c>
      <c r="H712" s="110" t="s">
        <v>8055</v>
      </c>
      <c r="I712" s="110" t="s">
        <v>74</v>
      </c>
      <c r="J712" s="110"/>
      <c r="K712" s="110"/>
      <c r="L712" s="110" t="s">
        <v>2067</v>
      </c>
      <c r="M712" s="110" t="s">
        <v>432</v>
      </c>
    </row>
    <row r="713" spans="1:13" x14ac:dyDescent="0.35">
      <c r="A713" s="264">
        <v>715</v>
      </c>
      <c r="B713" s="271"/>
      <c r="C713" s="109"/>
      <c r="D713" s="110"/>
      <c r="E713" s="110"/>
      <c r="F713" s="110"/>
      <c r="G713" s="110"/>
      <c r="H713" s="110"/>
      <c r="I713" s="110"/>
      <c r="J713" s="110"/>
      <c r="K713" s="110"/>
      <c r="L713" s="110"/>
      <c r="M713" s="110" t="s">
        <v>432</v>
      </c>
    </row>
    <row r="714" spans="1:13" x14ac:dyDescent="0.35">
      <c r="A714" s="264">
        <v>716</v>
      </c>
      <c r="B714" s="271" t="s">
        <v>8056</v>
      </c>
      <c r="C714" s="109"/>
      <c r="D714" s="110" t="s">
        <v>6972</v>
      </c>
      <c r="E714" s="110"/>
      <c r="F714" s="110"/>
      <c r="G714" s="110" t="s">
        <v>8056</v>
      </c>
      <c r="H714" s="110" t="s">
        <v>8057</v>
      </c>
      <c r="I714" s="110" t="s">
        <v>74</v>
      </c>
      <c r="J714" s="110"/>
      <c r="K714" s="110"/>
      <c r="L714" s="110" t="s">
        <v>2067</v>
      </c>
      <c r="M714" s="110" t="s">
        <v>517</v>
      </c>
    </row>
    <row r="715" spans="1:13" x14ac:dyDescent="0.35">
      <c r="A715" s="264">
        <v>717</v>
      </c>
      <c r="B715" s="271"/>
      <c r="C715" s="109"/>
      <c r="D715" s="110"/>
      <c r="E715" s="110"/>
      <c r="F715" s="110"/>
      <c r="G715" s="110"/>
      <c r="H715" s="110"/>
      <c r="I715" s="110"/>
      <c r="J715" s="110"/>
      <c r="K715" s="110"/>
      <c r="L715" s="110"/>
      <c r="M715" s="110" t="s">
        <v>517</v>
      </c>
    </row>
    <row r="716" spans="1:13" x14ac:dyDescent="0.35">
      <c r="A716" s="264">
        <v>718</v>
      </c>
      <c r="B716" s="271" t="s">
        <v>8058</v>
      </c>
      <c r="C716" s="109"/>
      <c r="D716" s="110" t="s">
        <v>6972</v>
      </c>
      <c r="E716" s="110"/>
      <c r="F716" s="110"/>
      <c r="G716" s="110" t="s">
        <v>8058</v>
      </c>
      <c r="H716" s="110" t="s">
        <v>8059</v>
      </c>
      <c r="I716" s="110" t="s">
        <v>74</v>
      </c>
      <c r="J716" s="110"/>
      <c r="K716" s="110"/>
      <c r="L716" s="110" t="s">
        <v>2067</v>
      </c>
      <c r="M716" s="110" t="s">
        <v>429</v>
      </c>
    </row>
    <row r="717" spans="1:13" x14ac:dyDescent="0.35">
      <c r="A717" s="264">
        <v>719</v>
      </c>
      <c r="B717" s="271"/>
      <c r="C717" s="109"/>
      <c r="D717" s="110"/>
      <c r="E717" s="110"/>
      <c r="F717" s="110"/>
      <c r="G717" s="110"/>
      <c r="H717" s="110"/>
      <c r="I717" s="110"/>
      <c r="J717" s="110"/>
      <c r="K717" s="110"/>
      <c r="L717" s="110"/>
      <c r="M717" s="110" t="s">
        <v>429</v>
      </c>
    </row>
    <row r="718" spans="1:13" x14ac:dyDescent="0.35">
      <c r="A718" s="264">
        <v>720</v>
      </c>
      <c r="B718" s="271" t="s">
        <v>8060</v>
      </c>
      <c r="C718" s="109"/>
      <c r="D718" s="110" t="s">
        <v>6972</v>
      </c>
      <c r="E718" s="110"/>
      <c r="F718" s="110"/>
      <c r="G718" s="110" t="s">
        <v>8060</v>
      </c>
      <c r="H718" s="110" t="s">
        <v>8061</v>
      </c>
      <c r="I718" s="110" t="s">
        <v>74</v>
      </c>
      <c r="J718" s="110"/>
      <c r="K718" s="110"/>
      <c r="L718" s="110" t="s">
        <v>2067</v>
      </c>
      <c r="M718" s="110" t="s">
        <v>646</v>
      </c>
    </row>
    <row r="719" spans="1:13" x14ac:dyDescent="0.35">
      <c r="A719" s="264">
        <v>721</v>
      </c>
      <c r="B719" s="271"/>
      <c r="C719" s="109"/>
      <c r="D719" s="110"/>
      <c r="E719" s="110"/>
      <c r="F719" s="110"/>
      <c r="G719" s="110"/>
      <c r="H719" s="110"/>
      <c r="I719" s="110"/>
      <c r="J719" s="110"/>
      <c r="K719" s="110"/>
      <c r="L719" s="110"/>
      <c r="M719" s="110" t="s">
        <v>646</v>
      </c>
    </row>
    <row r="720" spans="1:13" x14ac:dyDescent="0.35">
      <c r="A720" s="264">
        <v>722</v>
      </c>
      <c r="B720" s="271" t="s">
        <v>8062</v>
      </c>
      <c r="C720" s="109"/>
      <c r="D720" s="110" t="s">
        <v>6972</v>
      </c>
      <c r="E720" s="110"/>
      <c r="F720" s="110"/>
      <c r="G720" s="110" t="s">
        <v>8062</v>
      </c>
      <c r="H720" s="110" t="s">
        <v>8063</v>
      </c>
      <c r="I720" s="110" t="s">
        <v>74</v>
      </c>
      <c r="J720" s="110"/>
      <c r="K720" s="110"/>
      <c r="L720" s="110" t="s">
        <v>2067</v>
      </c>
      <c r="M720" s="110" t="s">
        <v>498</v>
      </c>
    </row>
    <row r="721" spans="1:13" x14ac:dyDescent="0.35">
      <c r="A721" s="264">
        <v>723</v>
      </c>
      <c r="B721" s="271"/>
      <c r="C721" s="109"/>
      <c r="D721" s="110"/>
      <c r="E721" s="110"/>
      <c r="F721" s="110"/>
      <c r="G721" s="110"/>
      <c r="H721" s="110"/>
      <c r="I721" s="110"/>
      <c r="J721" s="110"/>
      <c r="K721" s="110"/>
      <c r="L721" s="110"/>
      <c r="M721" s="110" t="s">
        <v>498</v>
      </c>
    </row>
    <row r="722" spans="1:13" x14ac:dyDescent="0.35">
      <c r="A722" s="264">
        <v>724</v>
      </c>
      <c r="B722" s="271" t="s">
        <v>8064</v>
      </c>
      <c r="C722" s="109"/>
      <c r="D722" s="110" t="s">
        <v>6972</v>
      </c>
      <c r="E722" s="110"/>
      <c r="F722" s="110"/>
      <c r="G722" s="110" t="s">
        <v>8064</v>
      </c>
      <c r="H722" s="110" t="s">
        <v>8065</v>
      </c>
      <c r="I722" s="110" t="s">
        <v>74</v>
      </c>
      <c r="J722" s="110"/>
      <c r="K722" s="110"/>
      <c r="L722" s="110" t="s">
        <v>2067</v>
      </c>
      <c r="M722" s="110" t="s">
        <v>488</v>
      </c>
    </row>
    <row r="723" spans="1:13" x14ac:dyDescent="0.35">
      <c r="A723" s="264">
        <v>725</v>
      </c>
      <c r="B723" s="271"/>
      <c r="C723" s="109"/>
      <c r="D723" s="110"/>
      <c r="E723" s="110"/>
      <c r="F723" s="110"/>
      <c r="G723" s="110"/>
      <c r="H723" s="110"/>
      <c r="I723" s="110"/>
      <c r="J723" s="110"/>
      <c r="K723" s="110"/>
      <c r="L723" s="110"/>
      <c r="M723" s="110" t="s">
        <v>488</v>
      </c>
    </row>
    <row r="724" spans="1:13" x14ac:dyDescent="0.35">
      <c r="A724" s="264">
        <v>726</v>
      </c>
      <c r="B724" s="271" t="s">
        <v>8066</v>
      </c>
      <c r="C724" s="109"/>
      <c r="D724" s="110" t="s">
        <v>6972</v>
      </c>
      <c r="E724" s="110"/>
      <c r="F724" s="110"/>
      <c r="G724" s="110" t="s">
        <v>8066</v>
      </c>
      <c r="H724" s="110" t="s">
        <v>8067</v>
      </c>
      <c r="I724" s="110" t="s">
        <v>74</v>
      </c>
      <c r="J724" s="110"/>
      <c r="K724" s="110"/>
      <c r="L724" s="110" t="s">
        <v>2067</v>
      </c>
      <c r="M724" s="110" t="s">
        <v>523</v>
      </c>
    </row>
    <row r="725" spans="1:13" x14ac:dyDescent="0.35">
      <c r="A725" s="264">
        <v>727</v>
      </c>
      <c r="B725" s="271"/>
      <c r="C725" s="109"/>
      <c r="D725" s="110"/>
      <c r="E725" s="110"/>
      <c r="F725" s="110"/>
      <c r="G725" s="110"/>
      <c r="H725" s="110"/>
      <c r="I725" s="110"/>
      <c r="J725" s="110"/>
      <c r="K725" s="110"/>
      <c r="L725" s="110"/>
      <c r="M725" s="110" t="s">
        <v>523</v>
      </c>
    </row>
    <row r="726" spans="1:13" x14ac:dyDescent="0.35">
      <c r="A726" s="264">
        <v>728</v>
      </c>
      <c r="B726" s="271" t="s">
        <v>8068</v>
      </c>
      <c r="C726" s="109"/>
      <c r="D726" s="110" t="s">
        <v>6972</v>
      </c>
      <c r="E726" s="110"/>
      <c r="F726" s="110"/>
      <c r="G726" s="110" t="s">
        <v>8068</v>
      </c>
      <c r="H726" s="110" t="s">
        <v>8069</v>
      </c>
      <c r="I726" s="110" t="s">
        <v>74</v>
      </c>
      <c r="J726" s="110"/>
      <c r="K726" s="110"/>
      <c r="L726" s="110" t="s">
        <v>2067</v>
      </c>
      <c r="M726" s="110" t="s">
        <v>632</v>
      </c>
    </row>
    <row r="727" spans="1:13" x14ac:dyDescent="0.35">
      <c r="A727" s="264">
        <v>729</v>
      </c>
      <c r="B727" s="271"/>
      <c r="C727" s="109"/>
      <c r="D727" s="110"/>
      <c r="E727" s="110"/>
      <c r="F727" s="110"/>
      <c r="G727" s="110"/>
      <c r="H727" s="110"/>
      <c r="I727" s="110"/>
      <c r="J727" s="110"/>
      <c r="K727" s="110"/>
      <c r="L727" s="110"/>
      <c r="M727" s="110" t="s">
        <v>632</v>
      </c>
    </row>
    <row r="728" spans="1:13" x14ac:dyDescent="0.35">
      <c r="A728" s="264">
        <v>730</v>
      </c>
      <c r="B728" s="271" t="s">
        <v>8070</v>
      </c>
      <c r="C728" s="109"/>
      <c r="D728" s="110" t="s">
        <v>6972</v>
      </c>
      <c r="E728" s="110"/>
      <c r="F728" s="110"/>
      <c r="G728" s="110" t="s">
        <v>8070</v>
      </c>
      <c r="H728" s="110" t="s">
        <v>8071</v>
      </c>
      <c r="I728" s="110" t="s">
        <v>74</v>
      </c>
      <c r="J728" s="110"/>
      <c r="K728" s="110"/>
      <c r="L728" s="110" t="s">
        <v>2067</v>
      </c>
      <c r="M728" s="110" t="s">
        <v>549</v>
      </c>
    </row>
    <row r="729" spans="1:13" x14ac:dyDescent="0.35">
      <c r="A729" s="264">
        <v>731</v>
      </c>
      <c r="B729" s="271"/>
      <c r="C729" s="109"/>
      <c r="D729" s="110"/>
      <c r="E729" s="110"/>
      <c r="F729" s="110"/>
      <c r="G729" s="110"/>
      <c r="H729" s="110"/>
      <c r="I729" s="110"/>
      <c r="J729" s="110"/>
      <c r="K729" s="110"/>
      <c r="L729" s="110"/>
      <c r="M729" s="110" t="s">
        <v>549</v>
      </c>
    </row>
    <row r="730" spans="1:13" x14ac:dyDescent="0.35">
      <c r="A730" s="264">
        <v>732</v>
      </c>
      <c r="B730" s="271" t="s">
        <v>8072</v>
      </c>
      <c r="C730" s="109"/>
      <c r="D730" s="110" t="s">
        <v>6972</v>
      </c>
      <c r="E730" s="110"/>
      <c r="F730" s="110"/>
      <c r="G730" s="110" t="s">
        <v>8072</v>
      </c>
      <c r="H730" s="110" t="s">
        <v>8073</v>
      </c>
      <c r="I730" s="110" t="s">
        <v>74</v>
      </c>
      <c r="J730" s="110"/>
      <c r="K730" s="110"/>
      <c r="L730" s="110" t="s">
        <v>2067</v>
      </c>
      <c r="M730" s="110" t="s">
        <v>518</v>
      </c>
    </row>
    <row r="731" spans="1:13" x14ac:dyDescent="0.35">
      <c r="A731" s="264">
        <v>733</v>
      </c>
      <c r="B731" s="272"/>
      <c r="C731" s="109"/>
      <c r="D731" s="110"/>
      <c r="E731" s="110"/>
      <c r="F731" s="110"/>
      <c r="G731" s="110"/>
      <c r="H731" s="110"/>
      <c r="I731" s="110"/>
      <c r="J731" s="110"/>
      <c r="K731" s="110"/>
      <c r="L731" s="110"/>
      <c r="M731" s="110" t="s">
        <v>518</v>
      </c>
    </row>
    <row r="732" spans="1:13" x14ac:dyDescent="0.35">
      <c r="A732" s="264">
        <v>734</v>
      </c>
      <c r="B732" s="271" t="s">
        <v>8074</v>
      </c>
      <c r="C732" s="109"/>
      <c r="D732" s="110" t="s">
        <v>6976</v>
      </c>
      <c r="E732" s="110"/>
      <c r="F732" s="110"/>
      <c r="G732" s="110" t="s">
        <v>8074</v>
      </c>
      <c r="H732" s="110" t="s">
        <v>8075</v>
      </c>
      <c r="I732" s="110" t="s">
        <v>74</v>
      </c>
      <c r="J732" s="110"/>
      <c r="K732" s="110"/>
      <c r="L732" s="110" t="s">
        <v>2067</v>
      </c>
      <c r="M732" s="110" t="s">
        <v>424</v>
      </c>
    </row>
    <row r="733" spans="1:13" x14ac:dyDescent="0.35">
      <c r="A733" s="264">
        <v>735</v>
      </c>
      <c r="B733" s="271"/>
      <c r="C733" s="109"/>
      <c r="D733" s="110"/>
      <c r="E733" s="110"/>
      <c r="F733" s="110"/>
      <c r="G733" s="110"/>
      <c r="H733" s="110"/>
      <c r="I733" s="110"/>
      <c r="J733" s="110"/>
      <c r="K733" s="110"/>
      <c r="L733" s="110"/>
      <c r="M733" s="110" t="s">
        <v>424</v>
      </c>
    </row>
    <row r="734" spans="1:13" x14ac:dyDescent="0.35">
      <c r="A734" s="264">
        <v>736</v>
      </c>
      <c r="B734" s="271" t="s">
        <v>8076</v>
      </c>
      <c r="C734" s="109"/>
      <c r="D734" s="110" t="s">
        <v>6976</v>
      </c>
      <c r="E734" s="110"/>
      <c r="F734" s="110"/>
      <c r="G734" s="110" t="s">
        <v>8076</v>
      </c>
      <c r="H734" s="110" t="s">
        <v>8077</v>
      </c>
      <c r="I734" s="110" t="s">
        <v>74</v>
      </c>
      <c r="J734" s="110"/>
      <c r="K734" s="110"/>
      <c r="L734" s="110" t="s">
        <v>2067</v>
      </c>
      <c r="M734" s="110" t="s">
        <v>556</v>
      </c>
    </row>
    <row r="735" spans="1:13" x14ac:dyDescent="0.35">
      <c r="A735" s="264">
        <v>737</v>
      </c>
      <c r="B735" s="271"/>
      <c r="C735" s="109"/>
      <c r="D735" s="110"/>
      <c r="E735" s="110"/>
      <c r="F735" s="110"/>
      <c r="G735" s="110"/>
      <c r="H735" s="110"/>
      <c r="I735" s="110"/>
      <c r="J735" s="110"/>
      <c r="K735" s="110"/>
      <c r="L735" s="110"/>
      <c r="M735" s="110" t="s">
        <v>556</v>
      </c>
    </row>
    <row r="736" spans="1:13" x14ac:dyDescent="0.35">
      <c r="A736" s="264">
        <v>738</v>
      </c>
      <c r="B736" s="271" t="s">
        <v>8078</v>
      </c>
      <c r="C736" s="109"/>
      <c r="D736" s="110" t="s">
        <v>6976</v>
      </c>
      <c r="E736" s="110"/>
      <c r="F736" s="110"/>
      <c r="G736" s="110" t="s">
        <v>8078</v>
      </c>
      <c r="H736" s="110" t="s">
        <v>8079</v>
      </c>
      <c r="I736" s="110" t="s">
        <v>74</v>
      </c>
      <c r="J736" s="110"/>
      <c r="K736" s="110"/>
      <c r="L736" s="110" t="s">
        <v>2067</v>
      </c>
      <c r="M736" s="110" t="s">
        <v>439</v>
      </c>
    </row>
    <row r="737" spans="1:13" x14ac:dyDescent="0.35">
      <c r="A737" s="264">
        <v>739</v>
      </c>
      <c r="B737" s="271"/>
      <c r="C737" s="109"/>
      <c r="D737" s="110"/>
      <c r="E737" s="110"/>
      <c r="F737" s="110"/>
      <c r="G737" s="110"/>
      <c r="H737" s="110"/>
      <c r="I737" s="110"/>
      <c r="J737" s="110"/>
      <c r="K737" s="110"/>
      <c r="L737" s="110"/>
      <c r="M737" s="110" t="s">
        <v>439</v>
      </c>
    </row>
    <row r="738" spans="1:13" x14ac:dyDescent="0.35">
      <c r="A738" s="264">
        <v>740</v>
      </c>
      <c r="B738" s="271" t="s">
        <v>8080</v>
      </c>
      <c r="C738" s="109"/>
      <c r="D738" s="110" t="s">
        <v>6976</v>
      </c>
      <c r="E738" s="110"/>
      <c r="F738" s="110"/>
      <c r="G738" s="110" t="s">
        <v>8080</v>
      </c>
      <c r="H738" s="110" t="s">
        <v>8081</v>
      </c>
      <c r="I738" s="110" t="s">
        <v>74</v>
      </c>
      <c r="J738" s="110"/>
      <c r="K738" s="110"/>
      <c r="L738" s="110" t="s">
        <v>2067</v>
      </c>
      <c r="M738" s="110" t="s">
        <v>432</v>
      </c>
    </row>
    <row r="739" spans="1:13" x14ac:dyDescent="0.35">
      <c r="A739" s="264">
        <v>741</v>
      </c>
      <c r="B739" s="271"/>
      <c r="C739" s="109"/>
      <c r="D739" s="110"/>
      <c r="E739" s="110"/>
      <c r="F739" s="110"/>
      <c r="G739" s="110"/>
      <c r="H739" s="110"/>
      <c r="I739" s="110"/>
      <c r="J739" s="110"/>
      <c r="K739" s="110"/>
      <c r="L739" s="110"/>
      <c r="M739" s="110" t="s">
        <v>432</v>
      </c>
    </row>
    <row r="740" spans="1:13" x14ac:dyDescent="0.35">
      <c r="A740" s="264">
        <v>742</v>
      </c>
      <c r="B740" s="271" t="s">
        <v>8082</v>
      </c>
      <c r="C740" s="109"/>
      <c r="D740" s="110" t="s">
        <v>6976</v>
      </c>
      <c r="E740" s="110"/>
      <c r="F740" s="110"/>
      <c r="G740" s="110" t="s">
        <v>8082</v>
      </c>
      <c r="H740" s="110" t="s">
        <v>8083</v>
      </c>
      <c r="I740" s="110" t="s">
        <v>74</v>
      </c>
      <c r="J740" s="110"/>
      <c r="K740" s="110"/>
      <c r="L740" s="110" t="s">
        <v>2067</v>
      </c>
      <c r="M740" s="110" t="s">
        <v>517</v>
      </c>
    </row>
    <row r="741" spans="1:13" x14ac:dyDescent="0.35">
      <c r="A741" s="264">
        <v>743</v>
      </c>
      <c r="B741" s="271"/>
      <c r="C741" s="109"/>
      <c r="D741" s="110"/>
      <c r="E741" s="110"/>
      <c r="F741" s="110"/>
      <c r="G741" s="110"/>
      <c r="H741" s="110"/>
      <c r="I741" s="110"/>
      <c r="J741" s="110"/>
      <c r="K741" s="110"/>
      <c r="L741" s="110"/>
      <c r="M741" s="110" t="s">
        <v>517</v>
      </c>
    </row>
    <row r="742" spans="1:13" x14ac:dyDescent="0.35">
      <c r="A742" s="264">
        <v>744</v>
      </c>
      <c r="B742" s="271" t="s">
        <v>8084</v>
      </c>
      <c r="C742" s="109"/>
      <c r="D742" s="110" t="s">
        <v>6976</v>
      </c>
      <c r="E742" s="110"/>
      <c r="F742" s="110"/>
      <c r="G742" s="110" t="s">
        <v>8084</v>
      </c>
      <c r="H742" s="110" t="s">
        <v>8085</v>
      </c>
      <c r="I742" s="110" t="s">
        <v>74</v>
      </c>
      <c r="J742" s="110"/>
      <c r="K742" s="110"/>
      <c r="L742" s="110" t="s">
        <v>2067</v>
      </c>
      <c r="M742" s="110" t="s">
        <v>429</v>
      </c>
    </row>
    <row r="743" spans="1:13" x14ac:dyDescent="0.35">
      <c r="A743" s="264">
        <v>745</v>
      </c>
      <c r="B743" s="271"/>
      <c r="C743" s="109"/>
      <c r="D743" s="110"/>
      <c r="E743" s="110"/>
      <c r="F743" s="110"/>
      <c r="G743" s="110"/>
      <c r="H743" s="110"/>
      <c r="I743" s="110"/>
      <c r="J743" s="110"/>
      <c r="K743" s="110"/>
      <c r="L743" s="110"/>
      <c r="M743" s="110" t="s">
        <v>429</v>
      </c>
    </row>
    <row r="744" spans="1:13" x14ac:dyDescent="0.35">
      <c r="A744" s="264">
        <v>746</v>
      </c>
      <c r="B744" s="271" t="s">
        <v>8086</v>
      </c>
      <c r="C744" s="109"/>
      <c r="D744" s="110" t="s">
        <v>6976</v>
      </c>
      <c r="E744" s="110"/>
      <c r="F744" s="110"/>
      <c r="G744" s="110" t="s">
        <v>8086</v>
      </c>
      <c r="H744" s="110" t="s">
        <v>8087</v>
      </c>
      <c r="I744" s="110" t="s">
        <v>74</v>
      </c>
      <c r="J744" s="110"/>
      <c r="K744" s="110"/>
      <c r="L744" s="110" t="s">
        <v>2067</v>
      </c>
      <c r="M744" s="110" t="s">
        <v>646</v>
      </c>
    </row>
    <row r="745" spans="1:13" x14ac:dyDescent="0.35">
      <c r="A745" s="264">
        <v>747</v>
      </c>
      <c r="B745" s="271"/>
      <c r="C745" s="109"/>
      <c r="D745" s="110"/>
      <c r="E745" s="110"/>
      <c r="F745" s="110"/>
      <c r="G745" s="110"/>
      <c r="H745" s="110"/>
      <c r="I745" s="110"/>
      <c r="J745" s="110"/>
      <c r="K745" s="110"/>
      <c r="L745" s="110"/>
      <c r="M745" s="110" t="s">
        <v>646</v>
      </c>
    </row>
    <row r="746" spans="1:13" x14ac:dyDescent="0.35">
      <c r="A746" s="264">
        <v>748</v>
      </c>
      <c r="B746" s="271" t="s">
        <v>8088</v>
      </c>
      <c r="C746" s="109"/>
      <c r="D746" s="110" t="s">
        <v>6976</v>
      </c>
      <c r="E746" s="110"/>
      <c r="F746" s="110"/>
      <c r="G746" s="110" t="s">
        <v>8088</v>
      </c>
      <c r="H746" s="110" t="s">
        <v>8089</v>
      </c>
      <c r="I746" s="110" t="s">
        <v>74</v>
      </c>
      <c r="J746" s="110"/>
      <c r="K746" s="110"/>
      <c r="L746" s="110" t="s">
        <v>2067</v>
      </c>
      <c r="M746" s="110" t="s">
        <v>498</v>
      </c>
    </row>
    <row r="747" spans="1:13" x14ac:dyDescent="0.35">
      <c r="A747" s="264">
        <v>749</v>
      </c>
      <c r="B747" s="271"/>
      <c r="C747" s="109"/>
      <c r="D747" s="110"/>
      <c r="E747" s="110"/>
      <c r="F747" s="110"/>
      <c r="G747" s="110"/>
      <c r="H747" s="110"/>
      <c r="I747" s="110"/>
      <c r="J747" s="110"/>
      <c r="K747" s="110"/>
      <c r="L747" s="110"/>
      <c r="M747" s="110" t="s">
        <v>498</v>
      </c>
    </row>
    <row r="748" spans="1:13" x14ac:dyDescent="0.35">
      <c r="A748" s="264">
        <v>750</v>
      </c>
      <c r="B748" s="271" t="s">
        <v>8090</v>
      </c>
      <c r="C748" s="109"/>
      <c r="D748" s="110" t="s">
        <v>6976</v>
      </c>
      <c r="E748" s="110"/>
      <c r="F748" s="110"/>
      <c r="G748" s="110" t="s">
        <v>8090</v>
      </c>
      <c r="H748" s="110" t="s">
        <v>8091</v>
      </c>
      <c r="I748" s="110" t="s">
        <v>74</v>
      </c>
      <c r="J748" s="110"/>
      <c r="K748" s="110"/>
      <c r="L748" s="110" t="s">
        <v>2067</v>
      </c>
      <c r="M748" s="110" t="s">
        <v>488</v>
      </c>
    </row>
    <row r="749" spans="1:13" x14ac:dyDescent="0.35">
      <c r="A749" s="264">
        <v>751</v>
      </c>
      <c r="B749" s="271"/>
      <c r="C749" s="109"/>
      <c r="D749" s="110"/>
      <c r="E749" s="110"/>
      <c r="F749" s="110"/>
      <c r="G749" s="110"/>
      <c r="H749" s="110"/>
      <c r="I749" s="110"/>
      <c r="J749" s="110"/>
      <c r="K749" s="110"/>
      <c r="L749" s="110"/>
      <c r="M749" s="110" t="s">
        <v>488</v>
      </c>
    </row>
    <row r="750" spans="1:13" x14ac:dyDescent="0.35">
      <c r="A750" s="264">
        <v>752</v>
      </c>
      <c r="B750" s="271" t="s">
        <v>8092</v>
      </c>
      <c r="C750" s="109"/>
      <c r="D750" s="110" t="s">
        <v>6976</v>
      </c>
      <c r="E750" s="110"/>
      <c r="F750" s="110"/>
      <c r="G750" s="110" t="s">
        <v>8092</v>
      </c>
      <c r="H750" s="110" t="s">
        <v>8093</v>
      </c>
      <c r="I750" s="110" t="s">
        <v>74</v>
      </c>
      <c r="J750" s="110"/>
      <c r="K750" s="110"/>
      <c r="L750" s="110" t="s">
        <v>2067</v>
      </c>
      <c r="M750" s="110" t="s">
        <v>523</v>
      </c>
    </row>
    <row r="751" spans="1:13" x14ac:dyDescent="0.35">
      <c r="A751" s="264">
        <v>753</v>
      </c>
      <c r="B751" s="271"/>
      <c r="C751" s="109"/>
      <c r="D751" s="110"/>
      <c r="E751" s="110"/>
      <c r="F751" s="110"/>
      <c r="G751" s="110"/>
      <c r="H751" s="110"/>
      <c r="I751" s="110"/>
      <c r="J751" s="110"/>
      <c r="K751" s="110"/>
      <c r="L751" s="110"/>
      <c r="M751" s="110" t="s">
        <v>523</v>
      </c>
    </row>
    <row r="752" spans="1:13" x14ac:dyDescent="0.35">
      <c r="A752" s="264">
        <v>754</v>
      </c>
      <c r="B752" s="271" t="s">
        <v>8094</v>
      </c>
      <c r="C752" s="109"/>
      <c r="D752" s="110" t="s">
        <v>6976</v>
      </c>
      <c r="E752" s="110"/>
      <c r="F752" s="110"/>
      <c r="G752" s="110" t="s">
        <v>8094</v>
      </c>
      <c r="H752" s="110" t="s">
        <v>8095</v>
      </c>
      <c r="I752" s="110" t="s">
        <v>74</v>
      </c>
      <c r="J752" s="110"/>
      <c r="K752" s="110"/>
      <c r="L752" s="110" t="s">
        <v>2067</v>
      </c>
      <c r="M752" s="110" t="s">
        <v>632</v>
      </c>
    </row>
    <row r="753" spans="1:13" x14ac:dyDescent="0.35">
      <c r="A753" s="264">
        <v>755</v>
      </c>
      <c r="B753" s="271"/>
      <c r="C753" s="109"/>
      <c r="D753" s="110"/>
      <c r="E753" s="110"/>
      <c r="F753" s="110"/>
      <c r="G753" s="110"/>
      <c r="H753" s="110"/>
      <c r="I753" s="110"/>
      <c r="J753" s="110"/>
      <c r="K753" s="110"/>
      <c r="L753" s="110"/>
      <c r="M753" s="110" t="s">
        <v>632</v>
      </c>
    </row>
    <row r="754" spans="1:13" x14ac:dyDescent="0.35">
      <c r="A754" s="264">
        <v>756</v>
      </c>
      <c r="B754" s="271" t="s">
        <v>8096</v>
      </c>
      <c r="C754" s="109"/>
      <c r="D754" s="110" t="s">
        <v>6976</v>
      </c>
      <c r="E754" s="110"/>
      <c r="F754" s="110"/>
      <c r="G754" s="110" t="s">
        <v>8096</v>
      </c>
      <c r="H754" s="110" t="s">
        <v>8097</v>
      </c>
      <c r="I754" s="110" t="s">
        <v>74</v>
      </c>
      <c r="J754" s="110"/>
      <c r="K754" s="110"/>
      <c r="L754" s="110" t="s">
        <v>2067</v>
      </c>
      <c r="M754" s="110" t="s">
        <v>549</v>
      </c>
    </row>
    <row r="755" spans="1:13" x14ac:dyDescent="0.35">
      <c r="A755" s="264">
        <v>757</v>
      </c>
      <c r="B755" s="271"/>
      <c r="C755" s="109"/>
      <c r="D755" s="110"/>
      <c r="E755" s="110"/>
      <c r="F755" s="110"/>
      <c r="G755" s="110"/>
      <c r="H755" s="110"/>
      <c r="I755" s="110"/>
      <c r="J755" s="110"/>
      <c r="K755" s="110"/>
      <c r="L755" s="110"/>
      <c r="M755" s="110" t="s">
        <v>549</v>
      </c>
    </row>
    <row r="756" spans="1:13" x14ac:dyDescent="0.35">
      <c r="A756" s="264">
        <v>758</v>
      </c>
      <c r="B756" s="271" t="s">
        <v>8098</v>
      </c>
      <c r="C756" s="109"/>
      <c r="D756" s="110" t="s">
        <v>6976</v>
      </c>
      <c r="E756" s="110"/>
      <c r="F756" s="110"/>
      <c r="G756" s="110" t="s">
        <v>8098</v>
      </c>
      <c r="H756" s="110" t="s">
        <v>8099</v>
      </c>
      <c r="I756" s="110" t="s">
        <v>74</v>
      </c>
      <c r="J756" s="110"/>
      <c r="K756" s="110"/>
      <c r="L756" s="110" t="s">
        <v>2067</v>
      </c>
      <c r="M756" s="110" t="s">
        <v>518</v>
      </c>
    </row>
    <row r="757" spans="1:13" x14ac:dyDescent="0.35">
      <c r="A757" s="264">
        <v>759</v>
      </c>
      <c r="B757" s="272"/>
      <c r="C757" s="109"/>
      <c r="D757" s="110"/>
      <c r="E757" s="110"/>
      <c r="F757" s="110"/>
      <c r="G757" s="110"/>
      <c r="H757" s="110"/>
      <c r="I757" s="110"/>
      <c r="J757" s="110"/>
      <c r="K757" s="110"/>
      <c r="L757" s="110"/>
      <c r="M757" s="110" t="s">
        <v>518</v>
      </c>
    </row>
    <row r="758" spans="1:13" x14ac:dyDescent="0.35">
      <c r="A758" s="264">
        <v>760</v>
      </c>
      <c r="B758" s="254" t="s">
        <v>8350</v>
      </c>
      <c r="C758" s="109"/>
      <c r="D758" s="178" t="s">
        <v>6698</v>
      </c>
      <c r="E758" s="110"/>
      <c r="F758" s="110"/>
      <c r="G758" s="178" t="s">
        <v>8350</v>
      </c>
      <c r="H758" s="178" t="s">
        <v>8350</v>
      </c>
      <c r="I758" s="110" t="s">
        <v>713</v>
      </c>
      <c r="J758" s="110"/>
      <c r="K758" s="110"/>
      <c r="L758" s="110" t="s">
        <v>2067</v>
      </c>
      <c r="M758" s="178" t="s">
        <v>541</v>
      </c>
    </row>
    <row r="759" spans="1:13" x14ac:dyDescent="0.35">
      <c r="A759" s="264">
        <v>761</v>
      </c>
      <c r="B759" s="254" t="s">
        <v>8489</v>
      </c>
      <c r="C759" s="109"/>
      <c r="D759" s="178" t="s">
        <v>6701</v>
      </c>
      <c r="E759" s="110"/>
      <c r="F759" s="110"/>
      <c r="G759" s="178" t="s">
        <v>8489</v>
      </c>
      <c r="H759" s="178" t="s">
        <v>8490</v>
      </c>
      <c r="I759" s="110" t="s">
        <v>713</v>
      </c>
      <c r="J759" s="110"/>
      <c r="K759" s="110"/>
      <c r="L759" s="110" t="s">
        <v>2067</v>
      </c>
      <c r="M759" s="178" t="s">
        <v>399</v>
      </c>
    </row>
    <row r="760" spans="1:13" x14ac:dyDescent="0.35">
      <c r="A760" s="264">
        <v>762</v>
      </c>
      <c r="B760" s="271" t="s">
        <v>8259</v>
      </c>
      <c r="C760" s="109">
        <v>1</v>
      </c>
      <c r="D760" s="110" t="s">
        <v>8324</v>
      </c>
      <c r="E760" s="110"/>
      <c r="F760" s="110"/>
      <c r="G760" s="110" t="s">
        <v>8259</v>
      </c>
      <c r="H760" s="110" t="s">
        <v>8259</v>
      </c>
      <c r="I760" s="178" t="s">
        <v>8322</v>
      </c>
      <c r="J760" s="110"/>
      <c r="K760" s="110"/>
      <c r="L760" s="110" t="s">
        <v>809</v>
      </c>
      <c r="M760" s="110" t="s">
        <v>8259</v>
      </c>
    </row>
    <row r="761" spans="1:13" x14ac:dyDescent="0.35">
      <c r="A761" s="264">
        <v>763</v>
      </c>
      <c r="B761" s="271" t="s">
        <v>8260</v>
      </c>
      <c r="C761" s="109">
        <v>1</v>
      </c>
      <c r="D761" s="110" t="s">
        <v>8324</v>
      </c>
      <c r="E761" s="110"/>
      <c r="F761" s="110"/>
      <c r="G761" s="110" t="s">
        <v>8260</v>
      </c>
      <c r="H761" s="110" t="s">
        <v>8260</v>
      </c>
      <c r="I761" s="178" t="s">
        <v>8322</v>
      </c>
      <c r="J761" s="110"/>
      <c r="K761" s="110"/>
      <c r="L761" s="110" t="s">
        <v>809</v>
      </c>
      <c r="M761" s="110" t="s">
        <v>8260</v>
      </c>
    </row>
    <row r="762" spans="1:13" x14ac:dyDescent="0.35">
      <c r="A762" s="264">
        <v>764</v>
      </c>
      <c r="B762" s="271" t="s">
        <v>8261</v>
      </c>
      <c r="C762" s="109">
        <v>1</v>
      </c>
      <c r="D762" s="110" t="s">
        <v>8324</v>
      </c>
      <c r="E762" s="110"/>
      <c r="F762" s="110"/>
      <c r="G762" s="110" t="s">
        <v>8261</v>
      </c>
      <c r="H762" s="110" t="s">
        <v>8261</v>
      </c>
      <c r="I762" s="178" t="s">
        <v>8322</v>
      </c>
      <c r="J762" s="110"/>
      <c r="K762" s="110"/>
      <c r="L762" s="110" t="s">
        <v>809</v>
      </c>
      <c r="M762" s="110" t="s">
        <v>8261</v>
      </c>
    </row>
    <row r="763" spans="1:13" x14ac:dyDescent="0.35">
      <c r="A763" s="264">
        <v>765</v>
      </c>
      <c r="B763" s="271" t="s">
        <v>8262</v>
      </c>
      <c r="C763" s="109">
        <v>1</v>
      </c>
      <c r="D763" s="110" t="s">
        <v>8324</v>
      </c>
      <c r="E763" s="110"/>
      <c r="F763" s="110"/>
      <c r="G763" s="110" t="s">
        <v>8262</v>
      </c>
      <c r="H763" s="110" t="s">
        <v>8262</v>
      </c>
      <c r="I763" s="178" t="s">
        <v>8322</v>
      </c>
      <c r="J763" s="110"/>
      <c r="K763" s="110"/>
      <c r="L763" s="110" t="s">
        <v>809</v>
      </c>
      <c r="M763" s="110" t="s">
        <v>8262</v>
      </c>
    </row>
    <row r="764" spans="1:13" x14ac:dyDescent="0.35">
      <c r="A764" s="264">
        <v>766</v>
      </c>
      <c r="B764" s="271" t="s">
        <v>8263</v>
      </c>
      <c r="C764" s="109">
        <v>1</v>
      </c>
      <c r="D764" s="110" t="s">
        <v>8324</v>
      </c>
      <c r="E764" s="110"/>
      <c r="F764" s="110"/>
      <c r="G764" s="110" t="s">
        <v>8263</v>
      </c>
      <c r="H764" s="110" t="s">
        <v>8263</v>
      </c>
      <c r="I764" s="178" t="s">
        <v>8322</v>
      </c>
      <c r="J764" s="110"/>
      <c r="K764" s="110"/>
      <c r="L764" s="110" t="s">
        <v>809</v>
      </c>
      <c r="M764" s="110" t="s">
        <v>8263</v>
      </c>
    </row>
    <row r="765" spans="1:13" x14ac:dyDescent="0.35">
      <c r="A765" s="264">
        <v>767</v>
      </c>
      <c r="B765" s="253"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4">
        <v>767</v>
      </c>
      <c r="B766" s="253" t="s">
        <v>8569</v>
      </c>
      <c r="C766" s="109">
        <v>1</v>
      </c>
      <c r="D766" s="178" t="s">
        <v>8325</v>
      </c>
      <c r="E766" s="110"/>
      <c r="F766" s="178" t="s">
        <v>8566</v>
      </c>
      <c r="G766" s="178" t="s">
        <v>8569</v>
      </c>
      <c r="H766" s="178" t="s">
        <v>8568</v>
      </c>
      <c r="I766" s="178" t="s">
        <v>8322</v>
      </c>
      <c r="J766" s="110"/>
      <c r="K766" s="110"/>
      <c r="L766" s="110" t="s">
        <v>2209</v>
      </c>
      <c r="M766" s="110"/>
    </row>
    <row r="767" spans="1:13" x14ac:dyDescent="0.35">
      <c r="A767" s="264">
        <v>768</v>
      </c>
      <c r="B767" s="253"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4">
        <v>769</v>
      </c>
      <c r="B768" s="253"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4">
        <v>770</v>
      </c>
      <c r="B769" s="253"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4">
        <v>771</v>
      </c>
      <c r="B770" s="253"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4">
        <v>772</v>
      </c>
      <c r="B771" s="253"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4">
        <v>773</v>
      </c>
      <c r="B772" s="253"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4">
        <v>774</v>
      </c>
      <c r="B773" s="299" t="s">
        <v>2235</v>
      </c>
      <c r="C773" s="300">
        <v>1</v>
      </c>
      <c r="D773" s="301" t="s">
        <v>811</v>
      </c>
      <c r="E773" s="301"/>
      <c r="F773" s="301"/>
      <c r="G773" s="301" t="s">
        <v>2235</v>
      </c>
      <c r="H773" s="301" t="s">
        <v>2206</v>
      </c>
      <c r="I773" s="301" t="s">
        <v>82</v>
      </c>
      <c r="J773" s="301"/>
      <c r="K773" s="301"/>
      <c r="L773" s="301" t="s">
        <v>812</v>
      </c>
      <c r="M773" s="301" t="s">
        <v>598</v>
      </c>
    </row>
    <row r="774" spans="1:13" x14ac:dyDescent="0.35">
      <c r="A774" s="264">
        <v>775</v>
      </c>
      <c r="B774" s="253"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4">
        <v>776</v>
      </c>
      <c r="B775" s="253"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4">
        <v>777</v>
      </c>
      <c r="B776" s="253"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4">
        <v>778</v>
      </c>
      <c r="B777" s="253"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4">
        <v>779</v>
      </c>
      <c r="B778" s="253" t="s">
        <v>6749</v>
      </c>
      <c r="C778" s="109">
        <v>1</v>
      </c>
      <c r="D778" s="110" t="s">
        <v>811</v>
      </c>
      <c r="E778" s="110"/>
      <c r="F778" s="110"/>
      <c r="G778" s="110" t="s">
        <v>6749</v>
      </c>
      <c r="H778" s="110" t="s">
        <v>6749</v>
      </c>
      <c r="I778" s="110" t="s">
        <v>82</v>
      </c>
      <c r="J778" s="110"/>
      <c r="K778" s="110"/>
      <c r="L778" s="110" t="s">
        <v>812</v>
      </c>
      <c r="M778" s="110" t="s">
        <v>6749</v>
      </c>
    </row>
    <row r="779" spans="1:13" x14ac:dyDescent="0.35">
      <c r="A779" s="264">
        <v>780</v>
      </c>
      <c r="B779" s="253" t="s">
        <v>7154</v>
      </c>
      <c r="C779" s="109">
        <v>1</v>
      </c>
      <c r="D779" s="110" t="s">
        <v>811</v>
      </c>
      <c r="E779" s="110"/>
      <c r="F779" s="110"/>
      <c r="G779" s="110" t="s">
        <v>7154</v>
      </c>
      <c r="H779" s="110" t="s">
        <v>7154</v>
      </c>
      <c r="I779" s="110" t="s">
        <v>82</v>
      </c>
      <c r="J779" s="110"/>
      <c r="K779" s="110"/>
      <c r="L779" s="110" t="s">
        <v>812</v>
      </c>
      <c r="M779" s="110" t="s">
        <v>7154</v>
      </c>
    </row>
    <row r="780" spans="1:13" x14ac:dyDescent="0.35">
      <c r="A780" s="264">
        <v>781</v>
      </c>
      <c r="B780" s="253" t="s">
        <v>6754</v>
      </c>
      <c r="C780" s="109">
        <v>1</v>
      </c>
      <c r="D780" s="110" t="s">
        <v>811</v>
      </c>
      <c r="E780" s="110"/>
      <c r="F780" s="110"/>
      <c r="G780" s="110" t="s">
        <v>6754</v>
      </c>
      <c r="H780" s="110" t="s">
        <v>6754</v>
      </c>
      <c r="I780" s="110" t="s">
        <v>82</v>
      </c>
      <c r="J780" s="110"/>
      <c r="K780" s="110"/>
      <c r="L780" s="110" t="s">
        <v>812</v>
      </c>
      <c r="M780" s="110" t="s">
        <v>6754</v>
      </c>
    </row>
    <row r="781" spans="1:13" x14ac:dyDescent="0.35">
      <c r="A781" s="264">
        <v>783</v>
      </c>
      <c r="B781" s="253" t="s">
        <v>7206</v>
      </c>
      <c r="C781" s="109">
        <v>1</v>
      </c>
      <c r="D781" s="110" t="s">
        <v>811</v>
      </c>
      <c r="E781" s="110"/>
      <c r="F781" s="110"/>
      <c r="G781" s="110" t="s">
        <v>7206</v>
      </c>
      <c r="H781" s="110" t="s">
        <v>7206</v>
      </c>
      <c r="I781" s="110" t="s">
        <v>82</v>
      </c>
      <c r="J781" s="110"/>
      <c r="K781" s="110"/>
      <c r="L781" s="110" t="s">
        <v>812</v>
      </c>
      <c r="M781" s="110" t="s">
        <v>7206</v>
      </c>
    </row>
    <row r="782" spans="1:13" x14ac:dyDescent="0.35">
      <c r="A782" s="264">
        <v>784</v>
      </c>
      <c r="B782" s="253" t="s">
        <v>6756</v>
      </c>
      <c r="C782" s="109">
        <v>1</v>
      </c>
      <c r="D782" s="110" t="s">
        <v>811</v>
      </c>
      <c r="E782" s="110"/>
      <c r="F782" s="110"/>
      <c r="G782" s="110" t="s">
        <v>6756</v>
      </c>
      <c r="H782" s="110" t="s">
        <v>6756</v>
      </c>
      <c r="I782" s="110" t="s">
        <v>82</v>
      </c>
      <c r="J782" s="110"/>
      <c r="K782" s="110"/>
      <c r="L782" s="110" t="s">
        <v>812</v>
      </c>
      <c r="M782" s="110" t="s">
        <v>6756</v>
      </c>
    </row>
    <row r="783" spans="1:13" x14ac:dyDescent="0.35">
      <c r="A783" s="264">
        <v>785</v>
      </c>
      <c r="B783" s="253" t="s">
        <v>6758</v>
      </c>
      <c r="C783" s="109">
        <v>1</v>
      </c>
      <c r="D783" s="110" t="s">
        <v>811</v>
      </c>
      <c r="E783" s="110"/>
      <c r="F783" s="110"/>
      <c r="G783" s="110" t="s">
        <v>6758</v>
      </c>
      <c r="H783" s="110" t="s">
        <v>6758</v>
      </c>
      <c r="I783" s="110" t="s">
        <v>82</v>
      </c>
      <c r="J783" s="110"/>
      <c r="K783" s="110"/>
      <c r="L783" s="110" t="s">
        <v>812</v>
      </c>
      <c r="M783" s="110" t="s">
        <v>6758</v>
      </c>
    </row>
    <row r="784" spans="1:13" x14ac:dyDescent="0.35">
      <c r="A784" s="264">
        <v>786</v>
      </c>
      <c r="B784" s="253" t="s">
        <v>6760</v>
      </c>
      <c r="C784" s="109">
        <v>1</v>
      </c>
      <c r="D784" s="110" t="s">
        <v>811</v>
      </c>
      <c r="E784" s="110"/>
      <c r="F784" s="110"/>
      <c r="G784" s="110" t="s">
        <v>6760</v>
      </c>
      <c r="H784" s="110" t="s">
        <v>6760</v>
      </c>
      <c r="I784" s="110" t="s">
        <v>82</v>
      </c>
      <c r="J784" s="110"/>
      <c r="K784" s="110"/>
      <c r="L784" s="110" t="s">
        <v>812</v>
      </c>
      <c r="M784" s="110" t="s">
        <v>6760</v>
      </c>
    </row>
    <row r="785" spans="1:15" x14ac:dyDescent="0.35">
      <c r="A785" s="264">
        <v>787</v>
      </c>
      <c r="B785" s="271" t="s">
        <v>8264</v>
      </c>
      <c r="C785" s="109">
        <v>1</v>
      </c>
      <c r="D785" s="178" t="s">
        <v>8325</v>
      </c>
      <c r="E785" s="110"/>
      <c r="F785" s="110"/>
      <c r="G785" s="110" t="s">
        <v>8264</v>
      </c>
      <c r="H785" s="110" t="s">
        <v>8264</v>
      </c>
      <c r="I785" s="178" t="s">
        <v>8322</v>
      </c>
      <c r="J785" s="110"/>
      <c r="K785" s="110"/>
      <c r="L785" s="110" t="s">
        <v>812</v>
      </c>
      <c r="M785" s="110" t="s">
        <v>8264</v>
      </c>
      <c r="O785" s="202" t="s">
        <v>8264</v>
      </c>
    </row>
    <row r="786" spans="1:15" x14ac:dyDescent="0.35">
      <c r="A786" s="264">
        <v>788</v>
      </c>
      <c r="B786" s="271" t="s">
        <v>8265</v>
      </c>
      <c r="C786" s="109">
        <v>1</v>
      </c>
      <c r="D786" s="178" t="s">
        <v>8325</v>
      </c>
      <c r="E786" s="110"/>
      <c r="F786" s="110"/>
      <c r="G786" s="110" t="s">
        <v>8265</v>
      </c>
      <c r="H786" s="110" t="s">
        <v>8265</v>
      </c>
      <c r="I786" s="178" t="s">
        <v>8322</v>
      </c>
      <c r="J786" s="110"/>
      <c r="K786" s="110"/>
      <c r="L786" s="110" t="s">
        <v>812</v>
      </c>
      <c r="M786" s="110" t="s">
        <v>8265</v>
      </c>
      <c r="O786" s="202" t="s">
        <v>8265</v>
      </c>
    </row>
    <row r="787" spans="1:15" x14ac:dyDescent="0.35">
      <c r="A787" s="264">
        <v>789</v>
      </c>
      <c r="B787" s="271" t="s">
        <v>8266</v>
      </c>
      <c r="C787" s="109">
        <v>1</v>
      </c>
      <c r="D787" s="178" t="s">
        <v>8325</v>
      </c>
      <c r="E787" s="110"/>
      <c r="F787" s="110"/>
      <c r="G787" s="110" t="s">
        <v>8266</v>
      </c>
      <c r="H787" s="110" t="s">
        <v>8266</v>
      </c>
      <c r="I787" s="178" t="s">
        <v>8322</v>
      </c>
      <c r="J787" s="110"/>
      <c r="K787" s="110"/>
      <c r="L787" s="110" t="s">
        <v>812</v>
      </c>
      <c r="M787" s="110" t="s">
        <v>8266</v>
      </c>
    </row>
    <row r="788" spans="1:15" x14ac:dyDescent="0.35">
      <c r="A788" s="264">
        <v>790</v>
      </c>
      <c r="B788" s="271" t="s">
        <v>8267</v>
      </c>
      <c r="C788" s="109">
        <v>1</v>
      </c>
      <c r="D788" s="178" t="s">
        <v>8325</v>
      </c>
      <c r="E788" s="110"/>
      <c r="F788" s="110"/>
      <c r="G788" s="110" t="s">
        <v>8267</v>
      </c>
      <c r="H788" s="110" t="s">
        <v>8267</v>
      </c>
      <c r="I788" s="178" t="s">
        <v>8322</v>
      </c>
      <c r="J788" s="110"/>
      <c r="K788" s="110"/>
      <c r="L788" s="110" t="s">
        <v>812</v>
      </c>
      <c r="M788" s="110" t="s">
        <v>8267</v>
      </c>
    </row>
    <row r="789" spans="1:15" x14ac:dyDescent="0.35">
      <c r="A789" s="264">
        <v>791</v>
      </c>
      <c r="B789" s="271" t="s">
        <v>8268</v>
      </c>
      <c r="C789" s="109">
        <v>1</v>
      </c>
      <c r="D789" s="178" t="s">
        <v>8325</v>
      </c>
      <c r="E789" s="110"/>
      <c r="F789" s="110"/>
      <c r="G789" s="110" t="s">
        <v>8268</v>
      </c>
      <c r="H789" s="110" t="s">
        <v>8268</v>
      </c>
      <c r="I789" s="178" t="s">
        <v>8322</v>
      </c>
      <c r="J789" s="110"/>
      <c r="K789" s="110"/>
      <c r="L789" s="110" t="s">
        <v>812</v>
      </c>
      <c r="M789" s="110" t="s">
        <v>8268</v>
      </c>
    </row>
    <row r="790" spans="1:15" x14ac:dyDescent="0.35">
      <c r="A790" s="264">
        <v>792</v>
      </c>
      <c r="B790" s="271" t="s">
        <v>8269</v>
      </c>
      <c r="C790" s="109">
        <v>1</v>
      </c>
      <c r="D790" s="178" t="s">
        <v>8325</v>
      </c>
      <c r="E790" s="110"/>
      <c r="F790" s="110"/>
      <c r="G790" s="110" t="s">
        <v>8269</v>
      </c>
      <c r="H790" s="110" t="s">
        <v>8269</v>
      </c>
      <c r="I790" s="178" t="s">
        <v>8322</v>
      </c>
      <c r="J790" s="110"/>
      <c r="K790" s="110"/>
      <c r="L790" s="110" t="s">
        <v>812</v>
      </c>
      <c r="M790" s="110" t="s">
        <v>8269</v>
      </c>
    </row>
    <row r="791" spans="1:15" x14ac:dyDescent="0.35">
      <c r="A791" s="264">
        <v>793</v>
      </c>
      <c r="B791" s="271" t="s">
        <v>8270</v>
      </c>
      <c r="C791" s="109">
        <v>1</v>
      </c>
      <c r="D791" s="178" t="s">
        <v>8325</v>
      </c>
      <c r="E791" s="110"/>
      <c r="F791" s="110"/>
      <c r="G791" s="110" t="s">
        <v>8270</v>
      </c>
      <c r="H791" s="110" t="s">
        <v>8270</v>
      </c>
      <c r="I791" s="178" t="s">
        <v>8322</v>
      </c>
      <c r="J791" s="110"/>
      <c r="K791" s="110"/>
      <c r="L791" s="110" t="s">
        <v>812</v>
      </c>
      <c r="M791" s="110" t="s">
        <v>8270</v>
      </c>
    </row>
    <row r="792" spans="1:15" x14ac:dyDescent="0.35">
      <c r="A792" s="264">
        <v>794</v>
      </c>
      <c r="B792" s="271" t="s">
        <v>8271</v>
      </c>
      <c r="C792" s="109">
        <v>1</v>
      </c>
      <c r="D792" s="178" t="s">
        <v>8325</v>
      </c>
      <c r="E792" s="110"/>
      <c r="F792" s="110"/>
      <c r="G792" s="110" t="s">
        <v>8271</v>
      </c>
      <c r="H792" s="110" t="s">
        <v>8271</v>
      </c>
      <c r="I792" s="178" t="s">
        <v>8322</v>
      </c>
      <c r="J792" s="110"/>
      <c r="K792" s="110"/>
      <c r="L792" s="110" t="s">
        <v>812</v>
      </c>
      <c r="M792" s="110" t="s">
        <v>8271</v>
      </c>
    </row>
    <row r="793" spans="1:15" x14ac:dyDescent="0.35">
      <c r="A793" s="264">
        <v>796</v>
      </c>
      <c r="B793" s="271" t="s">
        <v>8272</v>
      </c>
      <c r="C793" s="109">
        <v>1</v>
      </c>
      <c r="D793" s="178" t="s">
        <v>8325</v>
      </c>
      <c r="E793" s="110"/>
      <c r="F793" s="110"/>
      <c r="G793" s="110" t="s">
        <v>8272</v>
      </c>
      <c r="H793" s="110" t="s">
        <v>8272</v>
      </c>
      <c r="I793" s="178" t="s">
        <v>8322</v>
      </c>
      <c r="J793" s="110"/>
      <c r="K793" s="110"/>
      <c r="L793" s="110" t="s">
        <v>812</v>
      </c>
      <c r="M793" s="110" t="s">
        <v>8272</v>
      </c>
    </row>
    <row r="794" spans="1:15" x14ac:dyDescent="0.35">
      <c r="A794" s="264">
        <v>797</v>
      </c>
      <c r="B794" s="271" t="s">
        <v>8273</v>
      </c>
      <c r="C794" s="109">
        <v>1</v>
      </c>
      <c r="D794" s="178" t="s">
        <v>8325</v>
      </c>
      <c r="E794" s="110"/>
      <c r="F794" s="110"/>
      <c r="G794" s="110" t="s">
        <v>8273</v>
      </c>
      <c r="H794" s="110" t="s">
        <v>8273</v>
      </c>
      <c r="I794" s="178" t="s">
        <v>8322</v>
      </c>
      <c r="J794" s="110"/>
      <c r="K794" s="110"/>
      <c r="L794" s="110" t="s">
        <v>812</v>
      </c>
      <c r="M794" s="110" t="s">
        <v>8273</v>
      </c>
    </row>
    <row r="795" spans="1:15" x14ac:dyDescent="0.35">
      <c r="A795" s="264">
        <v>798</v>
      </c>
      <c r="B795" s="271" t="s">
        <v>8274</v>
      </c>
      <c r="C795" s="109">
        <v>1</v>
      </c>
      <c r="D795" s="178" t="s">
        <v>8325</v>
      </c>
      <c r="E795" s="110"/>
      <c r="F795" s="110"/>
      <c r="G795" s="110" t="s">
        <v>8274</v>
      </c>
      <c r="H795" s="110" t="s">
        <v>8274</v>
      </c>
      <c r="I795" s="178" t="s">
        <v>8322</v>
      </c>
      <c r="J795" s="110"/>
      <c r="K795" s="110"/>
      <c r="L795" s="110" t="s">
        <v>812</v>
      </c>
      <c r="M795" s="110" t="s">
        <v>8274</v>
      </c>
    </row>
    <row r="796" spans="1:15" x14ac:dyDescent="0.35">
      <c r="A796" s="264">
        <v>800</v>
      </c>
      <c r="B796" s="271" t="s">
        <v>8275</v>
      </c>
      <c r="C796" s="109">
        <v>1</v>
      </c>
      <c r="D796" s="178" t="s">
        <v>8325</v>
      </c>
      <c r="E796" s="110"/>
      <c r="F796" s="110"/>
      <c r="G796" s="110" t="s">
        <v>8275</v>
      </c>
      <c r="H796" s="110" t="s">
        <v>8275</v>
      </c>
      <c r="I796" s="178" t="s">
        <v>8322</v>
      </c>
      <c r="J796" s="110"/>
      <c r="K796" s="110"/>
      <c r="L796" s="110" t="s">
        <v>812</v>
      </c>
      <c r="M796" s="110" t="s">
        <v>8275</v>
      </c>
    </row>
    <row r="797" spans="1:15" x14ac:dyDescent="0.35">
      <c r="A797" s="264">
        <v>801</v>
      </c>
      <c r="B797" s="271" t="s">
        <v>8276</v>
      </c>
      <c r="C797" s="109">
        <v>1</v>
      </c>
      <c r="D797" s="178" t="s">
        <v>8325</v>
      </c>
      <c r="E797" s="110"/>
      <c r="F797" s="110"/>
      <c r="G797" s="110" t="s">
        <v>8276</v>
      </c>
      <c r="H797" s="110" t="s">
        <v>8276</v>
      </c>
      <c r="I797" s="178" t="s">
        <v>8322</v>
      </c>
      <c r="J797" s="110"/>
      <c r="K797" s="110"/>
      <c r="L797" s="110" t="s">
        <v>812</v>
      </c>
      <c r="M797" s="110" t="s">
        <v>8276</v>
      </c>
    </row>
    <row r="798" spans="1:15" x14ac:dyDescent="0.35">
      <c r="A798" s="264">
        <v>802</v>
      </c>
      <c r="B798" s="271" t="s">
        <v>8277</v>
      </c>
      <c r="C798" s="109">
        <v>1</v>
      </c>
      <c r="D798" s="178" t="s">
        <v>8325</v>
      </c>
      <c r="E798" s="110"/>
      <c r="F798" s="110"/>
      <c r="G798" s="110" t="s">
        <v>8277</v>
      </c>
      <c r="H798" s="110" t="s">
        <v>8277</v>
      </c>
      <c r="I798" s="178" t="s">
        <v>8322</v>
      </c>
      <c r="J798" s="110"/>
      <c r="K798" s="110"/>
      <c r="L798" s="110" t="s">
        <v>812</v>
      </c>
      <c r="M798" s="110" t="s">
        <v>8277</v>
      </c>
    </row>
    <row r="799" spans="1:15" x14ac:dyDescent="0.35">
      <c r="A799" s="264">
        <v>803</v>
      </c>
      <c r="B799" s="271" t="s">
        <v>8278</v>
      </c>
      <c r="C799" s="109">
        <v>1</v>
      </c>
      <c r="D799" s="178" t="s">
        <v>8325</v>
      </c>
      <c r="E799" s="110"/>
      <c r="F799" s="110"/>
      <c r="G799" s="110" t="s">
        <v>8278</v>
      </c>
      <c r="H799" s="110" t="s">
        <v>8278</v>
      </c>
      <c r="I799" s="178" t="s">
        <v>8322</v>
      </c>
      <c r="J799" s="110"/>
      <c r="K799" s="110"/>
      <c r="L799" s="110" t="s">
        <v>812</v>
      </c>
      <c r="M799" s="110" t="s">
        <v>8278</v>
      </c>
    </row>
    <row r="800" spans="1:15" x14ac:dyDescent="0.35">
      <c r="A800" s="264">
        <v>804</v>
      </c>
      <c r="B800" s="271" t="s">
        <v>8279</v>
      </c>
      <c r="C800" s="109">
        <v>1</v>
      </c>
      <c r="D800" s="178" t="s">
        <v>8325</v>
      </c>
      <c r="E800" s="110"/>
      <c r="F800" s="110"/>
      <c r="G800" s="110" t="s">
        <v>8279</v>
      </c>
      <c r="H800" s="110" t="s">
        <v>8279</v>
      </c>
      <c r="I800" s="178" t="s">
        <v>8322</v>
      </c>
      <c r="J800" s="110"/>
      <c r="K800" s="110"/>
      <c r="L800" s="110" t="s">
        <v>812</v>
      </c>
      <c r="M800" s="110" t="s">
        <v>8279</v>
      </c>
    </row>
    <row r="801" spans="1:13" x14ac:dyDescent="0.35">
      <c r="A801" s="264">
        <v>805</v>
      </c>
      <c r="B801" s="272" t="s">
        <v>8280</v>
      </c>
      <c r="C801" s="109">
        <v>1</v>
      </c>
      <c r="D801" s="178" t="s">
        <v>8325</v>
      </c>
      <c r="E801" s="110"/>
      <c r="F801" s="110"/>
      <c r="G801" s="110" t="s">
        <v>8280</v>
      </c>
      <c r="H801" s="110" t="s">
        <v>8280</v>
      </c>
      <c r="I801" s="178" t="s">
        <v>8322</v>
      </c>
      <c r="J801" s="110"/>
      <c r="K801" s="110"/>
      <c r="L801" s="110" t="s">
        <v>812</v>
      </c>
      <c r="M801" s="110" t="s">
        <v>8280</v>
      </c>
    </row>
    <row r="802" spans="1:13" x14ac:dyDescent="0.35">
      <c r="A802" s="264">
        <v>806</v>
      </c>
      <c r="B802" s="271" t="s">
        <v>8331</v>
      </c>
      <c r="C802" s="109"/>
      <c r="D802" s="110" t="s">
        <v>35</v>
      </c>
      <c r="E802" s="110"/>
      <c r="F802" s="110"/>
      <c r="G802" s="110" t="s">
        <v>8331</v>
      </c>
      <c r="H802" s="110" t="s">
        <v>8331</v>
      </c>
      <c r="I802" s="110" t="s">
        <v>83</v>
      </c>
      <c r="J802" s="110"/>
      <c r="K802" s="110"/>
      <c r="L802" s="110" t="s">
        <v>2067</v>
      </c>
      <c r="M802" s="7" t="s">
        <v>661</v>
      </c>
    </row>
    <row r="803" spans="1:13" x14ac:dyDescent="0.35">
      <c r="A803" s="264">
        <v>807</v>
      </c>
      <c r="B803" s="50" t="s">
        <v>8332</v>
      </c>
      <c r="C803" s="109"/>
      <c r="D803" s="110" t="s">
        <v>37</v>
      </c>
      <c r="E803" s="110"/>
      <c r="F803" s="110"/>
      <c r="G803" s="110" t="s">
        <v>8332</v>
      </c>
      <c r="H803" s="110" t="s">
        <v>8332</v>
      </c>
      <c r="I803" s="110" t="s">
        <v>83</v>
      </c>
      <c r="J803" s="110"/>
      <c r="K803" s="110"/>
      <c r="L803" s="110" t="s">
        <v>2067</v>
      </c>
      <c r="M803" s="7" t="s">
        <v>660</v>
      </c>
    </row>
    <row r="804" spans="1:13" x14ac:dyDescent="0.35">
      <c r="A804" s="264">
        <v>808</v>
      </c>
      <c r="B804" s="271" t="s">
        <v>8333</v>
      </c>
      <c r="C804" s="109"/>
      <c r="D804" s="178" t="s">
        <v>8410</v>
      </c>
      <c r="E804" s="110"/>
      <c r="F804" s="110"/>
      <c r="G804" s="110" t="s">
        <v>8333</v>
      </c>
      <c r="H804" s="110" t="s">
        <v>8333</v>
      </c>
      <c r="I804" s="110" t="s">
        <v>83</v>
      </c>
      <c r="J804" s="110"/>
      <c r="K804" s="110"/>
      <c r="L804" s="110" t="s">
        <v>2067</v>
      </c>
      <c r="M804" s="7" t="s">
        <v>682</v>
      </c>
    </row>
    <row r="805" spans="1:13" x14ac:dyDescent="0.35">
      <c r="A805" s="264">
        <v>809</v>
      </c>
      <c r="B805" s="271" t="s">
        <v>8334</v>
      </c>
      <c r="C805" s="109"/>
      <c r="D805" s="270" t="s">
        <v>8414</v>
      </c>
      <c r="E805" s="110"/>
      <c r="F805" s="110"/>
      <c r="G805" s="110" t="s">
        <v>8334</v>
      </c>
      <c r="H805" s="110" t="s">
        <v>8334</v>
      </c>
      <c r="I805" s="110" t="s">
        <v>83</v>
      </c>
      <c r="J805" s="110"/>
      <c r="K805" s="110"/>
      <c r="L805" s="110" t="s">
        <v>2067</v>
      </c>
      <c r="M805" s="7" t="s">
        <v>683</v>
      </c>
    </row>
    <row r="806" spans="1:13" x14ac:dyDescent="0.35">
      <c r="A806" s="264">
        <v>810</v>
      </c>
      <c r="B806" s="271" t="s">
        <v>8335</v>
      </c>
      <c r="C806" s="109"/>
      <c r="D806" s="110" t="s">
        <v>36</v>
      </c>
      <c r="E806" s="110"/>
      <c r="F806" s="110"/>
      <c r="G806" s="110" t="s">
        <v>8335</v>
      </c>
      <c r="H806" s="110" t="s">
        <v>8335</v>
      </c>
      <c r="I806" s="110" t="s">
        <v>83</v>
      </c>
      <c r="J806" s="110"/>
      <c r="K806" s="110"/>
      <c r="L806" s="110" t="s">
        <v>2067</v>
      </c>
      <c r="M806" s="7" t="s">
        <v>683</v>
      </c>
    </row>
    <row r="807" spans="1:13" x14ac:dyDescent="0.35">
      <c r="A807" s="264">
        <v>811</v>
      </c>
      <c r="B807" s="271" t="s">
        <v>8336</v>
      </c>
      <c r="C807" s="109"/>
      <c r="D807" s="270" t="s">
        <v>8407</v>
      </c>
      <c r="E807" s="110"/>
      <c r="F807" s="110"/>
      <c r="G807" s="110" t="s">
        <v>8336</v>
      </c>
      <c r="H807" s="110" t="s">
        <v>8336</v>
      </c>
      <c r="I807" s="110" t="s">
        <v>83</v>
      </c>
      <c r="J807" s="110"/>
      <c r="K807" s="110"/>
      <c r="L807" s="110" t="s">
        <v>2067</v>
      </c>
      <c r="M807" s="7" t="s">
        <v>657</v>
      </c>
    </row>
    <row r="808" spans="1:13" x14ac:dyDescent="0.35">
      <c r="A808" s="264">
        <v>812</v>
      </c>
      <c r="B808" s="271" t="s">
        <v>8337</v>
      </c>
      <c r="C808" s="109"/>
      <c r="D808" s="270" t="s">
        <v>8407</v>
      </c>
      <c r="E808" s="110"/>
      <c r="F808" s="110"/>
      <c r="G808" s="110" t="s">
        <v>8337</v>
      </c>
      <c r="H808" s="110" t="s">
        <v>8337</v>
      </c>
      <c r="I808" s="110" t="s">
        <v>83</v>
      </c>
      <c r="J808" s="110"/>
      <c r="K808" s="110"/>
      <c r="L808" s="110" t="s">
        <v>2067</v>
      </c>
      <c r="M808" s="7" t="s">
        <v>687</v>
      </c>
    </row>
    <row r="809" spans="1:13" x14ac:dyDescent="0.35">
      <c r="A809" s="264">
        <v>813</v>
      </c>
      <c r="B809" s="271" t="s">
        <v>8338</v>
      </c>
      <c r="C809" s="109"/>
      <c r="D809" s="110" t="s">
        <v>6686</v>
      </c>
      <c r="E809" s="110"/>
      <c r="F809" s="110"/>
      <c r="G809" s="110" t="s">
        <v>8338</v>
      </c>
      <c r="H809" s="110" t="s">
        <v>8338</v>
      </c>
      <c r="I809" s="110" t="s">
        <v>83</v>
      </c>
      <c r="J809" s="110"/>
      <c r="K809" s="110"/>
      <c r="L809" s="110" t="s">
        <v>2067</v>
      </c>
      <c r="M809" s="7" t="s">
        <v>691</v>
      </c>
    </row>
    <row r="810" spans="1:13" x14ac:dyDescent="0.35">
      <c r="A810" s="264">
        <v>814</v>
      </c>
      <c r="B810" s="271" t="s">
        <v>8339</v>
      </c>
      <c r="C810" s="109"/>
      <c r="D810" s="110" t="s">
        <v>8523</v>
      </c>
      <c r="E810" s="110"/>
      <c r="F810" s="110"/>
      <c r="G810" s="110" t="s">
        <v>8339</v>
      </c>
      <c r="H810" s="110" t="s">
        <v>8339</v>
      </c>
      <c r="I810" s="110" t="s">
        <v>83</v>
      </c>
      <c r="J810" s="110"/>
      <c r="K810" s="110"/>
      <c r="L810" s="110" t="s">
        <v>2067</v>
      </c>
      <c r="M810" s="7" t="s">
        <v>691</v>
      </c>
    </row>
    <row r="811" spans="1:13" x14ac:dyDescent="0.35">
      <c r="A811" s="264">
        <v>815</v>
      </c>
      <c r="B811" s="271" t="s">
        <v>8340</v>
      </c>
      <c r="C811" s="109"/>
      <c r="D811" s="110" t="s">
        <v>8523</v>
      </c>
      <c r="E811" s="110"/>
      <c r="F811" s="110"/>
      <c r="G811" s="110" t="s">
        <v>8340</v>
      </c>
      <c r="H811" s="110" t="s">
        <v>8340</v>
      </c>
      <c r="I811" s="110" t="s">
        <v>83</v>
      </c>
      <c r="J811" s="110"/>
      <c r="K811" s="110"/>
      <c r="L811" s="110" t="s">
        <v>2067</v>
      </c>
      <c r="M811" s="7" t="s">
        <v>657</v>
      </c>
    </row>
    <row r="812" spans="1:13" x14ac:dyDescent="0.35">
      <c r="A812" s="264">
        <v>816</v>
      </c>
      <c r="B812" s="271" t="s">
        <v>8341</v>
      </c>
      <c r="C812" s="109"/>
      <c r="D812" s="110" t="s">
        <v>8523</v>
      </c>
      <c r="E812" s="110"/>
      <c r="F812" s="110"/>
      <c r="G812" s="110" t="s">
        <v>8341</v>
      </c>
      <c r="H812" s="110" t="s">
        <v>8341</v>
      </c>
      <c r="I812" s="110" t="s">
        <v>83</v>
      </c>
      <c r="J812" s="110"/>
      <c r="K812" s="110"/>
      <c r="L812" s="110" t="s">
        <v>2067</v>
      </c>
      <c r="M812" s="7" t="s">
        <v>689</v>
      </c>
    </row>
    <row r="813" spans="1:13" x14ac:dyDescent="0.35">
      <c r="A813" s="264">
        <v>817</v>
      </c>
      <c r="B813" s="271" t="s">
        <v>8342</v>
      </c>
      <c r="C813" s="109"/>
      <c r="D813" s="110" t="s">
        <v>8523</v>
      </c>
      <c r="E813" s="110"/>
      <c r="F813" s="110"/>
      <c r="G813" s="110" t="s">
        <v>8342</v>
      </c>
      <c r="H813" s="110" t="s">
        <v>8342</v>
      </c>
      <c r="I813" s="110" t="s">
        <v>83</v>
      </c>
      <c r="J813" s="110"/>
      <c r="K813" s="110"/>
      <c r="L813" s="110" t="s">
        <v>2067</v>
      </c>
      <c r="M813" s="7" t="s">
        <v>687</v>
      </c>
    </row>
    <row r="814" spans="1:13" x14ac:dyDescent="0.35">
      <c r="A814" s="264">
        <v>818</v>
      </c>
      <c r="B814" s="271" t="s">
        <v>8343</v>
      </c>
      <c r="C814" s="109"/>
      <c r="D814" s="110" t="s">
        <v>6688</v>
      </c>
      <c r="E814" s="110"/>
      <c r="F814" s="110"/>
      <c r="G814" s="110" t="s">
        <v>8343</v>
      </c>
      <c r="H814" s="110" t="s">
        <v>8343</v>
      </c>
      <c r="I814" s="110" t="s">
        <v>83</v>
      </c>
      <c r="J814" s="110"/>
      <c r="K814" s="110"/>
      <c r="L814" s="110" t="s">
        <v>2067</v>
      </c>
      <c r="M814" s="7" t="s">
        <v>689</v>
      </c>
    </row>
    <row r="815" spans="1:13" x14ac:dyDescent="0.35">
      <c r="A815" s="264">
        <v>819</v>
      </c>
      <c r="B815" s="271" t="s">
        <v>8344</v>
      </c>
      <c r="C815" s="109"/>
      <c r="D815" s="110" t="s">
        <v>6688</v>
      </c>
      <c r="E815" s="110"/>
      <c r="F815" s="110"/>
      <c r="G815" s="110" t="s">
        <v>8344</v>
      </c>
      <c r="H815" s="110" t="s">
        <v>8344</v>
      </c>
      <c r="I815" s="110" t="s">
        <v>83</v>
      </c>
      <c r="J815" s="110"/>
      <c r="K815" s="110"/>
      <c r="L815" s="110" t="s">
        <v>2067</v>
      </c>
      <c r="M815" s="7" t="s">
        <v>657</v>
      </c>
    </row>
    <row r="816" spans="1:13" x14ac:dyDescent="0.35">
      <c r="A816" s="264">
        <v>821</v>
      </c>
      <c r="B816" s="271" t="s">
        <v>8345</v>
      </c>
      <c r="C816" s="109"/>
      <c r="D816" s="110" t="s">
        <v>6692</v>
      </c>
      <c r="E816" s="110"/>
      <c r="F816" s="110"/>
      <c r="G816" s="110" t="s">
        <v>8345</v>
      </c>
      <c r="H816" s="110" t="s">
        <v>8345</v>
      </c>
      <c r="I816" s="110" t="s">
        <v>83</v>
      </c>
      <c r="J816" s="110"/>
      <c r="K816" s="110"/>
      <c r="L816" s="110" t="s">
        <v>2067</v>
      </c>
      <c r="M816" s="7" t="s">
        <v>691</v>
      </c>
    </row>
    <row r="817" spans="1:13" x14ac:dyDescent="0.35">
      <c r="A817" s="264">
        <v>822</v>
      </c>
      <c r="B817" s="271"/>
      <c r="C817" s="109"/>
      <c r="D817" s="110"/>
      <c r="E817" s="110"/>
      <c r="F817" s="110"/>
      <c r="G817" s="110"/>
      <c r="H817" s="110"/>
      <c r="I817" s="110"/>
      <c r="J817" s="110"/>
      <c r="K817" s="110"/>
      <c r="L817" s="110"/>
      <c r="M817" s="7" t="s">
        <v>683</v>
      </c>
    </row>
    <row r="818" spans="1:13" x14ac:dyDescent="0.35">
      <c r="A818" s="264">
        <v>823</v>
      </c>
      <c r="B818" s="271"/>
      <c r="C818" s="109"/>
      <c r="D818" s="110"/>
      <c r="E818" s="110"/>
      <c r="F818" s="110"/>
      <c r="G818" s="110"/>
      <c r="H818" s="110"/>
      <c r="I818" s="110"/>
      <c r="J818" s="110"/>
      <c r="K818" s="110"/>
      <c r="L818" s="110"/>
      <c r="M818" s="7" t="s">
        <v>687</v>
      </c>
    </row>
    <row r="819" spans="1:13" x14ac:dyDescent="0.35">
      <c r="A819" s="264">
        <v>824</v>
      </c>
      <c r="B819" s="271" t="s">
        <v>8346</v>
      </c>
      <c r="C819" s="109"/>
      <c r="D819" s="110" t="s">
        <v>6692</v>
      </c>
      <c r="E819" s="110"/>
      <c r="F819" s="110"/>
      <c r="G819" s="110" t="s">
        <v>8346</v>
      </c>
      <c r="H819" s="110" t="s">
        <v>8346</v>
      </c>
      <c r="I819" s="110" t="s">
        <v>83</v>
      </c>
      <c r="J819" s="110"/>
      <c r="K819" s="110"/>
      <c r="L819" s="110" t="s">
        <v>2067</v>
      </c>
      <c r="M819" s="7" t="s">
        <v>657</v>
      </c>
    </row>
    <row r="820" spans="1:13" x14ac:dyDescent="0.35">
      <c r="A820" s="264">
        <v>825</v>
      </c>
      <c r="B820" s="271"/>
      <c r="C820" s="109"/>
      <c r="D820" s="110"/>
      <c r="E820" s="110"/>
      <c r="F820" s="110"/>
      <c r="G820" s="110"/>
      <c r="H820" s="110"/>
      <c r="I820" s="110"/>
      <c r="J820" s="110"/>
      <c r="K820" s="110"/>
      <c r="L820" s="110"/>
      <c r="M820" s="7" t="s">
        <v>683</v>
      </c>
    </row>
    <row r="821" spans="1:13" x14ac:dyDescent="0.35">
      <c r="A821" s="264">
        <v>826</v>
      </c>
      <c r="B821" s="271"/>
      <c r="C821" s="109"/>
      <c r="D821" s="110"/>
      <c r="E821" s="110"/>
      <c r="F821" s="110"/>
      <c r="G821" s="110"/>
      <c r="H821" s="110"/>
      <c r="I821" s="110"/>
      <c r="J821" s="110"/>
      <c r="K821" s="110"/>
      <c r="L821" s="110"/>
      <c r="M821" s="7" t="s">
        <v>689</v>
      </c>
    </row>
    <row r="822" spans="1:13" x14ac:dyDescent="0.35">
      <c r="A822" s="264">
        <v>827</v>
      </c>
      <c r="B822" s="271" t="s">
        <v>8347</v>
      </c>
      <c r="C822" s="109"/>
      <c r="D822" s="110" t="s">
        <v>6690</v>
      </c>
      <c r="E822" s="110"/>
      <c r="F822" s="110"/>
      <c r="G822" s="110" t="s">
        <v>8347</v>
      </c>
      <c r="H822" s="110" t="s">
        <v>8347</v>
      </c>
      <c r="I822" s="110" t="s">
        <v>83</v>
      </c>
      <c r="J822" s="110"/>
      <c r="K822" s="110"/>
      <c r="L822" s="110" t="s">
        <v>2067</v>
      </c>
      <c r="M822" s="7" t="s">
        <v>494</v>
      </c>
    </row>
    <row r="823" spans="1:13" x14ac:dyDescent="0.35">
      <c r="A823" s="264">
        <v>828</v>
      </c>
      <c r="B823" s="271" t="s">
        <v>8348</v>
      </c>
      <c r="C823" s="109"/>
      <c r="D823" s="110" t="s">
        <v>6690</v>
      </c>
      <c r="E823" s="110"/>
      <c r="F823" s="110"/>
      <c r="G823" s="110" t="s">
        <v>8348</v>
      </c>
      <c r="H823" s="110" t="s">
        <v>8348</v>
      </c>
      <c r="I823" s="110" t="s">
        <v>83</v>
      </c>
      <c r="J823" s="110"/>
      <c r="K823" s="110"/>
      <c r="L823" s="110" t="s">
        <v>2067</v>
      </c>
      <c r="M823" s="7" t="s">
        <v>691</v>
      </c>
    </row>
    <row r="824" spans="1:13" x14ac:dyDescent="0.35">
      <c r="A824" s="264">
        <v>829</v>
      </c>
      <c r="B824" s="271" t="s">
        <v>8349</v>
      </c>
      <c r="C824" s="109"/>
      <c r="D824" s="110" t="s">
        <v>6696</v>
      </c>
      <c r="E824" s="110"/>
      <c r="F824" s="110"/>
      <c r="G824" s="110" t="s">
        <v>8349</v>
      </c>
      <c r="H824" s="110" t="s">
        <v>8349</v>
      </c>
      <c r="I824" s="110" t="s">
        <v>83</v>
      </c>
      <c r="J824" s="110"/>
      <c r="K824" s="110"/>
      <c r="L824" s="110" t="s">
        <v>2067</v>
      </c>
      <c r="M824" s="110" t="s">
        <v>6724</v>
      </c>
    </row>
    <row r="825" spans="1:13" x14ac:dyDescent="0.35">
      <c r="A825" s="264">
        <v>830</v>
      </c>
      <c r="B825" s="280" t="s">
        <v>6711</v>
      </c>
      <c r="C825" s="109"/>
      <c r="D825" s="270" t="s">
        <v>8407</v>
      </c>
      <c r="E825" s="110"/>
      <c r="F825" s="110"/>
      <c r="G825" s="110" t="s">
        <v>6711</v>
      </c>
      <c r="H825" s="110" t="s">
        <v>6711</v>
      </c>
      <c r="I825" s="110" t="s">
        <v>83</v>
      </c>
      <c r="J825" s="110" t="s">
        <v>136</v>
      </c>
      <c r="K825" s="110"/>
      <c r="L825" s="110" t="s">
        <v>2067</v>
      </c>
      <c r="M825" s="110"/>
    </row>
    <row r="826" spans="1:13" x14ac:dyDescent="0.35">
      <c r="A826" s="264">
        <v>831</v>
      </c>
      <c r="B826" s="39" t="s">
        <v>3171</v>
      </c>
      <c r="C826" s="109"/>
      <c r="D826" s="110" t="s">
        <v>6683</v>
      </c>
      <c r="E826" s="110"/>
      <c r="F826" s="110" t="s">
        <v>6706</v>
      </c>
      <c r="G826" s="110" t="s">
        <v>3171</v>
      </c>
      <c r="H826" s="110" t="s">
        <v>6707</v>
      </c>
      <c r="I826" s="110" t="s">
        <v>83</v>
      </c>
      <c r="J826" s="110"/>
      <c r="K826" s="110"/>
      <c r="L826" s="110" t="s">
        <v>2067</v>
      </c>
      <c r="M826" s="110"/>
    </row>
    <row r="827" spans="1:13" x14ac:dyDescent="0.35">
      <c r="A827" s="264">
        <v>832</v>
      </c>
      <c r="B827" s="39" t="s">
        <v>3171</v>
      </c>
      <c r="C827" s="109"/>
      <c r="D827" s="110" t="s">
        <v>6683</v>
      </c>
      <c r="E827" s="110"/>
      <c r="F827" s="110" t="s">
        <v>6709</v>
      </c>
      <c r="G827" s="110" t="s">
        <v>3171</v>
      </c>
      <c r="H827" s="110" t="s">
        <v>6685</v>
      </c>
      <c r="I827" s="110" t="s">
        <v>83</v>
      </c>
      <c r="J827" s="110"/>
      <c r="K827" s="110"/>
      <c r="L827" s="110" t="s">
        <v>2067</v>
      </c>
      <c r="M827" s="110"/>
    </row>
    <row r="828" spans="1:13" x14ac:dyDescent="0.35">
      <c r="A828" s="264">
        <v>833</v>
      </c>
      <c r="B828" s="39" t="s">
        <v>3171</v>
      </c>
      <c r="C828" s="109"/>
      <c r="D828" s="110" t="s">
        <v>6681</v>
      </c>
      <c r="E828" s="110"/>
      <c r="F828" s="110" t="s">
        <v>6709</v>
      </c>
      <c r="G828" s="110" t="s">
        <v>3171</v>
      </c>
      <c r="H828" s="110" t="s">
        <v>8351</v>
      </c>
      <c r="I828" s="110" t="s">
        <v>83</v>
      </c>
      <c r="J828" s="110"/>
      <c r="K828" s="110"/>
      <c r="L828" s="110" t="s">
        <v>2067</v>
      </c>
      <c r="M828" s="110"/>
    </row>
    <row r="829" spans="1:13" x14ac:dyDescent="0.35">
      <c r="A829" s="264">
        <v>834</v>
      </c>
      <c r="B829" s="39" t="s">
        <v>3171</v>
      </c>
      <c r="C829" s="109"/>
      <c r="D829" s="110" t="s">
        <v>6681</v>
      </c>
      <c r="E829" s="110"/>
      <c r="F829" s="110" t="s">
        <v>6706</v>
      </c>
      <c r="G829" s="110" t="s">
        <v>3171</v>
      </c>
      <c r="H829" s="110" t="s">
        <v>8352</v>
      </c>
      <c r="I829" s="110" t="s">
        <v>83</v>
      </c>
      <c r="J829" s="110"/>
      <c r="K829" s="110"/>
      <c r="L829" s="110" t="s">
        <v>2067</v>
      </c>
      <c r="M829" s="110"/>
    </row>
    <row r="830" spans="1:13" x14ac:dyDescent="0.35">
      <c r="A830" s="264">
        <v>835</v>
      </c>
      <c r="B830" s="39" t="s">
        <v>8467</v>
      </c>
      <c r="C830" s="109">
        <v>1</v>
      </c>
      <c r="D830" s="270" t="s">
        <v>8325</v>
      </c>
      <c r="E830" s="110"/>
      <c r="F830" s="110"/>
      <c r="G830" s="178" t="s">
        <v>8467</v>
      </c>
      <c r="H830" s="178" t="s">
        <v>8468</v>
      </c>
      <c r="I830" s="110" t="s">
        <v>8322</v>
      </c>
      <c r="J830" s="110"/>
      <c r="K830" s="178" t="s">
        <v>8475</v>
      </c>
      <c r="L830" s="110" t="s">
        <v>2225</v>
      </c>
      <c r="M830" s="110"/>
    </row>
    <row r="831" spans="1:13" x14ac:dyDescent="0.35">
      <c r="A831" s="264">
        <v>836</v>
      </c>
      <c r="B831" s="39" t="s">
        <v>8378</v>
      </c>
      <c r="C831" s="109">
        <v>1</v>
      </c>
      <c r="D831" s="110" t="s">
        <v>8353</v>
      </c>
      <c r="E831" s="110"/>
      <c r="F831" s="110"/>
      <c r="G831" s="110" t="s">
        <v>8378</v>
      </c>
      <c r="H831" s="110" t="s">
        <v>8378</v>
      </c>
      <c r="I831" s="110" t="s">
        <v>8561</v>
      </c>
      <c r="J831" s="110"/>
      <c r="K831" s="110"/>
      <c r="L831" s="110" t="s">
        <v>812</v>
      </c>
      <c r="M831" s="110" t="s">
        <v>8361</v>
      </c>
    </row>
    <row r="832" spans="1:13" x14ac:dyDescent="0.35">
      <c r="A832" s="264">
        <v>837</v>
      </c>
      <c r="B832" s="39" t="s">
        <v>8379</v>
      </c>
      <c r="C832" s="109">
        <v>1</v>
      </c>
      <c r="D832" s="110" t="s">
        <v>8353</v>
      </c>
      <c r="E832" s="110"/>
      <c r="F832" s="110"/>
      <c r="G832" s="110" t="s">
        <v>8379</v>
      </c>
      <c r="H832" s="110" t="s">
        <v>8379</v>
      </c>
      <c r="I832" s="110" t="s">
        <v>8561</v>
      </c>
      <c r="J832" s="110"/>
      <c r="K832" s="110"/>
      <c r="L832" s="110" t="s">
        <v>812</v>
      </c>
      <c r="M832" s="110" t="s">
        <v>8362</v>
      </c>
    </row>
    <row r="833" spans="1:13" x14ac:dyDescent="0.35">
      <c r="A833" s="264">
        <v>838</v>
      </c>
      <c r="B833" s="39" t="s">
        <v>8380</v>
      </c>
      <c r="C833" s="109">
        <v>1</v>
      </c>
      <c r="D833" s="110" t="s">
        <v>8353</v>
      </c>
      <c r="E833" s="110"/>
      <c r="F833" s="110"/>
      <c r="G833" s="110" t="s">
        <v>8380</v>
      </c>
      <c r="H833" s="110" t="s">
        <v>8380</v>
      </c>
      <c r="I833" s="110" t="s">
        <v>8561</v>
      </c>
      <c r="J833" s="110"/>
      <c r="K833" s="110"/>
      <c r="L833" s="110" t="s">
        <v>812</v>
      </c>
      <c r="M833" s="110" t="s">
        <v>8360</v>
      </c>
    </row>
    <row r="834" spans="1:13" x14ac:dyDescent="0.35">
      <c r="A834" s="264">
        <v>839</v>
      </c>
      <c r="B834" s="39" t="s">
        <v>8381</v>
      </c>
      <c r="C834" s="109">
        <v>1</v>
      </c>
      <c r="D834" s="110" t="s">
        <v>8353</v>
      </c>
      <c r="E834" s="110"/>
      <c r="F834" s="110"/>
      <c r="G834" s="110" t="s">
        <v>8381</v>
      </c>
      <c r="H834" s="110" t="s">
        <v>8381</v>
      </c>
      <c r="I834" s="110" t="s">
        <v>8561</v>
      </c>
      <c r="J834" s="110"/>
      <c r="K834" s="110"/>
      <c r="L834" s="110" t="s">
        <v>812</v>
      </c>
      <c r="M834" s="110" t="s">
        <v>8359</v>
      </c>
    </row>
    <row r="835" spans="1:13" x14ac:dyDescent="0.35">
      <c r="A835" s="264">
        <v>840</v>
      </c>
      <c r="B835" s="39" t="s">
        <v>8382</v>
      </c>
      <c r="C835" s="109">
        <v>1</v>
      </c>
      <c r="D835" s="110" t="s">
        <v>8353</v>
      </c>
      <c r="E835" s="110"/>
      <c r="F835" s="110"/>
      <c r="G835" s="110" t="s">
        <v>8382</v>
      </c>
      <c r="H835" s="110" t="s">
        <v>8382</v>
      </c>
      <c r="I835" s="110" t="s">
        <v>8561</v>
      </c>
      <c r="J835" s="110"/>
      <c r="K835" s="110"/>
      <c r="L835" s="110" t="s">
        <v>812</v>
      </c>
      <c r="M835" s="110" t="s">
        <v>8358</v>
      </c>
    </row>
    <row r="836" spans="1:13" x14ac:dyDescent="0.35">
      <c r="A836" s="264">
        <v>841</v>
      </c>
      <c r="B836" s="254" t="s">
        <v>8383</v>
      </c>
      <c r="C836" s="109">
        <v>1</v>
      </c>
      <c r="D836" s="110" t="s">
        <v>8353</v>
      </c>
      <c r="E836" s="110"/>
      <c r="F836" s="110"/>
      <c r="G836" s="110" t="s">
        <v>8383</v>
      </c>
      <c r="H836" s="110" t="s">
        <v>8383</v>
      </c>
      <c r="I836" s="110" t="s">
        <v>8561</v>
      </c>
      <c r="J836" s="110"/>
      <c r="K836" s="110"/>
      <c r="L836" s="110" t="s">
        <v>812</v>
      </c>
      <c r="M836" s="110" t="s">
        <v>8357</v>
      </c>
    </row>
    <row r="837" spans="1:13" x14ac:dyDescent="0.35">
      <c r="A837" s="264">
        <v>841</v>
      </c>
      <c r="B837" s="254" t="s">
        <v>8384</v>
      </c>
      <c r="C837" s="109">
        <v>1</v>
      </c>
      <c r="D837" s="110" t="s">
        <v>8353</v>
      </c>
      <c r="E837" s="110"/>
      <c r="F837" s="110"/>
      <c r="G837" s="178" t="s">
        <v>8384</v>
      </c>
      <c r="H837" s="178" t="s">
        <v>8384</v>
      </c>
      <c r="I837" s="110" t="s">
        <v>8561</v>
      </c>
      <c r="J837" s="110"/>
      <c r="K837" s="110"/>
      <c r="L837" s="110" t="s">
        <v>812</v>
      </c>
      <c r="M837" s="110" t="s">
        <v>8356</v>
      </c>
    </row>
    <row r="838" spans="1:13" x14ac:dyDescent="0.35">
      <c r="A838" s="264">
        <v>842</v>
      </c>
      <c r="B838" s="271" t="s">
        <v>8425</v>
      </c>
      <c r="C838" s="204"/>
      <c r="D838" s="270" t="s">
        <v>8407</v>
      </c>
      <c r="E838" s="270"/>
      <c r="F838" s="270"/>
      <c r="G838" s="270" t="s">
        <v>8425</v>
      </c>
      <c r="H838" s="270" t="s">
        <v>8438</v>
      </c>
      <c r="I838" s="270" t="s">
        <v>83</v>
      </c>
      <c r="J838" s="270"/>
      <c r="K838" s="270"/>
      <c r="L838" s="270" t="s">
        <v>2067</v>
      </c>
      <c r="M838" s="270" t="s">
        <v>8479</v>
      </c>
    </row>
    <row r="839" spans="1:13" x14ac:dyDescent="0.35">
      <c r="A839" s="264">
        <v>843</v>
      </c>
      <c r="B839" s="271" t="s">
        <v>8426</v>
      </c>
      <c r="C839" s="199"/>
      <c r="D839" s="178" t="s">
        <v>8410</v>
      </c>
      <c r="E839" s="178"/>
      <c r="F839" s="178"/>
      <c r="G839" s="178" t="s">
        <v>8426</v>
      </c>
      <c r="H839" s="178" t="s">
        <v>8439</v>
      </c>
      <c r="I839" s="178" t="s">
        <v>83</v>
      </c>
      <c r="J839" s="178"/>
      <c r="K839" s="178"/>
      <c r="L839" s="178" t="s">
        <v>2067</v>
      </c>
      <c r="M839" s="178" t="s">
        <v>682</v>
      </c>
    </row>
    <row r="840" spans="1:13" x14ac:dyDescent="0.35">
      <c r="A840" s="264">
        <v>844</v>
      </c>
      <c r="B840" s="271" t="s">
        <v>8427</v>
      </c>
      <c r="C840" s="204"/>
      <c r="D840" s="270" t="s">
        <v>8414</v>
      </c>
      <c r="E840" s="270"/>
      <c r="F840" s="270"/>
      <c r="G840" s="270" t="s">
        <v>8427</v>
      </c>
      <c r="H840" s="270" t="s">
        <v>8440</v>
      </c>
      <c r="I840" s="270" t="s">
        <v>83</v>
      </c>
      <c r="J840" s="270"/>
      <c r="K840" s="270"/>
      <c r="L840" s="270" t="s">
        <v>2067</v>
      </c>
      <c r="M840" s="270" t="s">
        <v>683</v>
      </c>
    </row>
    <row r="841" spans="1:13" x14ac:dyDescent="0.35">
      <c r="A841" s="264">
        <v>845</v>
      </c>
      <c r="B841" s="271" t="s">
        <v>8428</v>
      </c>
      <c r="C841" s="199"/>
      <c r="D841" s="178" t="s">
        <v>8413</v>
      </c>
      <c r="E841" s="178"/>
      <c r="F841" s="178"/>
      <c r="G841" s="178" t="s">
        <v>8428</v>
      </c>
      <c r="H841" s="178" t="s">
        <v>8441</v>
      </c>
      <c r="I841" s="178" t="s">
        <v>83</v>
      </c>
      <c r="J841" s="178"/>
      <c r="K841" s="178"/>
      <c r="L841" s="178" t="s">
        <v>2067</v>
      </c>
      <c r="M841" s="178" t="s">
        <v>660</v>
      </c>
    </row>
    <row r="842" spans="1:13" x14ac:dyDescent="0.35">
      <c r="A842" s="264">
        <v>846</v>
      </c>
      <c r="B842" s="271" t="s">
        <v>8429</v>
      </c>
      <c r="C842" s="204"/>
      <c r="D842" s="270" t="s">
        <v>8412</v>
      </c>
      <c r="E842" s="270"/>
      <c r="F842" s="270"/>
      <c r="G842" s="270" t="s">
        <v>8429</v>
      </c>
      <c r="H842" s="270" t="s">
        <v>8442</v>
      </c>
      <c r="I842" s="270" t="s">
        <v>83</v>
      </c>
      <c r="J842" s="270"/>
      <c r="K842" s="270"/>
      <c r="L842" s="270" t="s">
        <v>2067</v>
      </c>
      <c r="M842" s="270" t="s">
        <v>683</v>
      </c>
    </row>
    <row r="843" spans="1:13" x14ac:dyDescent="0.35">
      <c r="A843" s="264">
        <v>847</v>
      </c>
      <c r="B843" s="271" t="s">
        <v>8430</v>
      </c>
      <c r="C843" s="199"/>
      <c r="D843" s="178" t="s">
        <v>8411</v>
      </c>
      <c r="E843" s="178"/>
      <c r="F843" s="178"/>
      <c r="G843" s="178" t="s">
        <v>8430</v>
      </c>
      <c r="H843" s="178" t="s">
        <v>8443</v>
      </c>
      <c r="I843" s="178" t="s">
        <v>83</v>
      </c>
      <c r="J843" s="178"/>
      <c r="K843" s="178"/>
      <c r="L843" s="178" t="s">
        <v>2067</v>
      </c>
      <c r="M843" s="178" t="s">
        <v>661</v>
      </c>
    </row>
    <row r="844" spans="1:13" x14ac:dyDescent="0.35">
      <c r="A844" s="264">
        <v>854</v>
      </c>
      <c r="B844" s="272" t="s">
        <v>8437</v>
      </c>
      <c r="C844" s="204"/>
      <c r="D844" s="270" t="s">
        <v>8407</v>
      </c>
      <c r="E844" s="270"/>
      <c r="F844" s="270"/>
      <c r="G844" s="270" t="s">
        <v>8437</v>
      </c>
      <c r="H844" s="270" t="s">
        <v>8437</v>
      </c>
      <c r="I844" s="270" t="s">
        <v>83</v>
      </c>
      <c r="J844" s="270"/>
      <c r="K844" s="270"/>
      <c r="L844" s="270" t="s">
        <v>2067</v>
      </c>
      <c r="M844" s="270" t="s">
        <v>687</v>
      </c>
    </row>
    <row r="845" spans="1:13" x14ac:dyDescent="0.35">
      <c r="A845" s="264">
        <v>855</v>
      </c>
      <c r="B845" s="254" t="s">
        <v>8397</v>
      </c>
      <c r="C845" s="109">
        <v>1</v>
      </c>
      <c r="D845" s="178" t="s">
        <v>8397</v>
      </c>
      <c r="E845" s="110"/>
      <c r="F845" s="110"/>
      <c r="G845" s="110" t="s">
        <v>8397</v>
      </c>
      <c r="H845" s="178" t="s">
        <v>8465</v>
      </c>
      <c r="I845" s="110" t="s">
        <v>71</v>
      </c>
      <c r="J845" s="110"/>
      <c r="K845" s="110"/>
      <c r="L845" s="110" t="s">
        <v>2507</v>
      </c>
      <c r="M845" s="110"/>
    </row>
    <row r="846" spans="1:13" x14ac:dyDescent="0.35">
      <c r="A846" s="264">
        <v>856</v>
      </c>
      <c r="B846" s="50" t="s">
        <v>8398</v>
      </c>
      <c r="C846" s="109">
        <v>1</v>
      </c>
      <c r="D846" s="178" t="s">
        <v>8398</v>
      </c>
      <c r="E846" s="110"/>
      <c r="F846" s="110"/>
      <c r="G846" s="110" t="s">
        <v>8398</v>
      </c>
      <c r="H846" s="178" t="s">
        <v>8466</v>
      </c>
      <c r="I846" s="110" t="s">
        <v>71</v>
      </c>
      <c r="J846" s="110"/>
      <c r="K846" s="110"/>
      <c r="L846" s="110" t="s">
        <v>817</v>
      </c>
      <c r="M846" s="110"/>
    </row>
    <row r="847" spans="1:13" x14ac:dyDescent="0.35">
      <c r="A847" s="264">
        <v>857</v>
      </c>
      <c r="B847" s="254" t="s">
        <v>8384</v>
      </c>
      <c r="C847" s="109">
        <v>1</v>
      </c>
      <c r="D847" s="110" t="s">
        <v>8353</v>
      </c>
      <c r="E847" s="110"/>
      <c r="F847" s="110"/>
      <c r="G847" s="110" t="s">
        <v>8384</v>
      </c>
      <c r="H847" s="110" t="s">
        <v>8384</v>
      </c>
      <c r="I847" s="110" t="s">
        <v>82</v>
      </c>
      <c r="J847" s="110"/>
      <c r="K847" s="110"/>
      <c r="L847" s="110" t="s">
        <v>812</v>
      </c>
      <c r="M847" s="110" t="s">
        <v>8356</v>
      </c>
    </row>
    <row r="851" spans="2:13" x14ac:dyDescent="0.35">
      <c r="D851" s="201"/>
      <c r="E851" s="93"/>
      <c r="F851" s="201"/>
    </row>
    <row r="852" spans="2:13" x14ac:dyDescent="0.35">
      <c r="D852" s="200"/>
      <c r="E852" s="93"/>
      <c r="F852" s="200"/>
    </row>
    <row r="853" spans="2:13" x14ac:dyDescent="0.35">
      <c r="D853" s="201"/>
      <c r="E853" s="93"/>
      <c r="F853" s="201"/>
    </row>
    <row r="854" spans="2:13" x14ac:dyDescent="0.35">
      <c r="D854" s="200"/>
      <c r="E854" s="93"/>
      <c r="F854" s="200"/>
    </row>
    <row r="855" spans="2:13" x14ac:dyDescent="0.35">
      <c r="D855" s="201"/>
      <c r="E855" s="93"/>
      <c r="F855" s="201"/>
    </row>
    <row r="863" spans="2:13" x14ac:dyDescent="0.35">
      <c r="B863" s="50" t="s">
        <v>8425</v>
      </c>
      <c r="C863" s="73"/>
      <c r="D863" s="200" t="s">
        <v>8407</v>
      </c>
      <c r="E863" s="200"/>
      <c r="F863" s="200"/>
      <c r="G863" s="200" t="s">
        <v>8425</v>
      </c>
      <c r="H863" s="200" t="s">
        <v>8438</v>
      </c>
      <c r="I863" s="200" t="s">
        <v>83</v>
      </c>
      <c r="J863" s="200"/>
      <c r="K863" s="200"/>
      <c r="L863" s="200" t="s">
        <v>2067</v>
      </c>
      <c r="M863" s="200" t="s">
        <v>657</v>
      </c>
    </row>
    <row r="864" spans="2:13" x14ac:dyDescent="0.35">
      <c r="B864" s="50" t="s">
        <v>8426</v>
      </c>
      <c r="C864" s="74"/>
      <c r="D864" s="201" t="s">
        <v>8410</v>
      </c>
      <c r="E864" s="201"/>
      <c r="F864" s="201"/>
      <c r="G864" s="201" t="s">
        <v>8426</v>
      </c>
      <c r="H864" s="201" t="s">
        <v>8439</v>
      </c>
      <c r="I864" s="201" t="s">
        <v>83</v>
      </c>
      <c r="J864" s="201"/>
      <c r="K864" s="201"/>
      <c r="L864" s="201" t="s">
        <v>2067</v>
      </c>
      <c r="M864" s="201" t="s">
        <v>682</v>
      </c>
    </row>
    <row r="865" spans="2:13" x14ac:dyDescent="0.35">
      <c r="B865" s="50" t="s">
        <v>8427</v>
      </c>
      <c r="C865" s="73"/>
      <c r="D865" s="200" t="s">
        <v>8414</v>
      </c>
      <c r="E865" s="200"/>
      <c r="F865" s="200"/>
      <c r="G865" s="200" t="s">
        <v>8427</v>
      </c>
      <c r="H865" s="200" t="s">
        <v>8440</v>
      </c>
      <c r="I865" s="200" t="s">
        <v>83</v>
      </c>
      <c r="J865" s="200"/>
      <c r="K865" s="200"/>
      <c r="L865" s="200" t="s">
        <v>2067</v>
      </c>
      <c r="M865" s="200" t="s">
        <v>683</v>
      </c>
    </row>
    <row r="866" spans="2:13" x14ac:dyDescent="0.35">
      <c r="B866" s="50" t="s">
        <v>8428</v>
      </c>
      <c r="C866" s="74"/>
      <c r="D866" s="201" t="s">
        <v>8413</v>
      </c>
      <c r="E866" s="201"/>
      <c r="F866" s="201"/>
      <c r="G866" s="201" t="s">
        <v>8428</v>
      </c>
      <c r="H866" s="201" t="s">
        <v>8441</v>
      </c>
      <c r="I866" s="201" t="s">
        <v>83</v>
      </c>
      <c r="J866" s="201"/>
      <c r="K866" s="201"/>
      <c r="L866" s="201" t="s">
        <v>2067</v>
      </c>
      <c r="M866" s="201" t="s">
        <v>660</v>
      </c>
    </row>
    <row r="867" spans="2:13" x14ac:dyDescent="0.35">
      <c r="B867" s="50" t="s">
        <v>8429</v>
      </c>
      <c r="C867" s="73"/>
      <c r="D867" s="200" t="s">
        <v>8412</v>
      </c>
      <c r="E867" s="200"/>
      <c r="F867" s="200"/>
      <c r="G867" s="200" t="s">
        <v>8429</v>
      </c>
      <c r="H867" s="200" t="s">
        <v>8442</v>
      </c>
      <c r="I867" s="200" t="s">
        <v>83</v>
      </c>
      <c r="J867" s="200"/>
      <c r="K867" s="200"/>
      <c r="L867" s="200" t="s">
        <v>2067</v>
      </c>
      <c r="M867" s="200" t="s">
        <v>683</v>
      </c>
    </row>
    <row r="868" spans="2:13" x14ac:dyDescent="0.35">
      <c r="B868" s="50" t="s">
        <v>8430</v>
      </c>
      <c r="C868" s="74"/>
      <c r="D868" s="201" t="s">
        <v>8411</v>
      </c>
      <c r="E868" s="201"/>
      <c r="F868" s="201"/>
      <c r="G868" s="201" t="s">
        <v>8430</v>
      </c>
      <c r="H868" s="201" t="s">
        <v>8443</v>
      </c>
      <c r="I868" s="201" t="s">
        <v>83</v>
      </c>
      <c r="J868" s="201"/>
      <c r="K868" s="201"/>
      <c r="L868" s="201" t="s">
        <v>2067</v>
      </c>
      <c r="M868" s="201" t="s">
        <v>661</v>
      </c>
    </row>
    <row r="869" spans="2:13" x14ac:dyDescent="0.35">
      <c r="B869" s="253" t="s">
        <v>8431</v>
      </c>
      <c r="C869" s="73"/>
      <c r="D869" s="200" t="s">
        <v>8411</v>
      </c>
      <c r="E869" s="200"/>
      <c r="F869" s="200"/>
      <c r="G869" s="200" t="s">
        <v>8431</v>
      </c>
      <c r="H869" s="200" t="s">
        <v>8431</v>
      </c>
      <c r="I869" s="200" t="s">
        <v>83</v>
      </c>
      <c r="J869" s="200"/>
      <c r="K869" s="200"/>
      <c r="L869" s="200" t="s">
        <v>2067</v>
      </c>
      <c r="M869" s="200" t="s">
        <v>661</v>
      </c>
    </row>
    <row r="870" spans="2:13" x14ac:dyDescent="0.35">
      <c r="B870" s="50" t="s">
        <v>8432</v>
      </c>
      <c r="C870" s="74"/>
      <c r="D870" s="201" t="s">
        <v>8413</v>
      </c>
      <c r="E870" s="201"/>
      <c r="F870" s="201"/>
      <c r="G870" s="201" t="s">
        <v>8432</v>
      </c>
      <c r="H870" s="201" t="s">
        <v>8432</v>
      </c>
      <c r="I870" s="201" t="s">
        <v>83</v>
      </c>
      <c r="J870" s="201"/>
      <c r="K870" s="201"/>
      <c r="L870" s="201" t="s">
        <v>2067</v>
      </c>
      <c r="M870" s="201" t="s">
        <v>660</v>
      </c>
    </row>
    <row r="871" spans="2:13" x14ac:dyDescent="0.35">
      <c r="B871" s="253" t="s">
        <v>8433</v>
      </c>
      <c r="C871" s="73"/>
      <c r="D871" s="200" t="s">
        <v>8410</v>
      </c>
      <c r="E871" s="200"/>
      <c r="F871" s="200"/>
      <c r="G871" s="200" t="s">
        <v>8433</v>
      </c>
      <c r="H871" s="200" t="s">
        <v>8433</v>
      </c>
      <c r="I871" s="200" t="s">
        <v>83</v>
      </c>
      <c r="J871" s="200"/>
      <c r="K871" s="200"/>
      <c r="L871" s="200" t="s">
        <v>2067</v>
      </c>
      <c r="M871" s="200" t="s">
        <v>682</v>
      </c>
    </row>
    <row r="872" spans="2:13" x14ac:dyDescent="0.35">
      <c r="B872" s="253" t="s">
        <v>8434</v>
      </c>
      <c r="C872" s="74"/>
      <c r="D872" s="201" t="s">
        <v>8414</v>
      </c>
      <c r="E872" s="201"/>
      <c r="F872" s="201"/>
      <c r="G872" s="201" t="s">
        <v>8434</v>
      </c>
      <c r="H872" s="201" t="s">
        <v>8434</v>
      </c>
      <c r="I872" s="201" t="s">
        <v>83</v>
      </c>
      <c r="J872" s="201"/>
      <c r="K872" s="201"/>
      <c r="L872" s="201" t="s">
        <v>2067</v>
      </c>
      <c r="M872" s="201" t="s">
        <v>683</v>
      </c>
    </row>
    <row r="873" spans="2:13" x14ac:dyDescent="0.35">
      <c r="B873" s="253" t="s">
        <v>8435</v>
      </c>
      <c r="C873" s="73"/>
      <c r="D873" s="200" t="s">
        <v>8412</v>
      </c>
      <c r="E873" s="200"/>
      <c r="F873" s="200"/>
      <c r="G873" s="200" t="s">
        <v>8435</v>
      </c>
      <c r="H873" s="200" t="s">
        <v>8435</v>
      </c>
      <c r="I873" s="200" t="s">
        <v>83</v>
      </c>
      <c r="J873" s="200"/>
      <c r="K873" s="200"/>
      <c r="L873" s="200" t="s">
        <v>2067</v>
      </c>
      <c r="M873" s="200" t="s">
        <v>683</v>
      </c>
    </row>
    <row r="874" spans="2:13" x14ac:dyDescent="0.35">
      <c r="B874" s="253" t="s">
        <v>8436</v>
      </c>
      <c r="C874" s="74"/>
      <c r="D874" s="201" t="s">
        <v>8407</v>
      </c>
      <c r="E874" s="201"/>
      <c r="F874" s="201"/>
      <c r="G874" s="201" t="s">
        <v>8436</v>
      </c>
      <c r="H874" s="201" t="s">
        <v>8436</v>
      </c>
      <c r="I874" s="201" t="s">
        <v>83</v>
      </c>
      <c r="J874" s="201"/>
      <c r="K874" s="201"/>
      <c r="L874" s="201" t="s">
        <v>2067</v>
      </c>
      <c r="M874" s="201" t="s">
        <v>657</v>
      </c>
    </row>
    <row r="875" spans="2:13" x14ac:dyDescent="0.35">
      <c r="B875" s="253" t="s">
        <v>8437</v>
      </c>
      <c r="C875" s="73"/>
      <c r="D875" s="200" t="s">
        <v>8407</v>
      </c>
      <c r="E875" s="200"/>
      <c r="F875" s="200"/>
      <c r="G875" s="200" t="s">
        <v>8437</v>
      </c>
      <c r="H875" s="200" t="s">
        <v>8437</v>
      </c>
      <c r="I875" s="200" t="s">
        <v>83</v>
      </c>
      <c r="J875" s="200"/>
      <c r="K875" s="200"/>
      <c r="L875" s="200" t="s">
        <v>2067</v>
      </c>
      <c r="M875" s="200" t="s">
        <v>687</v>
      </c>
    </row>
    <row r="883" spans="4:6" x14ac:dyDescent="0.35">
      <c r="D883" s="200" t="s">
        <v>2133</v>
      </c>
      <c r="E883" s="93"/>
      <c r="F883" s="93" t="s">
        <v>8424</v>
      </c>
    </row>
    <row r="884" spans="4:6" x14ac:dyDescent="0.35">
      <c r="D884" s="201" t="s">
        <v>2139</v>
      </c>
      <c r="E884" s="93"/>
      <c r="F884" s="93" t="s">
        <v>8424</v>
      </c>
    </row>
    <row r="885" spans="4:6" x14ac:dyDescent="0.35">
      <c r="D885" s="200" t="s">
        <v>2143</v>
      </c>
      <c r="E885" s="93"/>
      <c r="F885" s="93" t="s">
        <v>8424</v>
      </c>
    </row>
    <row r="886" spans="4:6" x14ac:dyDescent="0.35">
      <c r="D886" s="201" t="s">
        <v>2145</v>
      </c>
      <c r="E886" s="93"/>
      <c r="F886" s="93" t="s">
        <v>8424</v>
      </c>
    </row>
    <row r="887" spans="4:6" x14ac:dyDescent="0.35">
      <c r="D887" s="200" t="s">
        <v>2147</v>
      </c>
      <c r="E887" s="93"/>
      <c r="F887" s="93" t="s">
        <v>8424</v>
      </c>
    </row>
    <row r="888" spans="4:6" x14ac:dyDescent="0.35">
      <c r="D888" s="201" t="s">
        <v>2149</v>
      </c>
      <c r="E888" s="93"/>
      <c r="F888" s="93" t="s">
        <v>8424</v>
      </c>
    </row>
    <row r="889" spans="4:6" x14ac:dyDescent="0.35">
      <c r="D889" s="200" t="s">
        <v>8331</v>
      </c>
      <c r="E889" s="93"/>
      <c r="F889" s="93" t="s">
        <v>8424</v>
      </c>
    </row>
    <row r="890" spans="4:6" x14ac:dyDescent="0.35">
      <c r="D890" s="201" t="s">
        <v>8332</v>
      </c>
      <c r="E890" s="93"/>
      <c r="F890" s="93" t="s">
        <v>8424</v>
      </c>
    </row>
    <row r="891" spans="4:6" x14ac:dyDescent="0.35">
      <c r="D891" s="200" t="s">
        <v>8333</v>
      </c>
      <c r="E891" s="93"/>
      <c r="F891" s="93" t="s">
        <v>8424</v>
      </c>
    </row>
    <row r="892" spans="4:6" x14ac:dyDescent="0.35">
      <c r="D892" s="201" t="s">
        <v>8334</v>
      </c>
      <c r="E892" s="93"/>
      <c r="F892" s="93" t="s">
        <v>8424</v>
      </c>
    </row>
    <row r="893" spans="4:6" x14ac:dyDescent="0.35">
      <c r="D893" s="200" t="s">
        <v>8335</v>
      </c>
      <c r="E893" s="93"/>
      <c r="F893" s="93" t="s">
        <v>8424</v>
      </c>
    </row>
    <row r="894" spans="4:6" x14ac:dyDescent="0.35">
      <c r="D894" s="201" t="s">
        <v>8336</v>
      </c>
      <c r="E894" s="93"/>
      <c r="F894" s="93" t="s">
        <v>8424</v>
      </c>
    </row>
    <row r="895" spans="4:6" x14ac:dyDescent="0.35">
      <c r="D895" s="200" t="s">
        <v>8337</v>
      </c>
      <c r="E895" s="93"/>
      <c r="F895" s="93" t="s">
        <v>8424</v>
      </c>
    </row>
  </sheetData>
  <mergeCells count="1">
    <mergeCell ref="A1:B1"/>
  </mergeCells>
  <conditionalFormatting sqref="M816:M817 C823:M824 C825:L828 B825:B835 B838:M844 A816:L823 A838:A847 I831:I837 A767:A836 D825:M835 A767:M815 A3:M765">
    <cfRule type="expression" dxfId="709"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8" priority="244">
      <formula>ISBLANK(A3)</formula>
    </cfRule>
  </conditionalFormatting>
  <conditionalFormatting sqref="P449:R462">
    <cfRule type="expression" dxfId="707" priority="243">
      <formula>ISBLANK(P449)</formula>
    </cfRule>
  </conditionalFormatting>
  <conditionalFormatting sqref="B440:M453">
    <cfRule type="expression" dxfId="706" priority="242">
      <formula>ISBLANK(B440)</formula>
    </cfRule>
  </conditionalFormatting>
  <conditionalFormatting sqref="B440:B453">
    <cfRule type="duplicateValues" dxfId="705" priority="241"/>
  </conditionalFormatting>
  <conditionalFormatting sqref="H440:H453">
    <cfRule type="duplicateValues" dxfId="704" priority="240"/>
  </conditionalFormatting>
  <conditionalFormatting sqref="G440:G453">
    <cfRule type="duplicateValues" dxfId="703" priority="239"/>
  </conditionalFormatting>
  <conditionalFormatting sqref="G352">
    <cfRule type="expression" dxfId="702" priority="238">
      <formula>ISBLANK(G352)</formula>
    </cfRule>
  </conditionalFormatting>
  <conditionalFormatting sqref="G352">
    <cfRule type="duplicateValues" dxfId="701" priority="237"/>
  </conditionalFormatting>
  <conditionalFormatting sqref="B454:M469">
    <cfRule type="expression" dxfId="700" priority="231">
      <formula>ISBLANK(B454)</formula>
    </cfRule>
  </conditionalFormatting>
  <conditionalFormatting sqref="B454:B469">
    <cfRule type="duplicateValues" dxfId="699" priority="230"/>
  </conditionalFormatting>
  <conditionalFormatting sqref="H454:H469">
    <cfRule type="duplicateValues" dxfId="698" priority="229"/>
  </conditionalFormatting>
  <conditionalFormatting sqref="G454:G469">
    <cfRule type="duplicateValues" dxfId="697" priority="228"/>
  </conditionalFormatting>
  <conditionalFormatting sqref="B470:M487">
    <cfRule type="expression" dxfId="696" priority="227">
      <formula>ISBLANK(B470)</formula>
    </cfRule>
  </conditionalFormatting>
  <conditionalFormatting sqref="B470:B487">
    <cfRule type="duplicateValues" dxfId="695" priority="226"/>
  </conditionalFormatting>
  <conditionalFormatting sqref="H470:H487">
    <cfRule type="duplicateValues" dxfId="694" priority="225"/>
  </conditionalFormatting>
  <conditionalFormatting sqref="G470:G487">
    <cfRule type="duplicateValues" dxfId="693" priority="224"/>
  </conditionalFormatting>
  <conditionalFormatting sqref="B488:M517">
    <cfRule type="expression" dxfId="692" priority="223">
      <formula>ISBLANK(B488)</formula>
    </cfRule>
  </conditionalFormatting>
  <conditionalFormatting sqref="B488:B517">
    <cfRule type="duplicateValues" dxfId="691" priority="222"/>
  </conditionalFormatting>
  <conditionalFormatting sqref="H488:H517">
    <cfRule type="duplicateValues" dxfId="690" priority="221"/>
  </conditionalFormatting>
  <conditionalFormatting sqref="G488:G517">
    <cfRule type="duplicateValues" dxfId="689" priority="220"/>
  </conditionalFormatting>
  <conditionalFormatting sqref="B518:M545">
    <cfRule type="expression" dxfId="688" priority="219">
      <formula>ISBLANK(B518)</formula>
    </cfRule>
  </conditionalFormatting>
  <conditionalFormatting sqref="B518:B545">
    <cfRule type="duplicateValues" dxfId="687" priority="218"/>
  </conditionalFormatting>
  <conditionalFormatting sqref="H518:H545">
    <cfRule type="duplicateValues" dxfId="686" priority="217"/>
  </conditionalFormatting>
  <conditionalFormatting sqref="G518:G545">
    <cfRule type="duplicateValues" dxfId="685" priority="216"/>
  </conditionalFormatting>
  <conditionalFormatting sqref="B546:B564">
    <cfRule type="duplicateValues" dxfId="684" priority="449775"/>
  </conditionalFormatting>
  <conditionalFormatting sqref="H546:H564">
    <cfRule type="duplicateValues" dxfId="683" priority="449776"/>
  </conditionalFormatting>
  <conditionalFormatting sqref="G546:G564">
    <cfRule type="duplicateValues" dxfId="682" priority="449777"/>
  </conditionalFormatting>
  <conditionalFormatting sqref="B565:B602">
    <cfRule type="duplicateValues" dxfId="681" priority="453225"/>
  </conditionalFormatting>
  <conditionalFormatting sqref="H565:H602">
    <cfRule type="duplicateValues" dxfId="680" priority="453227"/>
  </conditionalFormatting>
  <conditionalFormatting sqref="G565:G602">
    <cfRule type="duplicateValues" dxfId="679" priority="453229"/>
  </conditionalFormatting>
  <conditionalFormatting sqref="B603:B627">
    <cfRule type="duplicateValues" dxfId="678" priority="454952"/>
  </conditionalFormatting>
  <conditionalFormatting sqref="H603:H627">
    <cfRule type="duplicateValues" dxfId="677" priority="454954"/>
  </conditionalFormatting>
  <conditionalFormatting sqref="G603:G627">
    <cfRule type="duplicateValues" dxfId="676" priority="454956"/>
  </conditionalFormatting>
  <conditionalFormatting sqref="B628:B653">
    <cfRule type="duplicateValues" dxfId="675" priority="455981"/>
  </conditionalFormatting>
  <conditionalFormatting sqref="H628:H653">
    <cfRule type="duplicateValues" dxfId="674" priority="455982"/>
  </conditionalFormatting>
  <conditionalFormatting sqref="G628:G653">
    <cfRule type="duplicateValues" dxfId="673" priority="455983"/>
  </conditionalFormatting>
  <conditionalFormatting sqref="B654:B679">
    <cfRule type="duplicateValues" dxfId="672" priority="456680"/>
  </conditionalFormatting>
  <conditionalFormatting sqref="H654:H679">
    <cfRule type="duplicateValues" dxfId="671" priority="456682"/>
  </conditionalFormatting>
  <conditionalFormatting sqref="G654:G679">
    <cfRule type="duplicateValues" dxfId="670" priority="456684"/>
  </conditionalFormatting>
  <conditionalFormatting sqref="B680:M705">
    <cfRule type="expression" dxfId="669" priority="190">
      <formula>ISBLANK(B680)</formula>
    </cfRule>
  </conditionalFormatting>
  <conditionalFormatting sqref="B680:B705">
    <cfRule type="duplicateValues" dxfId="668" priority="189"/>
  </conditionalFormatting>
  <conditionalFormatting sqref="H680:H705">
    <cfRule type="duplicateValues" dxfId="667" priority="188"/>
  </conditionalFormatting>
  <conditionalFormatting sqref="G680:G705">
    <cfRule type="duplicateValues" dxfId="666" priority="187"/>
  </conditionalFormatting>
  <conditionalFormatting sqref="B680:B705">
    <cfRule type="duplicateValues" dxfId="665" priority="186"/>
  </conditionalFormatting>
  <conditionalFormatting sqref="H680:H705">
    <cfRule type="duplicateValues" dxfId="664" priority="185"/>
  </conditionalFormatting>
  <conditionalFormatting sqref="G680:G705">
    <cfRule type="duplicateValues" dxfId="663" priority="184"/>
  </conditionalFormatting>
  <conditionalFormatting sqref="B706:M731">
    <cfRule type="expression" dxfId="662" priority="183">
      <formula>ISBLANK(B706)</formula>
    </cfRule>
  </conditionalFormatting>
  <conditionalFormatting sqref="B706:B731">
    <cfRule type="duplicateValues" dxfId="661" priority="182"/>
  </conditionalFormatting>
  <conditionalFormatting sqref="H706:H731">
    <cfRule type="duplicateValues" dxfId="660" priority="181"/>
  </conditionalFormatting>
  <conditionalFormatting sqref="G706:G731">
    <cfRule type="duplicateValues" dxfId="659" priority="180"/>
  </conditionalFormatting>
  <conditionalFormatting sqref="B706:M731">
    <cfRule type="expression" dxfId="658" priority="179">
      <formula>ISBLANK(B706)</formula>
    </cfRule>
  </conditionalFormatting>
  <conditionalFormatting sqref="B706:B731">
    <cfRule type="duplicateValues" dxfId="657" priority="178"/>
  </conditionalFormatting>
  <conditionalFormatting sqref="H706:H731">
    <cfRule type="duplicateValues" dxfId="656" priority="177"/>
  </conditionalFormatting>
  <conditionalFormatting sqref="G706:G731">
    <cfRule type="duplicateValues" dxfId="655" priority="176"/>
  </conditionalFormatting>
  <conditionalFormatting sqref="B706:B731">
    <cfRule type="duplicateValues" dxfId="654" priority="175"/>
  </conditionalFormatting>
  <conditionalFormatting sqref="H706:H731">
    <cfRule type="duplicateValues" dxfId="653" priority="174"/>
  </conditionalFormatting>
  <conditionalFormatting sqref="G706:G731">
    <cfRule type="duplicateValues" dxfId="652" priority="173"/>
  </conditionalFormatting>
  <conditionalFormatting sqref="B732:M757">
    <cfRule type="expression" dxfId="651" priority="172">
      <formula>ISBLANK(B732)</formula>
    </cfRule>
  </conditionalFormatting>
  <conditionalFormatting sqref="B732:B757">
    <cfRule type="duplicateValues" dxfId="650" priority="171"/>
  </conditionalFormatting>
  <conditionalFormatting sqref="H732:H757">
    <cfRule type="duplicateValues" dxfId="649" priority="170"/>
  </conditionalFormatting>
  <conditionalFormatting sqref="G732:G757">
    <cfRule type="duplicateValues" dxfId="648" priority="169"/>
  </conditionalFormatting>
  <conditionalFormatting sqref="B732:M757">
    <cfRule type="expression" dxfId="647" priority="168">
      <formula>ISBLANK(B732)</formula>
    </cfRule>
  </conditionalFormatting>
  <conditionalFormatting sqref="B732:B757">
    <cfRule type="duplicateValues" dxfId="646" priority="167"/>
  </conditionalFormatting>
  <conditionalFormatting sqref="H732:H757">
    <cfRule type="duplicateValues" dxfId="645" priority="166"/>
  </conditionalFormatting>
  <conditionalFormatting sqref="G732:G757">
    <cfRule type="duplicateValues" dxfId="644" priority="165"/>
  </conditionalFormatting>
  <conditionalFormatting sqref="B732:M757">
    <cfRule type="expression" dxfId="643" priority="164">
      <formula>ISBLANK(B732)</formula>
    </cfRule>
  </conditionalFormatting>
  <conditionalFormatting sqref="B732:B757">
    <cfRule type="duplicateValues" dxfId="642" priority="163"/>
  </conditionalFormatting>
  <conditionalFormatting sqref="H732:H757">
    <cfRule type="duplicateValues" dxfId="641" priority="162"/>
  </conditionalFormatting>
  <conditionalFormatting sqref="G732:G757">
    <cfRule type="duplicateValues" dxfId="640" priority="161"/>
  </conditionalFormatting>
  <conditionalFormatting sqref="B732:B757">
    <cfRule type="duplicateValues" dxfId="639" priority="160"/>
  </conditionalFormatting>
  <conditionalFormatting sqref="H732:H757">
    <cfRule type="duplicateValues" dxfId="638" priority="159"/>
  </conditionalFormatting>
  <conditionalFormatting sqref="G732:G757">
    <cfRule type="duplicateValues" dxfId="637"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6"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5"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4" priority="144">
      <formula>ISBLANK(A762)</formula>
    </cfRule>
  </conditionalFormatting>
  <conditionalFormatting sqref="M819">
    <cfRule type="expression" dxfId="633" priority="133">
      <formula>ISBLANK(M819)</formula>
    </cfRule>
  </conditionalFormatting>
  <conditionalFormatting sqref="H818:H823">
    <cfRule type="duplicateValues" dxfId="632" priority="132"/>
  </conditionalFormatting>
  <conditionalFormatting sqref="G818:G823">
    <cfRule type="duplicateValues" dxfId="631" priority="131"/>
  </conditionalFormatting>
  <conditionalFormatting sqref="M819">
    <cfRule type="duplicateValues" dxfId="630" priority="130"/>
  </conditionalFormatting>
  <conditionalFormatting sqref="M820">
    <cfRule type="expression" dxfId="629" priority="125">
      <formula>ISBLANK(M820)</formula>
    </cfRule>
  </conditionalFormatting>
  <conditionalFormatting sqref="M820">
    <cfRule type="duplicateValues" dxfId="628" priority="124"/>
  </conditionalFormatting>
  <conditionalFormatting sqref="M821">
    <cfRule type="expression" dxfId="627" priority="123">
      <formula>ISBLANK(M821)</formula>
    </cfRule>
  </conditionalFormatting>
  <conditionalFormatting sqref="M821">
    <cfRule type="duplicateValues" dxfId="626" priority="122"/>
  </conditionalFormatting>
  <conditionalFormatting sqref="M822">
    <cfRule type="expression" dxfId="625" priority="121">
      <formula>ISBLANK(M822)</formula>
    </cfRule>
  </conditionalFormatting>
  <conditionalFormatting sqref="M822">
    <cfRule type="duplicateValues" dxfId="624" priority="120"/>
  </conditionalFormatting>
  <conditionalFormatting sqref="M823">
    <cfRule type="expression" dxfId="623" priority="119">
      <formula>ISBLANK(M823)</formula>
    </cfRule>
  </conditionalFormatting>
  <conditionalFormatting sqref="M823">
    <cfRule type="duplicateValues" dxfId="622" priority="118"/>
  </conditionalFormatting>
  <conditionalFormatting sqref="D851:D855">
    <cfRule type="expression" dxfId="621" priority="117">
      <formula>ISBLANK(D851)</formula>
    </cfRule>
  </conditionalFormatting>
  <conditionalFormatting sqref="F851">
    <cfRule type="expression" dxfId="620" priority="113">
      <formula>ISBLANK(F851)</formula>
    </cfRule>
  </conditionalFormatting>
  <conditionalFormatting sqref="F851">
    <cfRule type="duplicateValues" dxfId="619" priority="112"/>
  </conditionalFormatting>
  <conditionalFormatting sqref="F852">
    <cfRule type="expression" dxfId="618" priority="111">
      <formula>ISBLANK(F852)</formula>
    </cfRule>
  </conditionalFormatting>
  <conditionalFormatting sqref="F852">
    <cfRule type="duplicateValues" dxfId="617" priority="108"/>
  </conditionalFormatting>
  <conditionalFormatting sqref="F853">
    <cfRule type="expression" dxfId="616" priority="107">
      <formula>ISBLANK(F853)</formula>
    </cfRule>
  </conditionalFormatting>
  <conditionalFormatting sqref="F853">
    <cfRule type="duplicateValues" dxfId="615" priority="106"/>
  </conditionalFormatting>
  <conditionalFormatting sqref="F854">
    <cfRule type="expression" dxfId="614" priority="105">
      <formula>ISBLANK(F854)</formula>
    </cfRule>
  </conditionalFormatting>
  <conditionalFormatting sqref="F854">
    <cfRule type="duplicateValues" dxfId="613" priority="104"/>
  </conditionalFormatting>
  <conditionalFormatting sqref="F855">
    <cfRule type="expression" dxfId="612" priority="103">
      <formula>ISBLANK(F855)</formula>
    </cfRule>
  </conditionalFormatting>
  <conditionalFormatting sqref="F855">
    <cfRule type="duplicateValues" dxfId="611" priority="102"/>
  </conditionalFormatting>
  <conditionalFormatting sqref="B758:B759">
    <cfRule type="duplicateValues" dxfId="610" priority="467919"/>
  </conditionalFormatting>
  <conditionalFormatting sqref="H758:H759">
    <cfRule type="duplicateValues" dxfId="609" priority="467920"/>
  </conditionalFormatting>
  <conditionalFormatting sqref="G758:G759">
    <cfRule type="duplicateValues" dxfId="608" priority="467921"/>
  </conditionalFormatting>
  <conditionalFormatting sqref="D824">
    <cfRule type="expression" dxfId="607" priority="100">
      <formula>ISBLANK(D824)</formula>
    </cfRule>
  </conditionalFormatting>
  <conditionalFormatting sqref="I824">
    <cfRule type="expression" dxfId="606" priority="99">
      <formula>ISBLANK(I824)</formula>
    </cfRule>
  </conditionalFormatting>
  <conditionalFormatting sqref="L824">
    <cfRule type="expression" dxfId="605" priority="98">
      <formula>ISBLANK(L824)</formula>
    </cfRule>
  </conditionalFormatting>
  <conditionalFormatting sqref="G758">
    <cfRule type="duplicateValues" dxfId="604" priority="97"/>
  </conditionalFormatting>
  <conditionalFormatting sqref="G758">
    <cfRule type="duplicateValues" dxfId="603" priority="96"/>
  </conditionalFormatting>
  <conditionalFormatting sqref="G759">
    <cfRule type="duplicateValues" dxfId="602" priority="95"/>
  </conditionalFormatting>
  <conditionalFormatting sqref="G759">
    <cfRule type="duplicateValues" dxfId="601" priority="94"/>
  </conditionalFormatting>
  <conditionalFormatting sqref="D826">
    <cfRule type="expression" dxfId="600" priority="92">
      <formula>ISBLANK(D826)</formula>
    </cfRule>
  </conditionalFormatting>
  <conditionalFormatting sqref="F825">
    <cfRule type="duplicateValues" dxfId="599" priority="91"/>
  </conditionalFormatting>
  <conditionalFormatting sqref="F825">
    <cfRule type="expression" dxfId="598" priority="90">
      <formula>ISBLANK(F825)</formula>
    </cfRule>
  </conditionalFormatting>
  <conditionalFormatting sqref="F826">
    <cfRule type="duplicateValues" dxfId="597" priority="89"/>
  </conditionalFormatting>
  <conditionalFormatting sqref="F826">
    <cfRule type="expression" dxfId="596" priority="88">
      <formula>ISBLANK(F826)</formula>
    </cfRule>
  </conditionalFormatting>
  <conditionalFormatting sqref="F827">
    <cfRule type="duplicateValues" dxfId="595" priority="87"/>
  </conditionalFormatting>
  <conditionalFormatting sqref="F827">
    <cfRule type="expression" dxfId="594" priority="86">
      <formula>ISBLANK(F827)</formula>
    </cfRule>
  </conditionalFormatting>
  <conditionalFormatting sqref="F828">
    <cfRule type="duplicateValues" dxfId="593" priority="85"/>
  </conditionalFormatting>
  <conditionalFormatting sqref="F828">
    <cfRule type="expression" dxfId="592" priority="84">
      <formula>ISBLANK(F828)</formula>
    </cfRule>
  </conditionalFormatting>
  <conditionalFormatting sqref="D827:D828">
    <cfRule type="expression" dxfId="591" priority="83">
      <formula>ISBLANK(D827)</formula>
    </cfRule>
  </conditionalFormatting>
  <conditionalFormatting sqref="I825:I828">
    <cfRule type="expression" dxfId="590" priority="82">
      <formula>ISBLANK(I825)</formula>
    </cfRule>
  </conditionalFormatting>
  <conditionalFormatting sqref="L825:L828">
    <cfRule type="expression" dxfId="589" priority="81">
      <formula>ISBLANK(L825)</formula>
    </cfRule>
  </conditionalFormatting>
  <conditionalFormatting sqref="B824">
    <cfRule type="expression" dxfId="588" priority="80">
      <formula>ISBLANK(B824)</formula>
    </cfRule>
  </conditionalFormatting>
  <conditionalFormatting sqref="B824">
    <cfRule type="duplicateValues" dxfId="587" priority="79"/>
  </conditionalFormatting>
  <conditionalFormatting sqref="M825:M828">
    <cfRule type="expression" dxfId="586" priority="78">
      <formula>ISBLANK(M825)</formula>
    </cfRule>
  </conditionalFormatting>
  <conditionalFormatting sqref="F826">
    <cfRule type="duplicateValues" dxfId="585" priority="77"/>
  </conditionalFormatting>
  <conditionalFormatting sqref="F826">
    <cfRule type="expression" dxfId="584" priority="76">
      <formula>ISBLANK(F826)</formula>
    </cfRule>
  </conditionalFormatting>
  <conditionalFormatting sqref="F828">
    <cfRule type="duplicateValues" dxfId="583" priority="75"/>
  </conditionalFormatting>
  <conditionalFormatting sqref="F828">
    <cfRule type="expression" dxfId="582" priority="74">
      <formula>ISBLANK(F828)</formula>
    </cfRule>
  </conditionalFormatting>
  <conditionalFormatting sqref="G759">
    <cfRule type="duplicateValues" dxfId="581" priority="72"/>
  </conditionalFormatting>
  <conditionalFormatting sqref="G759">
    <cfRule type="duplicateValues" dxfId="580" priority="71"/>
  </conditionalFormatting>
  <conditionalFormatting sqref="A840 A843 A836:M836 A845">
    <cfRule type="expression" dxfId="579" priority="64">
      <formula>ISBLANK(A836)</formula>
    </cfRule>
  </conditionalFormatting>
  <conditionalFormatting sqref="M818">
    <cfRule type="expression" dxfId="578" priority="54">
      <formula>ISBLANK(M818)</formula>
    </cfRule>
  </conditionalFormatting>
  <conditionalFormatting sqref="M818">
    <cfRule type="duplicateValues" dxfId="577" priority="53"/>
  </conditionalFormatting>
  <conditionalFormatting sqref="B863:M875">
    <cfRule type="expression" dxfId="576" priority="52">
      <formula>ISBLANK(B863)</formula>
    </cfRule>
  </conditionalFormatting>
  <conditionalFormatting sqref="M863:M875">
    <cfRule type="duplicateValues" dxfId="575" priority="51"/>
  </conditionalFormatting>
  <conditionalFormatting sqref="B863:B875">
    <cfRule type="duplicateValues" dxfId="574" priority="50"/>
  </conditionalFormatting>
  <conditionalFormatting sqref="H863:H875">
    <cfRule type="duplicateValues" dxfId="573" priority="49"/>
  </conditionalFormatting>
  <conditionalFormatting sqref="G863:G875">
    <cfRule type="duplicateValues" dxfId="572" priority="48"/>
  </conditionalFormatting>
  <conditionalFormatting sqref="D883:D895">
    <cfRule type="expression" dxfId="571" priority="44">
      <formula>ISBLANK(D883)</formula>
    </cfRule>
  </conditionalFormatting>
  <conditionalFormatting sqref="D883:D895">
    <cfRule type="duplicateValues" dxfId="570" priority="43"/>
  </conditionalFormatting>
  <conditionalFormatting sqref="M829:M835">
    <cfRule type="duplicateValues" dxfId="569" priority="471228"/>
  </conditionalFormatting>
  <conditionalFormatting sqref="M836">
    <cfRule type="duplicateValues" dxfId="568" priority="471728"/>
  </conditionalFormatting>
  <conditionalFormatting sqref="B836">
    <cfRule type="duplicateValues" dxfId="567" priority="471729"/>
  </conditionalFormatting>
  <conditionalFormatting sqref="H836">
    <cfRule type="duplicateValues" dxfId="566" priority="471730"/>
  </conditionalFormatting>
  <conditionalFormatting sqref="G836">
    <cfRule type="duplicateValues" dxfId="565" priority="471731"/>
  </conditionalFormatting>
  <conditionalFormatting sqref="B845:M846">
    <cfRule type="expression" dxfId="564" priority="37">
      <formula>ISBLANK(B845)</formula>
    </cfRule>
  </conditionalFormatting>
  <conditionalFormatting sqref="M845:M846">
    <cfRule type="duplicateValues" dxfId="563" priority="36"/>
  </conditionalFormatting>
  <conditionalFormatting sqref="B845:B846">
    <cfRule type="duplicateValues" dxfId="562" priority="35"/>
  </conditionalFormatting>
  <conditionalFormatting sqref="H845:H846">
    <cfRule type="duplicateValues" dxfId="561" priority="34"/>
  </conditionalFormatting>
  <conditionalFormatting sqref="G845:G846">
    <cfRule type="duplicateValues" dxfId="560" priority="33"/>
  </conditionalFormatting>
  <conditionalFormatting sqref="A847:C847 E847:M847">
    <cfRule type="expression" dxfId="559" priority="32">
      <formula>ISBLANK(A847)</formula>
    </cfRule>
  </conditionalFormatting>
  <conditionalFormatting sqref="A847">
    <cfRule type="expression" dxfId="558" priority="31">
      <formula>ISBLANK(A847)</formula>
    </cfRule>
  </conditionalFormatting>
  <conditionalFormatting sqref="A847">
    <cfRule type="expression" dxfId="557" priority="30">
      <formula>ISBLANK(A847)</formula>
    </cfRule>
  </conditionalFormatting>
  <conditionalFormatting sqref="M847">
    <cfRule type="duplicateValues" dxfId="556" priority="29"/>
  </conditionalFormatting>
  <conditionalFormatting sqref="B847">
    <cfRule type="duplicateValues" dxfId="555" priority="28"/>
  </conditionalFormatting>
  <conditionalFormatting sqref="H847">
    <cfRule type="duplicateValues" dxfId="554" priority="27"/>
  </conditionalFormatting>
  <conditionalFormatting sqref="G847">
    <cfRule type="duplicateValues" dxfId="553" priority="26"/>
  </conditionalFormatting>
  <conditionalFormatting sqref="D847">
    <cfRule type="expression" dxfId="552" priority="22">
      <formula>ISBLANK(D847)</formula>
    </cfRule>
  </conditionalFormatting>
  <conditionalFormatting sqref="O785:O786">
    <cfRule type="duplicateValues" dxfId="551" priority="21"/>
  </conditionalFormatting>
  <conditionalFormatting sqref="M838:M844">
    <cfRule type="duplicateValues" dxfId="550" priority="478566"/>
  </conditionalFormatting>
  <conditionalFormatting sqref="B838:B844">
    <cfRule type="duplicateValues" dxfId="549" priority="478568"/>
  </conditionalFormatting>
  <conditionalFormatting sqref="H838:H844">
    <cfRule type="duplicateValues" dxfId="548" priority="478570"/>
  </conditionalFormatting>
  <conditionalFormatting sqref="G838:G844">
    <cfRule type="duplicateValues" dxfId="547" priority="478572"/>
  </conditionalFormatting>
  <conditionalFormatting sqref="M3:M765 M767:M817">
    <cfRule type="duplicateValues" dxfId="546" priority="488640"/>
  </conditionalFormatting>
  <conditionalFormatting sqref="B3:B765 B767:B823">
    <cfRule type="duplicateValues" dxfId="545" priority="488642"/>
  </conditionalFormatting>
  <conditionalFormatting sqref="H3:H765 H767:H817">
    <cfRule type="duplicateValues" dxfId="544" priority="488644"/>
  </conditionalFormatting>
  <conditionalFormatting sqref="G3:G765 G767:G817">
    <cfRule type="duplicateValues" dxfId="543" priority="488646"/>
  </conditionalFormatting>
  <conditionalFormatting sqref="A837">
    <cfRule type="expression" dxfId="542" priority="20">
      <formula>ISBLANK(A837)</formula>
    </cfRule>
  </conditionalFormatting>
  <conditionalFormatting sqref="A837">
    <cfRule type="expression" dxfId="541" priority="19">
      <formula>ISBLANK(A837)</formula>
    </cfRule>
  </conditionalFormatting>
  <conditionalFormatting sqref="A837:M837">
    <cfRule type="expression" dxfId="540" priority="18">
      <formula>ISBLANK(A837)</formula>
    </cfRule>
  </conditionalFormatting>
  <conditionalFormatting sqref="M837">
    <cfRule type="duplicateValues" dxfId="539" priority="17"/>
  </conditionalFormatting>
  <conditionalFormatting sqref="B837">
    <cfRule type="duplicateValues" dxfId="538" priority="16"/>
  </conditionalFormatting>
  <conditionalFormatting sqref="H837">
    <cfRule type="duplicateValues" dxfId="537" priority="15"/>
  </conditionalFormatting>
  <conditionalFormatting sqref="G837">
    <cfRule type="duplicateValues" dxfId="536" priority="14"/>
  </conditionalFormatting>
  <conditionalFormatting sqref="A766:M766">
    <cfRule type="expression" dxfId="535" priority="10">
      <formula>ISBLANK(A766)</formula>
    </cfRule>
  </conditionalFormatting>
  <conditionalFormatting sqref="A766">
    <cfRule type="expression" dxfId="534" priority="9">
      <formula>ISBLANK(A766)</formula>
    </cfRule>
  </conditionalFormatting>
  <conditionalFormatting sqref="A766">
    <cfRule type="expression" dxfId="533" priority="8">
      <formula>ISBLANK(A766)</formula>
    </cfRule>
  </conditionalFormatting>
  <conditionalFormatting sqref="M766">
    <cfRule type="duplicateValues" dxfId="532" priority="7"/>
  </conditionalFormatting>
  <conditionalFormatting sqref="B766">
    <cfRule type="duplicateValues" dxfId="531" priority="6"/>
  </conditionalFormatting>
  <conditionalFormatting sqref="H766">
    <cfRule type="duplicateValues" dxfId="530" priority="5"/>
  </conditionalFormatting>
  <conditionalFormatting sqref="G766">
    <cfRule type="duplicateValues" dxfId="529"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4" t="s">
        <v>2766</v>
      </c>
      <c r="B1" s="33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34" t="s">
        <v>2766</v>
      </c>
      <c r="B1" s="33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4" t="s">
        <v>2766</v>
      </c>
      <c r="B1" s="33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3389</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3390</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3391</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3392</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3393</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3394</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3395</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3396</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3397</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3398</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3399</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3400</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3401</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3402</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3403</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3404</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3405</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3406</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3407</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3408</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3409</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3410</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3411</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3412</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3413</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3414</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3415</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3416</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3417</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3418</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3419</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3420</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3421</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3422</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3423</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3424</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3425</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3426</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3427</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3428</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3429</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3430</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3431</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3432</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3433</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3434</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3435</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3436</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3437</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3438</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3439</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3440</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3441</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3442</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3443</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3444</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3445</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1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0" t="s">
        <v>2766</v>
      </c>
      <c r="B1" s="338"/>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6628</v>
      </c>
      <c r="J2" t="s">
        <v>6629</v>
      </c>
      <c r="K2" t="s">
        <v>3304</v>
      </c>
    </row>
    <row r="3" spans="1:14" ht="14.4" customHeight="1" x14ac:dyDescent="0.35">
      <c r="A3" s="40">
        <v>1</v>
      </c>
      <c r="B3" s="15" t="s">
        <v>855</v>
      </c>
      <c r="C3" s="21">
        <v>1</v>
      </c>
      <c r="D3">
        <v>500</v>
      </c>
      <c r="E3" s="21" t="s">
        <v>855</v>
      </c>
      <c r="F3" s="21">
        <v>6</v>
      </c>
      <c r="G3">
        <v>2</v>
      </c>
      <c r="H3" t="s">
        <v>853</v>
      </c>
      <c r="I3" t="s">
        <v>6619</v>
      </c>
      <c r="J3" s="27"/>
      <c r="K3" s="27"/>
    </row>
    <row r="4" spans="1:14" x14ac:dyDescent="0.35">
      <c r="A4" s="40">
        <v>2</v>
      </c>
      <c r="B4" s="15"/>
      <c r="E4" s="21"/>
      <c r="F4" s="21"/>
      <c r="I4" t="s">
        <v>6620</v>
      </c>
      <c r="J4" s="27"/>
      <c r="K4" s="27"/>
    </row>
    <row r="5" spans="1:14" x14ac:dyDescent="0.35">
      <c r="A5" s="105">
        <v>3</v>
      </c>
      <c r="B5" s="15"/>
      <c r="E5" s="21"/>
      <c r="F5" s="21"/>
      <c r="I5" t="s">
        <v>6621</v>
      </c>
      <c r="J5" s="27"/>
      <c r="K5" s="27"/>
    </row>
    <row r="6" spans="1:14" x14ac:dyDescent="0.35">
      <c r="A6" s="105">
        <v>4</v>
      </c>
      <c r="B6" s="15"/>
      <c r="E6" s="21"/>
      <c r="F6" s="21"/>
      <c r="I6" t="s">
        <v>6622</v>
      </c>
      <c r="J6" s="27"/>
      <c r="K6" s="27"/>
    </row>
    <row r="7" spans="1:14" x14ac:dyDescent="0.35">
      <c r="A7" s="105">
        <v>5</v>
      </c>
      <c r="B7" s="15"/>
      <c r="E7" s="21"/>
      <c r="F7" s="21"/>
      <c r="I7" t="s">
        <v>6623</v>
      </c>
      <c r="J7" s="27"/>
      <c r="K7" s="27"/>
    </row>
    <row r="8" spans="1:14" x14ac:dyDescent="0.35">
      <c r="A8" s="105">
        <v>6</v>
      </c>
      <c r="B8" s="15"/>
      <c r="E8" s="21"/>
      <c r="F8" s="21"/>
      <c r="I8" t="s">
        <v>6624</v>
      </c>
      <c r="J8" s="27"/>
      <c r="K8" s="27"/>
    </row>
    <row r="9" spans="1:14" x14ac:dyDescent="0.35">
      <c r="A9" s="105">
        <v>7</v>
      </c>
      <c r="B9" s="15"/>
      <c r="E9" s="21"/>
      <c r="F9" s="21"/>
      <c r="I9" t="s">
        <v>6625</v>
      </c>
      <c r="J9" s="27"/>
      <c r="K9" s="27"/>
    </row>
    <row r="10" spans="1:14" x14ac:dyDescent="0.35">
      <c r="A10" s="105">
        <v>8</v>
      </c>
      <c r="B10" s="15"/>
      <c r="E10" s="21"/>
      <c r="F10" s="21"/>
      <c r="I10" t="s">
        <v>6626</v>
      </c>
      <c r="J10" s="27"/>
      <c r="K10" s="27"/>
    </row>
    <row r="11" spans="1:14" x14ac:dyDescent="0.35">
      <c r="A11" s="105">
        <v>9</v>
      </c>
      <c r="B11" s="15"/>
      <c r="E11" s="21"/>
      <c r="F11" s="21"/>
      <c r="I11" t="s">
        <v>6627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3302</v>
      </c>
      <c r="T18" t="s">
        <v>3303</v>
      </c>
      <c r="U18" t="s">
        <v>2682</v>
      </c>
      <c r="V18" t="s">
        <v>6628</v>
      </c>
      <c r="W18" t="s">
        <v>6629</v>
      </c>
      <c r="X18" t="s">
        <v>3304</v>
      </c>
    </row>
    <row r="19" spans="1:24" x14ac:dyDescent="0.35">
      <c r="A19" s="105">
        <v>17</v>
      </c>
      <c r="B19" s="15"/>
      <c r="E19" s="21"/>
      <c r="F19" s="21"/>
      <c r="I19" s="27"/>
      <c r="J19">
        <v>1024</v>
      </c>
      <c r="K19" t="s">
        <v>631</v>
      </c>
      <c r="N19">
        <v>1</v>
      </c>
      <c r="O19" t="s">
        <v>855</v>
      </c>
      <c r="P19">
        <v>1</v>
      </c>
      <c r="Q19">
        <v>500</v>
      </c>
      <c r="R19" t="s">
        <v>855</v>
      </c>
      <c r="S19">
        <v>6</v>
      </c>
      <c r="T19">
        <v>2</v>
      </c>
      <c r="U19" t="s">
        <v>853</v>
      </c>
      <c r="V19" t="s">
        <v>6619</v>
      </c>
    </row>
    <row r="20" spans="1:24" x14ac:dyDescent="0.35">
      <c r="A20" s="105">
        <v>18</v>
      </c>
      <c r="B20" s="15" t="s">
        <v>2899</v>
      </c>
      <c r="D20" t="s">
        <v>2899</v>
      </c>
      <c r="E20" s="21"/>
      <c r="F20" s="21"/>
      <c r="G20" t="s">
        <v>2898</v>
      </c>
      <c r="H20" t="s">
        <v>353</v>
      </c>
      <c r="I20" s="27"/>
      <c r="J20" s="27"/>
      <c r="K20" s="27"/>
      <c r="N20">
        <v>2</v>
      </c>
      <c r="V20" t="s">
        <v>6620</v>
      </c>
    </row>
    <row r="21" spans="1:24" x14ac:dyDescent="0.35">
      <c r="N21">
        <v>3</v>
      </c>
      <c r="V21" t="s">
        <v>6621</v>
      </c>
    </row>
    <row r="22" spans="1:24" x14ac:dyDescent="0.35">
      <c r="N22">
        <v>4</v>
      </c>
      <c r="V22" t="s">
        <v>6622</v>
      </c>
    </row>
    <row r="23" spans="1:24" x14ac:dyDescent="0.35">
      <c r="N23">
        <v>5</v>
      </c>
      <c r="V23" t="s">
        <v>6623</v>
      </c>
    </row>
    <row r="24" spans="1:24" x14ac:dyDescent="0.35">
      <c r="N24">
        <v>6</v>
      </c>
      <c r="V24" t="s">
        <v>6624</v>
      </c>
    </row>
    <row r="25" spans="1:24" x14ac:dyDescent="0.35">
      <c r="N25">
        <v>7</v>
      </c>
      <c r="V25" t="s">
        <v>6625</v>
      </c>
    </row>
    <row r="26" spans="1:24" x14ac:dyDescent="0.35">
      <c r="N26">
        <v>8</v>
      </c>
      <c r="V26" t="s">
        <v>6626</v>
      </c>
    </row>
    <row r="27" spans="1:24" x14ac:dyDescent="0.35">
      <c r="N27">
        <v>9</v>
      </c>
      <c r="V27" t="s">
        <v>6627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11" priority="9">
      <formula>ISBLANK(B3)</formula>
    </cfRule>
  </conditionalFormatting>
  <conditionalFormatting sqref="A3:H20">
    <cfRule type="expression" dxfId="510" priority="8">
      <formula>ISBLANK(A3)</formula>
    </cfRule>
  </conditionalFormatting>
  <conditionalFormatting sqref="K3:K10">
    <cfRule type="expression" dxfId="509" priority="6">
      <formula>ISBLANK(K3)</formula>
    </cfRule>
  </conditionalFormatting>
  <conditionalFormatting sqref="I12:K12">
    <cfRule type="expression" dxfId="508" priority="7">
      <formula>ISBLANK(I12)</formula>
    </cfRule>
  </conditionalFormatting>
  <conditionalFormatting sqref="K13:K18">
    <cfRule type="expression" dxfId="507" priority="5">
      <formula>ISBLANK(K13)</formula>
    </cfRule>
  </conditionalFormatting>
  <conditionalFormatting sqref="I20:K20">
    <cfRule type="expression" dxfId="506" priority="4">
      <formula>ISBLANK(I20)</formula>
    </cfRule>
  </conditionalFormatting>
  <conditionalFormatting sqref="I13:I19">
    <cfRule type="expression" dxfId="505" priority="3">
      <formula>ISBLANK(I13)</formula>
    </cfRule>
  </conditionalFormatting>
  <conditionalFormatting sqref="J3:J10">
    <cfRule type="expression" dxfId="504" priority="2">
      <formula>ISBLANK(J3)</formula>
    </cfRule>
  </conditionalFormatting>
  <conditionalFormatting sqref="K11">
    <cfRule type="expression" dxfId="503"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65"/>
  <sheetViews>
    <sheetView zoomScale="55" zoomScaleNormal="55" workbookViewId="0">
      <pane xSplit="2" ySplit="2" topLeftCell="C285" activePane="bottomRight" state="frozen"/>
      <selection activeCell="E10" sqref="E10"/>
      <selection pane="topRight" activeCell="E10" sqref="E10"/>
      <selection pane="bottomLeft" activeCell="E10" sqref="E10"/>
      <selection pane="bottomRight" activeCell="A3" sqref="A3:BB41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4" t="s">
        <v>2766</v>
      </c>
      <c r="B1" s="34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7016</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4"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4"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0" t="s">
        <v>693</v>
      </c>
      <c r="C5" s="134">
        <v>1600</v>
      </c>
      <c r="D5" s="134">
        <v>500</v>
      </c>
      <c r="E5" s="134">
        <v>125</v>
      </c>
      <c r="F5" s="74">
        <v>1</v>
      </c>
      <c r="G5" s="134">
        <v>15</v>
      </c>
      <c r="H5" s="135" t="s">
        <v>2596</v>
      </c>
      <c r="I5" s="134"/>
      <c r="J5" s="134">
        <v>1</v>
      </c>
      <c r="K5" s="134"/>
      <c r="L5" s="134">
        <v>3</v>
      </c>
      <c r="M5" s="199" t="s">
        <v>2594</v>
      </c>
      <c r="N5" s="135" t="s">
        <v>558</v>
      </c>
      <c r="O5" s="134">
        <v>3200</v>
      </c>
      <c r="P5" s="135" t="s">
        <v>559</v>
      </c>
      <c r="Q5" s="134">
        <v>200</v>
      </c>
      <c r="R5" s="135" t="s">
        <v>693</v>
      </c>
      <c r="S5" s="134">
        <v>1</v>
      </c>
      <c r="T5" s="134">
        <v>1792</v>
      </c>
      <c r="U5" s="134">
        <v>80</v>
      </c>
      <c r="V5" s="134">
        <v>90</v>
      </c>
      <c r="W5" s="134">
        <v>-45</v>
      </c>
      <c r="X5" s="134"/>
      <c r="Y5" s="134">
        <v>33</v>
      </c>
      <c r="Z5" s="135" t="s">
        <v>559</v>
      </c>
      <c r="AA5" s="197" t="s">
        <v>694</v>
      </c>
      <c r="AB5" s="135" t="s">
        <v>512</v>
      </c>
      <c r="AC5" s="135" t="s">
        <v>375</v>
      </c>
      <c r="AD5" s="135" t="s">
        <v>475</v>
      </c>
      <c r="AE5" s="225" t="s">
        <v>7015</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2" t="s">
        <v>7054</v>
      </c>
      <c r="C6" s="134">
        <v>1600</v>
      </c>
      <c r="D6" s="134">
        <v>500</v>
      </c>
      <c r="E6" s="134">
        <v>225</v>
      </c>
      <c r="F6" s="216">
        <v>1</v>
      </c>
      <c r="G6" s="134">
        <v>15</v>
      </c>
      <c r="H6" s="135" t="s">
        <v>2596</v>
      </c>
      <c r="I6" s="203"/>
      <c r="J6" s="134">
        <v>1</v>
      </c>
      <c r="K6" s="203"/>
      <c r="L6" s="134">
        <v>3</v>
      </c>
      <c r="M6" s="269" t="s">
        <v>2594</v>
      </c>
      <c r="N6" s="206" t="s">
        <v>558</v>
      </c>
      <c r="O6" s="134">
        <v>3200</v>
      </c>
      <c r="P6" s="206" t="s">
        <v>559</v>
      </c>
      <c r="Q6" s="134">
        <v>200</v>
      </c>
      <c r="R6" s="41" t="s">
        <v>7054</v>
      </c>
      <c r="S6" s="134">
        <v>1</v>
      </c>
      <c r="T6" s="203">
        <v>1536</v>
      </c>
      <c r="U6" s="203">
        <v>80</v>
      </c>
      <c r="V6" s="203">
        <v>90</v>
      </c>
      <c r="W6" s="203">
        <v>-45</v>
      </c>
      <c r="X6" s="203"/>
      <c r="Y6" s="203">
        <v>33</v>
      </c>
      <c r="Z6" s="41" t="s">
        <v>477</v>
      </c>
      <c r="AA6" s="207" t="s">
        <v>694</v>
      </c>
      <c r="AB6" s="41" t="s">
        <v>6804</v>
      </c>
      <c r="AC6" s="135" t="s">
        <v>375</v>
      </c>
      <c r="AD6" s="41" t="s">
        <v>482</v>
      </c>
      <c r="AE6" s="226" t="s">
        <v>7230</v>
      </c>
      <c r="AF6" s="203"/>
      <c r="AG6" s="203">
        <v>2</v>
      </c>
      <c r="AH6" s="134"/>
      <c r="AI6" s="134">
        <v>300</v>
      </c>
      <c r="AJ6" s="134">
        <v>48</v>
      </c>
      <c r="AK6" s="134">
        <v>30</v>
      </c>
      <c r="AL6" s="134" t="s">
        <v>374</v>
      </c>
      <c r="AM6" s="134" t="s">
        <v>110</v>
      </c>
      <c r="AN6" s="134" t="s">
        <v>56</v>
      </c>
      <c r="AO6" s="203">
        <v>2</v>
      </c>
      <c r="AP6" s="203">
        <v>128</v>
      </c>
      <c r="AQ6" s="203">
        <v>60</v>
      </c>
      <c r="AR6" s="203">
        <v>100</v>
      </c>
      <c r="AS6" s="203">
        <v>100</v>
      </c>
      <c r="AT6" s="203">
        <v>20</v>
      </c>
      <c r="AU6" s="203">
        <v>180</v>
      </c>
      <c r="AV6" s="206" t="s">
        <v>391</v>
      </c>
      <c r="AW6" s="206" t="s">
        <v>374</v>
      </c>
      <c r="AX6" s="206" t="s">
        <v>110</v>
      </c>
      <c r="AY6" s="206" t="s">
        <v>56</v>
      </c>
      <c r="AZ6" s="135" t="s">
        <v>2642</v>
      </c>
      <c r="BA6" s="134">
        <v>3100</v>
      </c>
      <c r="BB6" s="210"/>
    </row>
    <row r="7" spans="1:55" ht="24" customHeight="1" x14ac:dyDescent="0.35">
      <c r="A7" s="132">
        <v>4</v>
      </c>
      <c r="B7" s="219" t="s">
        <v>6673</v>
      </c>
      <c r="C7" s="134">
        <v>1600</v>
      </c>
      <c r="D7" s="134">
        <v>500</v>
      </c>
      <c r="E7" s="134">
        <v>50</v>
      </c>
      <c r="F7" s="216">
        <v>1</v>
      </c>
      <c r="G7" s="134">
        <v>15</v>
      </c>
      <c r="H7" s="135" t="s">
        <v>2596</v>
      </c>
      <c r="I7" s="203"/>
      <c r="J7" s="134"/>
      <c r="K7" s="203"/>
      <c r="L7" s="134">
        <v>1</v>
      </c>
      <c r="M7" s="203"/>
      <c r="N7" s="206" t="s">
        <v>558</v>
      </c>
      <c r="O7" s="134">
        <v>3200</v>
      </c>
      <c r="P7" s="206" t="s">
        <v>559</v>
      </c>
      <c r="Q7" s="134">
        <v>200</v>
      </c>
      <c r="R7" s="212" t="s">
        <v>6673</v>
      </c>
      <c r="S7" s="134">
        <v>1</v>
      </c>
      <c r="T7" s="203">
        <v>1920</v>
      </c>
      <c r="U7" s="203">
        <v>80</v>
      </c>
      <c r="V7" s="203">
        <v>90</v>
      </c>
      <c r="W7" s="203">
        <v>-45</v>
      </c>
      <c r="X7" s="203"/>
      <c r="Y7" s="203">
        <v>33</v>
      </c>
      <c r="Z7" s="206" t="s">
        <v>559</v>
      </c>
      <c r="AA7" s="238" t="s">
        <v>694</v>
      </c>
      <c r="AB7" s="206" t="s">
        <v>512</v>
      </c>
      <c r="AC7" s="135" t="s">
        <v>375</v>
      </c>
      <c r="AD7" s="206" t="s">
        <v>475</v>
      </c>
      <c r="AE7" s="228" t="s">
        <v>6674</v>
      </c>
      <c r="AF7" s="203">
        <v>5</v>
      </c>
      <c r="AG7" s="203">
        <v>2</v>
      </c>
      <c r="AH7" s="134"/>
      <c r="AI7" s="134">
        <v>150</v>
      </c>
      <c r="AJ7" s="134">
        <v>48</v>
      </c>
      <c r="AK7" s="134">
        <v>30</v>
      </c>
      <c r="AL7" s="134" t="s">
        <v>374</v>
      </c>
      <c r="AM7" s="134" t="s">
        <v>110</v>
      </c>
      <c r="AN7" s="134" t="s">
        <v>56</v>
      </c>
      <c r="AO7" s="203">
        <v>7</v>
      </c>
      <c r="AP7" s="203"/>
      <c r="AQ7" s="203"/>
      <c r="AR7" s="203">
        <v>100</v>
      </c>
      <c r="AS7" s="203">
        <v>100</v>
      </c>
      <c r="AT7" s="203">
        <v>40</v>
      </c>
      <c r="AU7" s="203">
        <v>180</v>
      </c>
      <c r="AV7" s="206" t="s">
        <v>391</v>
      </c>
      <c r="AW7" s="206" t="s">
        <v>374</v>
      </c>
      <c r="AX7" s="206" t="s">
        <v>110</v>
      </c>
      <c r="AY7" s="206" t="s">
        <v>56</v>
      </c>
      <c r="AZ7" s="206" t="s">
        <v>2597</v>
      </c>
      <c r="BA7" s="134">
        <v>3100</v>
      </c>
      <c r="BB7" s="134"/>
    </row>
    <row r="8" spans="1:55" ht="24" customHeight="1" x14ac:dyDescent="0.35">
      <c r="A8" s="132">
        <v>5</v>
      </c>
      <c r="B8" s="133" t="s">
        <v>692</v>
      </c>
      <c r="C8" s="134">
        <v>10</v>
      </c>
      <c r="D8" s="134">
        <v>10</v>
      </c>
      <c r="E8" s="134">
        <v>28</v>
      </c>
      <c r="F8" s="216"/>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7"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6"/>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7"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6"/>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7"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5"/>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8"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6"/>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8"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5"/>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8"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6730</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6730</v>
      </c>
      <c r="S14" s="134">
        <v>1</v>
      </c>
      <c r="T14" s="42">
        <v>960</v>
      </c>
      <c r="U14" s="42">
        <v>25</v>
      </c>
      <c r="V14" s="8">
        <v>90</v>
      </c>
      <c r="W14" s="8">
        <v>-60</v>
      </c>
      <c r="X14" s="8"/>
      <c r="Y14" s="8">
        <v>33</v>
      </c>
      <c r="Z14" s="13" t="s">
        <v>358</v>
      </c>
      <c r="AA14" s="13"/>
      <c r="AB14" s="13"/>
      <c r="AC14" s="135" t="s">
        <v>375</v>
      </c>
      <c r="AD14" s="13" t="s">
        <v>356</v>
      </c>
      <c r="AE14" s="224" t="s">
        <v>6730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7223</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7223</v>
      </c>
      <c r="S15" s="134"/>
      <c r="T15" s="8">
        <v>960</v>
      </c>
      <c r="U15" s="8"/>
      <c r="V15" s="8">
        <v>90</v>
      </c>
      <c r="W15" s="8">
        <v>-60</v>
      </c>
      <c r="X15" s="8"/>
      <c r="Y15" s="8">
        <v>33</v>
      </c>
      <c r="Z15" s="13" t="s">
        <v>366</v>
      </c>
      <c r="AA15" s="13" t="s">
        <v>6727</v>
      </c>
      <c r="AB15" s="196" t="s">
        <v>6728</v>
      </c>
      <c r="AC15" s="135" t="s">
        <v>360</v>
      </c>
      <c r="AD15" s="13" t="s">
        <v>531</v>
      </c>
      <c r="AE15" s="226" t="s">
        <v>6729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29"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4"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4"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4"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6">
        <v>1</v>
      </c>
      <c r="G20" s="134">
        <v>100</v>
      </c>
      <c r="H20" s="135" t="s">
        <v>2593</v>
      </c>
      <c r="I20" s="203"/>
      <c r="J20" s="134">
        <v>1</v>
      </c>
      <c r="K20" s="203"/>
      <c r="L20" s="134">
        <v>10</v>
      </c>
      <c r="M20" s="203"/>
      <c r="N20" s="206" t="s">
        <v>672</v>
      </c>
      <c r="O20" s="134">
        <v>475</v>
      </c>
      <c r="P20" s="206" t="s">
        <v>472</v>
      </c>
      <c r="Q20" s="134">
        <v>450</v>
      </c>
      <c r="R20" s="206" t="s">
        <v>670</v>
      </c>
      <c r="S20" s="134">
        <v>1</v>
      </c>
      <c r="T20" s="203">
        <v>384</v>
      </c>
      <c r="U20" s="203">
        <v>80</v>
      </c>
      <c r="V20" s="203"/>
      <c r="W20" s="203">
        <v>-20</v>
      </c>
      <c r="X20" s="203"/>
      <c r="Y20" s="203">
        <v>33</v>
      </c>
      <c r="Z20" s="206" t="s">
        <v>472</v>
      </c>
      <c r="AA20" s="206"/>
      <c r="AB20" s="206" t="s">
        <v>671</v>
      </c>
      <c r="AC20" s="135" t="s">
        <v>360</v>
      </c>
      <c r="AD20" s="206" t="s">
        <v>356</v>
      </c>
      <c r="AE20" s="228" t="s">
        <v>2617</v>
      </c>
      <c r="AF20" s="203">
        <v>1</v>
      </c>
      <c r="AG20" s="203">
        <v>10</v>
      </c>
      <c r="AH20" s="134"/>
      <c r="AI20" s="134">
        <v>95</v>
      </c>
      <c r="AJ20" s="134">
        <v>256</v>
      </c>
      <c r="AK20" s="134">
        <v>200</v>
      </c>
      <c r="AL20" s="134" t="s">
        <v>374</v>
      </c>
      <c r="AM20" s="134" t="s">
        <v>110</v>
      </c>
      <c r="AN20" s="134" t="s">
        <v>54</v>
      </c>
      <c r="AO20" s="203">
        <v>5</v>
      </c>
      <c r="AP20" s="203"/>
      <c r="AQ20" s="203"/>
      <c r="AR20" s="203">
        <v>10</v>
      </c>
      <c r="AS20" s="203">
        <v>10</v>
      </c>
      <c r="AT20" s="203">
        <v>100</v>
      </c>
      <c r="AU20" s="203">
        <v>180</v>
      </c>
      <c r="AV20" s="206" t="s">
        <v>473</v>
      </c>
      <c r="AW20" s="206" t="s">
        <v>374</v>
      </c>
      <c r="AX20" s="206" t="s">
        <v>110</v>
      </c>
      <c r="AY20" s="206" t="s">
        <v>54</v>
      </c>
      <c r="AZ20" s="206" t="s">
        <v>2614</v>
      </c>
      <c r="BA20" s="134">
        <v>3750</v>
      </c>
      <c r="BB20" s="134"/>
    </row>
    <row r="21" spans="1:55" ht="24" customHeight="1" x14ac:dyDescent="0.35">
      <c r="A21" s="132">
        <v>18</v>
      </c>
      <c r="B21" s="133" t="s">
        <v>7227</v>
      </c>
      <c r="C21" s="134">
        <v>2200</v>
      </c>
      <c r="D21" s="134">
        <v>375</v>
      </c>
      <c r="E21" s="134">
        <v>2000</v>
      </c>
      <c r="F21" s="215">
        <v>1</v>
      </c>
      <c r="G21" s="134">
        <v>500</v>
      </c>
      <c r="H21" s="135" t="s">
        <v>2593</v>
      </c>
      <c r="I21" s="42"/>
      <c r="J21" s="134">
        <v>1</v>
      </c>
      <c r="K21" s="42"/>
      <c r="L21" s="134">
        <v>10</v>
      </c>
      <c r="M21" s="42"/>
      <c r="N21" s="41" t="s">
        <v>6733</v>
      </c>
      <c r="O21" s="134">
        <v>200</v>
      </c>
      <c r="P21" s="41" t="s">
        <v>472</v>
      </c>
      <c r="Q21" s="134">
        <v>300</v>
      </c>
      <c r="R21" s="41" t="s">
        <v>7227</v>
      </c>
      <c r="S21" s="134">
        <v>1</v>
      </c>
      <c r="T21" s="203">
        <v>384</v>
      </c>
      <c r="U21" s="203">
        <v>100</v>
      </c>
      <c r="V21" s="42"/>
      <c r="W21" s="42">
        <v>-80</v>
      </c>
      <c r="X21" s="42"/>
      <c r="Y21" s="42">
        <v>33</v>
      </c>
      <c r="Z21" s="41" t="s">
        <v>472</v>
      </c>
      <c r="AA21" s="41"/>
      <c r="AB21" s="207" t="s">
        <v>6735</v>
      </c>
      <c r="AC21" s="135" t="s">
        <v>360</v>
      </c>
      <c r="AD21" s="41" t="s">
        <v>513</v>
      </c>
      <c r="AE21" s="239" t="s">
        <v>7226</v>
      </c>
      <c r="AF21" s="42">
        <v>1</v>
      </c>
      <c r="AG21" s="42">
        <v>1</v>
      </c>
      <c r="AH21" s="134"/>
      <c r="AI21" s="134">
        <v>75</v>
      </c>
      <c r="AJ21" s="134">
        <v>640</v>
      </c>
      <c r="AK21" s="134">
        <v>250</v>
      </c>
      <c r="AL21" s="134" t="s">
        <v>374</v>
      </c>
      <c r="AM21" s="134" t="s">
        <v>110</v>
      </c>
      <c r="AN21" s="134" t="s">
        <v>54</v>
      </c>
      <c r="AO21" s="203">
        <v>5</v>
      </c>
      <c r="AP21" s="42">
        <v>256</v>
      </c>
      <c r="AQ21" s="42">
        <v>1500</v>
      </c>
      <c r="AR21" s="203">
        <v>10</v>
      </c>
      <c r="AS21" s="42">
        <v>10</v>
      </c>
      <c r="AT21" s="203"/>
      <c r="AU21" s="42">
        <v>180</v>
      </c>
      <c r="AV21" s="41" t="s">
        <v>473</v>
      </c>
      <c r="AW21" s="206" t="s">
        <v>374</v>
      </c>
      <c r="AX21" s="206" t="s">
        <v>110</v>
      </c>
      <c r="AY21" s="41" t="s">
        <v>54</v>
      </c>
      <c r="AZ21" s="206"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4"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6"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4"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6" t="s">
        <v>367</v>
      </c>
      <c r="AX23" s="206" t="s">
        <v>109</v>
      </c>
      <c r="AY23" s="135" t="s">
        <v>487</v>
      </c>
      <c r="AZ23" s="135" t="s">
        <v>2620</v>
      </c>
      <c r="BA23" s="134">
        <v>3000</v>
      </c>
      <c r="BB23" s="134"/>
    </row>
    <row r="24" spans="1:55" ht="24" customHeight="1" x14ac:dyDescent="0.35">
      <c r="A24" s="132">
        <v>21</v>
      </c>
      <c r="B24" s="133" t="s">
        <v>6732</v>
      </c>
      <c r="C24" s="134">
        <v>1067</v>
      </c>
      <c r="D24" s="134">
        <v>213</v>
      </c>
      <c r="E24" s="134">
        <v>500</v>
      </c>
      <c r="F24" s="73"/>
      <c r="G24" s="134">
        <v>100</v>
      </c>
      <c r="H24" s="135" t="s">
        <v>2593</v>
      </c>
      <c r="I24" s="8"/>
      <c r="J24" s="134">
        <v>1</v>
      </c>
      <c r="K24" s="8"/>
      <c r="L24" s="134">
        <v>100</v>
      </c>
      <c r="M24" s="8"/>
      <c r="N24" s="13" t="s">
        <v>6733</v>
      </c>
      <c r="O24" s="134">
        <v>800</v>
      </c>
      <c r="P24" s="13" t="s">
        <v>373</v>
      </c>
      <c r="Q24" s="134">
        <v>0</v>
      </c>
      <c r="R24" s="13" t="s">
        <v>6732</v>
      </c>
      <c r="S24" s="134">
        <v>1</v>
      </c>
      <c r="T24" s="8">
        <v>90</v>
      </c>
      <c r="U24" s="295">
        <v>384</v>
      </c>
      <c r="V24" s="8"/>
      <c r="W24" s="8">
        <v>-80</v>
      </c>
      <c r="X24" s="8"/>
      <c r="Y24" s="8">
        <v>33</v>
      </c>
      <c r="Z24" s="13" t="s">
        <v>373</v>
      </c>
      <c r="AA24" s="13"/>
      <c r="AB24" s="196" t="s">
        <v>6734</v>
      </c>
      <c r="AC24" s="135" t="s">
        <v>360</v>
      </c>
      <c r="AD24" s="13" t="s">
        <v>513</v>
      </c>
      <c r="AE24" s="226" t="s">
        <v>6732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7027</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7027</v>
      </c>
      <c r="S25" s="134">
        <v>1</v>
      </c>
      <c r="T25" s="8">
        <v>26</v>
      </c>
      <c r="U25" s="295">
        <v>1600</v>
      </c>
      <c r="V25" s="8">
        <v>90</v>
      </c>
      <c r="W25" s="8">
        <v>-60</v>
      </c>
      <c r="X25" s="8"/>
      <c r="Y25" s="8">
        <v>33</v>
      </c>
      <c r="Z25" s="13" t="s">
        <v>398</v>
      </c>
      <c r="AA25" s="13" t="s">
        <v>6860</v>
      </c>
      <c r="AB25" s="13" t="s">
        <v>395</v>
      </c>
      <c r="AC25" s="135" t="s">
        <v>375</v>
      </c>
      <c r="AD25" s="13" t="s">
        <v>396</v>
      </c>
      <c r="AE25" s="226" t="s">
        <v>7340</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5"/>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29"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4"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0"/>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29"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0"/>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29"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8479</v>
      </c>
      <c r="C30" s="134">
        <v>10</v>
      </c>
      <c r="D30" s="134">
        <v>10</v>
      </c>
      <c r="E30" s="134">
        <v>28</v>
      </c>
      <c r="F30" s="200"/>
      <c r="G30" s="134">
        <v>25</v>
      </c>
      <c r="H30" s="135" t="s">
        <v>2602</v>
      </c>
      <c r="I30" s="7"/>
      <c r="J30" s="134">
        <v>1</v>
      </c>
      <c r="K30" s="7"/>
      <c r="L30" s="134">
        <v>30</v>
      </c>
      <c r="M30" s="7"/>
      <c r="N30" s="7" t="s">
        <v>364</v>
      </c>
      <c r="O30" s="134">
        <v>1500</v>
      </c>
      <c r="P30" s="7" t="s">
        <v>376</v>
      </c>
      <c r="Q30" s="134">
        <v>10</v>
      </c>
      <c r="R30" s="7" t="s">
        <v>8479</v>
      </c>
      <c r="S30" s="134">
        <v>1</v>
      </c>
      <c r="T30" s="8">
        <v>960</v>
      </c>
      <c r="U30" s="8">
        <v>55</v>
      </c>
      <c r="V30" s="8">
        <v>90</v>
      </c>
      <c r="W30" s="8">
        <v>-30</v>
      </c>
      <c r="X30" s="8"/>
      <c r="Y30" s="8">
        <v>33</v>
      </c>
      <c r="Z30" s="7" t="s">
        <v>376</v>
      </c>
      <c r="AA30" s="7" t="s">
        <v>8481</v>
      </c>
      <c r="AB30" s="7" t="s">
        <v>659</v>
      </c>
      <c r="AC30" s="135" t="s">
        <v>360</v>
      </c>
      <c r="AD30" s="7" t="s">
        <v>363</v>
      </c>
      <c r="AE30" s="229" t="s">
        <v>8480</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1"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4"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19"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79" t="s">
        <v>654</v>
      </c>
      <c r="AB32" s="135" t="s">
        <v>655</v>
      </c>
      <c r="AC32" s="135" t="s">
        <v>360</v>
      </c>
      <c r="AD32" s="135" t="s">
        <v>466</v>
      </c>
      <c r="AE32" s="224"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1"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79" t="s">
        <v>650</v>
      </c>
      <c r="AB33" s="135" t="s">
        <v>651</v>
      </c>
      <c r="AC33" s="135" t="s">
        <v>360</v>
      </c>
      <c r="AD33" s="135" t="s">
        <v>456</v>
      </c>
      <c r="AE33" s="224"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2" t="s">
        <v>7593</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7593</v>
      </c>
      <c r="S34" s="134">
        <v>1</v>
      </c>
      <c r="T34" s="134">
        <v>1280</v>
      </c>
      <c r="U34" s="134">
        <v>63</v>
      </c>
      <c r="V34" s="8">
        <v>90</v>
      </c>
      <c r="W34" s="8">
        <v>-60</v>
      </c>
      <c r="X34" s="134">
        <v>32</v>
      </c>
      <c r="Y34" s="8">
        <v>33</v>
      </c>
      <c r="Z34" s="13" t="s">
        <v>376</v>
      </c>
      <c r="AA34" s="196" t="s">
        <v>647</v>
      </c>
      <c r="AB34" s="13" t="s">
        <v>441</v>
      </c>
      <c r="AC34" s="135" t="s">
        <v>360</v>
      </c>
      <c r="AD34" s="13" t="s">
        <v>497</v>
      </c>
      <c r="AE34" s="226" t="s">
        <v>8555</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1"/>
    </row>
    <row r="35" spans="1:54" ht="24" customHeight="1" x14ac:dyDescent="0.35">
      <c r="A35" s="132">
        <v>30</v>
      </c>
      <c r="B35" s="220"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3">
        <v>1088</v>
      </c>
      <c r="U35" s="203">
        <v>63</v>
      </c>
      <c r="V35" s="134">
        <v>90</v>
      </c>
      <c r="W35" s="134">
        <v>-60</v>
      </c>
      <c r="X35" s="203">
        <v>48</v>
      </c>
      <c r="Y35" s="134">
        <v>33</v>
      </c>
      <c r="Z35" s="135" t="s">
        <v>376</v>
      </c>
      <c r="AA35" s="197" t="s">
        <v>647</v>
      </c>
      <c r="AB35" s="135" t="s">
        <v>648</v>
      </c>
      <c r="AC35" s="135" t="s">
        <v>360</v>
      </c>
      <c r="AD35" s="135" t="s">
        <v>497</v>
      </c>
      <c r="AE35" s="224" t="s">
        <v>1686</v>
      </c>
      <c r="AF35" s="134"/>
      <c r="AG35" s="203">
        <v>2</v>
      </c>
      <c r="AH35" s="134"/>
      <c r="AI35" s="134"/>
      <c r="AJ35" s="134"/>
      <c r="AK35" s="134"/>
      <c r="AL35" s="134"/>
      <c r="AM35" s="134"/>
      <c r="AN35" s="134"/>
      <c r="AO35" s="134"/>
      <c r="AP35" s="203">
        <v>192</v>
      </c>
      <c r="AQ35" s="203">
        <v>60</v>
      </c>
      <c r="AR35" s="203">
        <v>100</v>
      </c>
      <c r="AS35" s="203">
        <v>200</v>
      </c>
      <c r="AT35" s="134"/>
      <c r="AU35" s="203">
        <v>180</v>
      </c>
      <c r="AV35" s="135" t="s">
        <v>359</v>
      </c>
      <c r="AW35" s="135" t="s">
        <v>367</v>
      </c>
      <c r="AX35" s="135" t="s">
        <v>102</v>
      </c>
      <c r="AY35" s="135" t="s">
        <v>48</v>
      </c>
      <c r="AZ35" s="135" t="s">
        <v>2624</v>
      </c>
      <c r="BA35" s="134">
        <v>5600</v>
      </c>
      <c r="BB35" s="134"/>
    </row>
    <row r="36" spans="1:54" ht="24" customHeight="1" x14ac:dyDescent="0.35">
      <c r="A36" s="132">
        <v>32</v>
      </c>
      <c r="B36" s="219" t="s">
        <v>7053</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7053</v>
      </c>
      <c r="S36" s="134">
        <v>1</v>
      </c>
      <c r="T36" s="134">
        <v>1344</v>
      </c>
      <c r="U36" s="134">
        <v>63</v>
      </c>
      <c r="V36" s="8">
        <v>90</v>
      </c>
      <c r="W36" s="8">
        <v>-60</v>
      </c>
      <c r="X36" s="134">
        <v>48</v>
      </c>
      <c r="Y36" s="8">
        <v>33</v>
      </c>
      <c r="Z36" s="13" t="s">
        <v>376</v>
      </c>
      <c r="AA36" s="196" t="s">
        <v>647</v>
      </c>
      <c r="AB36" s="13" t="s">
        <v>435</v>
      </c>
      <c r="AC36" s="135" t="s">
        <v>360</v>
      </c>
      <c r="AD36" s="13" t="s">
        <v>497</v>
      </c>
      <c r="AE36" s="226" t="s">
        <v>8554</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1"/>
    </row>
    <row r="37" spans="1:54" ht="24" customHeight="1" x14ac:dyDescent="0.35">
      <c r="A37" s="132">
        <v>33</v>
      </c>
      <c r="B37" s="222" t="s">
        <v>7117</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7117</v>
      </c>
      <c r="S37" s="134">
        <v>1</v>
      </c>
      <c r="T37" s="180">
        <v>1088</v>
      </c>
      <c r="U37" s="180">
        <v>63</v>
      </c>
      <c r="V37" s="180">
        <v>90</v>
      </c>
      <c r="W37" s="180">
        <v>-60</v>
      </c>
      <c r="X37" s="180">
        <v>48</v>
      </c>
      <c r="Y37" s="180">
        <v>33</v>
      </c>
      <c r="Z37" s="181" t="s">
        <v>376</v>
      </c>
      <c r="AA37" s="198" t="s">
        <v>6677</v>
      </c>
      <c r="AB37" s="198" t="s">
        <v>6678</v>
      </c>
      <c r="AC37" s="135" t="s">
        <v>360</v>
      </c>
      <c r="AD37" s="181" t="s">
        <v>497</v>
      </c>
      <c r="AE37" s="225" t="s">
        <v>6679</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0"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8" t="s">
        <v>644</v>
      </c>
      <c r="AC38" s="135" t="s">
        <v>360</v>
      </c>
      <c r="AD38" s="135" t="s">
        <v>622</v>
      </c>
      <c r="AE38" s="224"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19" t="s">
        <v>7052</v>
      </c>
      <c r="C39" s="134">
        <v>750</v>
      </c>
      <c r="D39" s="134">
        <v>200</v>
      </c>
      <c r="E39" s="134">
        <v>100</v>
      </c>
      <c r="F39" s="74">
        <v>1</v>
      </c>
      <c r="G39" s="134">
        <v>150</v>
      </c>
      <c r="H39" s="135" t="s">
        <v>2602</v>
      </c>
      <c r="I39" s="8"/>
      <c r="J39" s="134">
        <v>1</v>
      </c>
      <c r="K39" s="8"/>
      <c r="L39" s="134">
        <v>43</v>
      </c>
      <c r="M39" s="134" t="s">
        <v>2625</v>
      </c>
      <c r="N39" s="13" t="s">
        <v>490</v>
      </c>
      <c r="O39" s="134">
        <v>2200</v>
      </c>
      <c r="P39" s="13" t="s">
        <v>376</v>
      </c>
      <c r="Q39" s="134">
        <v>270</v>
      </c>
      <c r="R39" s="13" t="s">
        <v>7052</v>
      </c>
      <c r="S39" s="134">
        <v>1</v>
      </c>
      <c r="T39" s="134">
        <v>1472</v>
      </c>
      <c r="U39" s="134">
        <v>65</v>
      </c>
      <c r="V39" s="8">
        <v>90</v>
      </c>
      <c r="W39" s="8">
        <v>-60</v>
      </c>
      <c r="X39" s="8"/>
      <c r="Y39" s="8">
        <v>33</v>
      </c>
      <c r="Z39" s="13" t="s">
        <v>376</v>
      </c>
      <c r="AA39" s="13" t="s">
        <v>6739</v>
      </c>
      <c r="AB39" s="13" t="s">
        <v>435</v>
      </c>
      <c r="AC39" s="135" t="s">
        <v>375</v>
      </c>
      <c r="AD39" s="13" t="s">
        <v>497</v>
      </c>
      <c r="AE39" s="225" t="s">
        <v>7344</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5200</v>
      </c>
      <c r="BB39" s="211"/>
    </row>
    <row r="40" spans="1:54" ht="24" customHeight="1" x14ac:dyDescent="0.35">
      <c r="A40" s="132">
        <v>37</v>
      </c>
      <c r="B40" s="222" t="s">
        <v>7416</v>
      </c>
      <c r="C40" s="134">
        <v>700</v>
      </c>
      <c r="D40" s="134">
        <v>175</v>
      </c>
      <c r="E40" s="134">
        <v>100</v>
      </c>
      <c r="F40" s="73">
        <v>1</v>
      </c>
      <c r="G40" s="134">
        <v>150</v>
      </c>
      <c r="H40" s="135" t="s">
        <v>2602</v>
      </c>
      <c r="I40" s="8"/>
      <c r="J40" s="134">
        <v>1</v>
      </c>
      <c r="K40" s="8">
        <v>0</v>
      </c>
      <c r="L40" s="134">
        <v>15</v>
      </c>
      <c r="M40" s="134" t="s">
        <v>2625</v>
      </c>
      <c r="N40" s="13" t="s">
        <v>490</v>
      </c>
      <c r="O40" s="134">
        <v>2200</v>
      </c>
      <c r="P40" s="13" t="s">
        <v>376</v>
      </c>
      <c r="Q40" s="134">
        <v>270</v>
      </c>
      <c r="R40" s="13" t="s">
        <v>7416</v>
      </c>
      <c r="S40" s="134">
        <v>1</v>
      </c>
      <c r="T40" s="134">
        <v>1280</v>
      </c>
      <c r="U40" s="134">
        <v>65</v>
      </c>
      <c r="V40" s="8">
        <v>90</v>
      </c>
      <c r="W40" s="8">
        <v>-60</v>
      </c>
      <c r="X40" s="8"/>
      <c r="Y40" s="8">
        <v>33</v>
      </c>
      <c r="Z40" s="13" t="s">
        <v>376</v>
      </c>
      <c r="AA40" s="13" t="s">
        <v>6739</v>
      </c>
      <c r="AB40" s="13" t="s">
        <v>6738</v>
      </c>
      <c r="AC40" s="135" t="s">
        <v>375</v>
      </c>
      <c r="AD40" s="13" t="s">
        <v>497</v>
      </c>
      <c r="AE40" s="225" t="s">
        <v>8100</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1"/>
    </row>
    <row r="41" spans="1:54" ht="24" customHeight="1" x14ac:dyDescent="0.35">
      <c r="A41" s="132">
        <v>38</v>
      </c>
      <c r="B41" s="219" t="s">
        <v>7047</v>
      </c>
      <c r="C41" s="134">
        <v>700</v>
      </c>
      <c r="D41" s="134">
        <v>175</v>
      </c>
      <c r="E41" s="134">
        <v>100</v>
      </c>
      <c r="F41" s="74">
        <v>1</v>
      </c>
      <c r="G41" s="134">
        <v>90</v>
      </c>
      <c r="H41" s="135" t="s">
        <v>2602</v>
      </c>
      <c r="I41" s="8"/>
      <c r="J41" s="134">
        <v>1</v>
      </c>
      <c r="K41" s="8"/>
      <c r="L41" s="134">
        <v>43</v>
      </c>
      <c r="M41" s="134" t="s">
        <v>2625</v>
      </c>
      <c r="N41" s="13" t="s">
        <v>490</v>
      </c>
      <c r="O41" s="134">
        <v>2400</v>
      </c>
      <c r="P41" s="13" t="s">
        <v>376</v>
      </c>
      <c r="Q41" s="134">
        <v>270</v>
      </c>
      <c r="R41" s="13" t="s">
        <v>7047</v>
      </c>
      <c r="S41" s="134">
        <v>1</v>
      </c>
      <c r="T41" s="134">
        <v>1280</v>
      </c>
      <c r="U41" s="134">
        <v>65</v>
      </c>
      <c r="V41" s="8">
        <v>90</v>
      </c>
      <c r="W41" s="8">
        <v>-60</v>
      </c>
      <c r="X41" s="8"/>
      <c r="Y41" s="8">
        <v>33</v>
      </c>
      <c r="Z41" s="13" t="s">
        <v>376</v>
      </c>
      <c r="AA41" s="13" t="s">
        <v>6739</v>
      </c>
      <c r="AB41" s="196" t="s">
        <v>7474</v>
      </c>
      <c r="AC41" s="135" t="s">
        <v>375</v>
      </c>
      <c r="AD41" s="13" t="s">
        <v>497</v>
      </c>
      <c r="AE41" s="225" t="s">
        <v>8116</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5600</v>
      </c>
      <c r="BB41" s="211"/>
    </row>
    <row r="42" spans="1:54" ht="24" customHeight="1" x14ac:dyDescent="0.35">
      <c r="A42" s="132">
        <v>39</v>
      </c>
      <c r="B42" s="219" t="s">
        <v>8106</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8106</v>
      </c>
      <c r="S42" s="134">
        <v>1</v>
      </c>
      <c r="T42" s="134">
        <v>1472</v>
      </c>
      <c r="U42" s="134">
        <v>65</v>
      </c>
      <c r="V42" s="8">
        <v>90</v>
      </c>
      <c r="W42" s="8">
        <v>-60</v>
      </c>
      <c r="X42" s="8"/>
      <c r="Y42" s="8">
        <v>33</v>
      </c>
      <c r="Z42" s="13" t="s">
        <v>376</v>
      </c>
      <c r="AA42" s="13" t="s">
        <v>6739</v>
      </c>
      <c r="AB42" s="13" t="s">
        <v>441</v>
      </c>
      <c r="AC42" s="135" t="s">
        <v>375</v>
      </c>
      <c r="AD42" s="13" t="s">
        <v>497</v>
      </c>
      <c r="AE42" s="225" t="s">
        <v>7018</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3200</v>
      </c>
      <c r="BB42" s="211"/>
    </row>
    <row r="43" spans="1:54" ht="24" customHeight="1" x14ac:dyDescent="0.35">
      <c r="A43" s="132">
        <v>40</v>
      </c>
      <c r="B43" s="219" t="s">
        <v>7473</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7473</v>
      </c>
      <c r="S43" s="134">
        <v>1</v>
      </c>
      <c r="T43" s="203">
        <v>1280</v>
      </c>
      <c r="U43" s="203">
        <v>65</v>
      </c>
      <c r="V43" s="8">
        <v>90</v>
      </c>
      <c r="W43" s="8">
        <v>-90</v>
      </c>
      <c r="X43" s="42"/>
      <c r="Y43" s="8">
        <v>33</v>
      </c>
      <c r="Z43" s="13" t="s">
        <v>376</v>
      </c>
      <c r="AA43" s="13" t="s">
        <v>643</v>
      </c>
      <c r="AB43" s="196" t="s">
        <v>7474</v>
      </c>
      <c r="AC43" s="135" t="s">
        <v>375</v>
      </c>
      <c r="AD43" s="13" t="s">
        <v>466</v>
      </c>
      <c r="AE43" s="225" t="s">
        <v>8114</v>
      </c>
      <c r="AF43" s="8"/>
      <c r="AG43" s="203">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1"/>
    </row>
    <row r="44" spans="1:54" ht="24" customHeight="1" x14ac:dyDescent="0.35">
      <c r="A44" s="132">
        <v>41</v>
      </c>
      <c r="B44" s="222" t="s">
        <v>7049</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7049</v>
      </c>
      <c r="S44" s="134">
        <v>1</v>
      </c>
      <c r="T44" s="134">
        <v>1280</v>
      </c>
      <c r="U44" s="134">
        <v>65</v>
      </c>
      <c r="V44" s="8"/>
      <c r="W44" s="8">
        <v>-90</v>
      </c>
      <c r="X44" s="8"/>
      <c r="Y44" s="8">
        <v>33</v>
      </c>
      <c r="Z44" s="13" t="s">
        <v>391</v>
      </c>
      <c r="AA44" s="13" t="s">
        <v>643</v>
      </c>
      <c r="AB44" s="196" t="s">
        <v>7236</v>
      </c>
      <c r="AC44" s="135" t="s">
        <v>375</v>
      </c>
      <c r="AD44" s="13" t="s">
        <v>466</v>
      </c>
      <c r="AE44" s="225" t="s">
        <v>7355</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2100</v>
      </c>
      <c r="BB44" s="134"/>
    </row>
    <row r="45" spans="1:54" ht="24" customHeight="1" x14ac:dyDescent="0.35">
      <c r="A45" s="132">
        <v>42</v>
      </c>
      <c r="B45" s="222" t="s">
        <v>8104</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8104</v>
      </c>
      <c r="S45" s="134">
        <v>1</v>
      </c>
      <c r="T45" s="134">
        <v>1280</v>
      </c>
      <c r="U45" s="134">
        <v>65</v>
      </c>
      <c r="V45" s="8">
        <v>90</v>
      </c>
      <c r="W45" s="8">
        <v>-60</v>
      </c>
      <c r="X45" s="8"/>
      <c r="Y45" s="8">
        <v>33</v>
      </c>
      <c r="Z45" s="13" t="s">
        <v>376</v>
      </c>
      <c r="AA45" s="13" t="s">
        <v>6739</v>
      </c>
      <c r="AB45" s="196" t="s">
        <v>6743</v>
      </c>
      <c r="AC45" s="135" t="s">
        <v>375</v>
      </c>
      <c r="AD45" s="13" t="s">
        <v>497</v>
      </c>
      <c r="AE45" s="225" t="s">
        <v>8101</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1"/>
    </row>
    <row r="46" spans="1:54" ht="24" customHeight="1" x14ac:dyDescent="0.35">
      <c r="A46" s="132">
        <v>43</v>
      </c>
      <c r="B46" s="219"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7" t="s">
        <v>644</v>
      </c>
      <c r="AC46" s="135" t="s">
        <v>360</v>
      </c>
      <c r="AD46" s="135" t="s">
        <v>622</v>
      </c>
      <c r="AE46" s="225"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1"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7" t="s">
        <v>637</v>
      </c>
      <c r="AC47" s="135" t="s">
        <v>360</v>
      </c>
      <c r="AD47" s="135" t="s">
        <v>625</v>
      </c>
      <c r="AE47" s="225"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19" t="s">
        <v>8112</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8112</v>
      </c>
      <c r="S48" s="134">
        <v>1</v>
      </c>
      <c r="T48" s="134">
        <v>1024</v>
      </c>
      <c r="U48" s="134">
        <v>65</v>
      </c>
      <c r="V48" s="8">
        <v>90</v>
      </c>
      <c r="W48" s="8">
        <v>-60</v>
      </c>
      <c r="X48" s="8"/>
      <c r="Y48" s="8">
        <v>33</v>
      </c>
      <c r="Z48" s="13" t="s">
        <v>391</v>
      </c>
      <c r="AA48" s="13" t="s">
        <v>6736</v>
      </c>
      <c r="AB48" s="13" t="s">
        <v>6737</v>
      </c>
      <c r="AC48" s="135" t="s">
        <v>375</v>
      </c>
      <c r="AD48" s="13" t="s">
        <v>625</v>
      </c>
      <c r="AE48" s="225" t="s">
        <v>8102</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1"/>
    </row>
    <row r="49" spans="1:54" ht="24" customHeight="1" x14ac:dyDescent="0.35">
      <c r="A49" s="132">
        <v>45</v>
      </c>
      <c r="B49" s="222" t="s">
        <v>8103</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8103</v>
      </c>
      <c r="S49" s="134">
        <v>1</v>
      </c>
      <c r="T49" s="134">
        <v>1280</v>
      </c>
      <c r="U49" s="134">
        <v>65</v>
      </c>
      <c r="V49" s="8">
        <v>90</v>
      </c>
      <c r="W49" s="8">
        <v>-60</v>
      </c>
      <c r="X49" s="8"/>
      <c r="Y49" s="8">
        <v>33</v>
      </c>
      <c r="Z49" s="13" t="s">
        <v>391</v>
      </c>
      <c r="AA49" s="13" t="s">
        <v>6736</v>
      </c>
      <c r="AB49" s="13" t="s">
        <v>6738</v>
      </c>
      <c r="AC49" s="135" t="s">
        <v>375</v>
      </c>
      <c r="AD49" s="13" t="s">
        <v>625</v>
      </c>
      <c r="AE49" s="225" t="s">
        <v>8108</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1"/>
    </row>
    <row r="50" spans="1:54" ht="24" customHeight="1" x14ac:dyDescent="0.35">
      <c r="A50" s="132">
        <v>46</v>
      </c>
      <c r="B50" s="219" t="s">
        <v>7044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7044</v>
      </c>
      <c r="S50" s="134">
        <v>1</v>
      </c>
      <c r="T50" s="134">
        <v>1024</v>
      </c>
      <c r="U50" s="134">
        <v>55</v>
      </c>
      <c r="V50" s="8">
        <v>90</v>
      </c>
      <c r="W50" s="8">
        <v>-60</v>
      </c>
      <c r="X50" s="8"/>
      <c r="Y50" s="8">
        <v>33</v>
      </c>
      <c r="Z50" s="13" t="s">
        <v>391</v>
      </c>
      <c r="AA50" s="13" t="s">
        <v>636</v>
      </c>
      <c r="AB50" s="196" t="s">
        <v>7232</v>
      </c>
      <c r="AC50" s="135" t="s">
        <v>375</v>
      </c>
      <c r="AD50" s="13" t="s">
        <v>625</v>
      </c>
      <c r="AE50" s="226" t="s">
        <v>7017</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1"/>
    </row>
    <row r="51" spans="1:54" ht="24" customHeight="1" x14ac:dyDescent="0.35">
      <c r="A51" s="132">
        <v>47</v>
      </c>
      <c r="B51" s="219"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7" t="s">
        <v>637</v>
      </c>
      <c r="AC51" s="135" t="s">
        <v>360</v>
      </c>
      <c r="AD51" s="135" t="s">
        <v>625</v>
      </c>
      <c r="AE51" s="224"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0"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7" t="s">
        <v>634</v>
      </c>
      <c r="AC52" s="135" t="s">
        <v>360</v>
      </c>
      <c r="AD52" s="135" t="s">
        <v>480</v>
      </c>
      <c r="AE52" s="224"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2" t="s">
        <v>7233</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7233</v>
      </c>
      <c r="S53" s="134">
        <v>1</v>
      </c>
      <c r="T53" s="134">
        <v>1024</v>
      </c>
      <c r="U53" s="134">
        <v>55</v>
      </c>
      <c r="V53" s="134">
        <v>90</v>
      </c>
      <c r="W53" s="134">
        <v>-60</v>
      </c>
      <c r="X53" s="134">
        <v>48</v>
      </c>
      <c r="Y53" s="134">
        <v>33</v>
      </c>
      <c r="Z53" s="135" t="s">
        <v>391</v>
      </c>
      <c r="AA53" s="135" t="s">
        <v>633</v>
      </c>
      <c r="AB53" s="197" t="s">
        <v>7234</v>
      </c>
      <c r="AC53" s="135" t="s">
        <v>360</v>
      </c>
      <c r="AD53" s="135" t="s">
        <v>480</v>
      </c>
      <c r="AE53" s="225" t="s">
        <v>7235</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19" t="s">
        <v>7133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7133</v>
      </c>
      <c r="S54" s="134">
        <v>1</v>
      </c>
      <c r="T54" s="134">
        <v>1024</v>
      </c>
      <c r="U54" s="134">
        <v>55</v>
      </c>
      <c r="V54" s="134">
        <v>90</v>
      </c>
      <c r="W54" s="134">
        <v>-60</v>
      </c>
      <c r="X54" s="134">
        <v>48</v>
      </c>
      <c r="Y54" s="8">
        <v>33</v>
      </c>
      <c r="Z54" s="13" t="s">
        <v>366</v>
      </c>
      <c r="AA54" s="13" t="s">
        <v>6817</v>
      </c>
      <c r="AB54" s="196" t="s">
        <v>6740</v>
      </c>
      <c r="AC54" s="135" t="s">
        <v>360</v>
      </c>
      <c r="AD54" s="13" t="s">
        <v>449</v>
      </c>
      <c r="AE54" s="226" t="s">
        <v>7475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0"/>
    </row>
    <row r="55" spans="1:54" ht="24" customHeight="1" x14ac:dyDescent="0.35">
      <c r="A55" s="132">
        <v>51</v>
      </c>
      <c r="B55" s="133" t="s">
        <v>6741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6741</v>
      </c>
      <c r="S55" s="134">
        <v>1</v>
      </c>
      <c r="T55" s="8">
        <v>44</v>
      </c>
      <c r="U55" s="295">
        <v>1280</v>
      </c>
      <c r="V55" s="8">
        <v>90</v>
      </c>
      <c r="W55" s="8">
        <v>-60</v>
      </c>
      <c r="X55" s="8"/>
      <c r="Y55" s="8">
        <v>33</v>
      </c>
      <c r="Z55" s="13" t="s">
        <v>398</v>
      </c>
      <c r="AA55" s="13" t="s">
        <v>6742</v>
      </c>
      <c r="AB55" s="13" t="s">
        <v>395</v>
      </c>
      <c r="AC55" s="135" t="s">
        <v>360</v>
      </c>
      <c r="AD55" s="13" t="s">
        <v>396</v>
      </c>
      <c r="AE55" s="226" t="s">
        <v>7306</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6744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6744</v>
      </c>
      <c r="S56" s="134">
        <v>1</v>
      </c>
      <c r="T56" s="8">
        <v>44</v>
      </c>
      <c r="U56" s="295">
        <v>1280</v>
      </c>
      <c r="V56" s="8">
        <v>90</v>
      </c>
      <c r="W56" s="8">
        <v>-60</v>
      </c>
      <c r="X56" s="8"/>
      <c r="Y56" s="8">
        <v>33</v>
      </c>
      <c r="Z56" s="13" t="s">
        <v>398</v>
      </c>
      <c r="AA56" s="13" t="s">
        <v>6745</v>
      </c>
      <c r="AB56" s="13" t="s">
        <v>395</v>
      </c>
      <c r="AC56" s="135" t="s">
        <v>375</v>
      </c>
      <c r="AD56" s="13" t="s">
        <v>396</v>
      </c>
      <c r="AE56" s="226" t="s">
        <v>7307</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54</v>
      </c>
      <c r="B57" s="133" t="s">
        <v>393</v>
      </c>
      <c r="C57" s="134">
        <v>2000</v>
      </c>
      <c r="D57" s="134">
        <v>800</v>
      </c>
      <c r="E57" s="134">
        <v>500</v>
      </c>
      <c r="F57" s="74"/>
      <c r="G57" s="134">
        <v>100</v>
      </c>
      <c r="H57" s="135" t="s">
        <v>2593</v>
      </c>
      <c r="I57" s="134">
        <v>1</v>
      </c>
      <c r="J57" s="134">
        <v>1</v>
      </c>
      <c r="K57" s="134">
        <v>0</v>
      </c>
      <c r="L57" s="134">
        <v>60</v>
      </c>
      <c r="M57" s="134"/>
      <c r="N57" s="135" t="s">
        <v>397</v>
      </c>
      <c r="O57" s="134">
        <v>1500</v>
      </c>
      <c r="P57" s="135" t="s">
        <v>398</v>
      </c>
      <c r="Q57" s="134">
        <v>500</v>
      </c>
      <c r="R57" s="135" t="s">
        <v>393</v>
      </c>
      <c r="S57" s="134">
        <v>1</v>
      </c>
      <c r="T57" s="134">
        <v>1408</v>
      </c>
      <c r="U57" s="134">
        <v>85</v>
      </c>
      <c r="V57" s="134">
        <v>90</v>
      </c>
      <c r="W57" s="134">
        <v>-60</v>
      </c>
      <c r="X57" s="134"/>
      <c r="Y57" s="134">
        <v>33</v>
      </c>
      <c r="Z57" s="135" t="s">
        <v>398</v>
      </c>
      <c r="AA57" s="135" t="s">
        <v>394</v>
      </c>
      <c r="AB57" s="135" t="s">
        <v>395</v>
      </c>
      <c r="AC57" s="135" t="s">
        <v>360</v>
      </c>
      <c r="AD57" s="135" t="s">
        <v>396</v>
      </c>
      <c r="AE57" s="224" t="s">
        <v>1109</v>
      </c>
      <c r="AF57" s="134"/>
      <c r="AG57" s="134">
        <v>2</v>
      </c>
      <c r="AH57" s="134"/>
      <c r="AI57" s="134"/>
      <c r="AJ57" s="134"/>
      <c r="AK57" s="134"/>
      <c r="AL57" s="134"/>
      <c r="AM57" s="134"/>
      <c r="AN57" s="134"/>
      <c r="AO57" s="134"/>
      <c r="AP57" s="134">
        <v>256</v>
      </c>
      <c r="AQ57" s="134">
        <v>260</v>
      </c>
      <c r="AR57" s="134"/>
      <c r="AS57" s="134">
        <v>150</v>
      </c>
      <c r="AT57" s="134"/>
      <c r="AU57" s="134"/>
      <c r="AV57" s="135" t="s">
        <v>359</v>
      </c>
      <c r="AW57" s="179" t="s">
        <v>367</v>
      </c>
      <c r="AX57" s="135" t="s">
        <v>102</v>
      </c>
      <c r="AY57" s="135" t="s">
        <v>48</v>
      </c>
      <c r="AZ57" s="135" t="s">
        <v>2604</v>
      </c>
      <c r="BA57" s="134">
        <v>120000</v>
      </c>
      <c r="BB57" s="134"/>
    </row>
    <row r="58" spans="1:54" ht="24" customHeight="1" x14ac:dyDescent="0.35">
      <c r="A58" s="51">
        <v>55</v>
      </c>
      <c r="B58" s="217" t="s">
        <v>8358</v>
      </c>
      <c r="C58" s="134">
        <v>800</v>
      </c>
      <c r="D58" s="134">
        <v>800</v>
      </c>
      <c r="E58" s="134">
        <v>460</v>
      </c>
      <c r="F58" s="74"/>
      <c r="G58" s="134">
        <v>50</v>
      </c>
      <c r="H58" s="135" t="s">
        <v>2602</v>
      </c>
      <c r="I58" s="134"/>
      <c r="J58" s="134">
        <v>1</v>
      </c>
      <c r="K58" s="218"/>
      <c r="L58" s="134">
        <v>6</v>
      </c>
      <c r="M58" s="134" t="s">
        <v>2625</v>
      </c>
      <c r="N58" s="135" t="s">
        <v>385</v>
      </c>
      <c r="O58" s="134">
        <v>2000</v>
      </c>
      <c r="P58" s="135" t="s">
        <v>391</v>
      </c>
      <c r="Q58" s="134">
        <v>100</v>
      </c>
      <c r="R58" s="135" t="s">
        <v>8358</v>
      </c>
      <c r="S58" s="134">
        <v>1</v>
      </c>
      <c r="T58" s="134">
        <v>2560</v>
      </c>
      <c r="U58" s="134">
        <v>75</v>
      </c>
      <c r="V58" s="134">
        <v>90</v>
      </c>
      <c r="W58" s="134">
        <v>-60</v>
      </c>
      <c r="X58" s="134">
        <v>128</v>
      </c>
      <c r="Y58" s="134">
        <v>33</v>
      </c>
      <c r="Z58" s="135" t="s">
        <v>391</v>
      </c>
      <c r="AA58" s="292" t="s">
        <v>8369</v>
      </c>
      <c r="AB58" s="179" t="s">
        <v>8366</v>
      </c>
      <c r="AC58" s="135" t="s">
        <v>375</v>
      </c>
      <c r="AD58" s="135" t="s">
        <v>421</v>
      </c>
      <c r="AE58" s="225" t="s">
        <v>8550</v>
      </c>
      <c r="AF58" s="134"/>
      <c r="AG58" s="134">
        <v>2</v>
      </c>
      <c r="AH58" s="134"/>
      <c r="AI58" s="134"/>
      <c r="AJ58" s="134"/>
      <c r="AK58" s="134"/>
      <c r="AL58" s="134"/>
      <c r="AM58" s="134"/>
      <c r="AN58" s="134"/>
      <c r="AO58" s="134">
        <v>8</v>
      </c>
      <c r="AP58" s="134"/>
      <c r="AQ58" s="134"/>
      <c r="AR58" s="134"/>
      <c r="AS58" s="134">
        <v>20</v>
      </c>
      <c r="AT58" s="134">
        <v>80</v>
      </c>
      <c r="AU58" s="134">
        <v>180</v>
      </c>
      <c r="AV58" s="135" t="s">
        <v>359</v>
      </c>
      <c r="AW58" s="135" t="s">
        <v>367</v>
      </c>
      <c r="AX58" s="135" t="s">
        <v>107</v>
      </c>
      <c r="AY58" s="135" t="s">
        <v>57</v>
      </c>
      <c r="AZ58" s="135" t="s">
        <v>2610</v>
      </c>
      <c r="BA58" s="134">
        <v>240</v>
      </c>
      <c r="BB58" s="134"/>
    </row>
    <row r="59" spans="1:54" ht="24" customHeight="1" x14ac:dyDescent="0.35">
      <c r="A59" s="51">
        <v>55</v>
      </c>
      <c r="B59" s="217" t="s">
        <v>8356</v>
      </c>
      <c r="C59" s="134">
        <v>1200</v>
      </c>
      <c r="D59" s="134">
        <v>1000</v>
      </c>
      <c r="E59" s="134">
        <v>300</v>
      </c>
      <c r="F59" s="74"/>
      <c r="G59" s="134">
        <v>100</v>
      </c>
      <c r="H59" s="135" t="s">
        <v>2602</v>
      </c>
      <c r="I59" s="8"/>
      <c r="J59" s="134">
        <v>1</v>
      </c>
      <c r="K59" s="52"/>
      <c r="L59" s="134">
        <v>4</v>
      </c>
      <c r="M59" s="134" t="s">
        <v>2625</v>
      </c>
      <c r="N59" s="13" t="s">
        <v>437</v>
      </c>
      <c r="O59" s="134">
        <v>5000</v>
      </c>
      <c r="P59" s="13" t="s">
        <v>451</v>
      </c>
      <c r="Q59" s="134">
        <v>100</v>
      </c>
      <c r="R59" s="13" t="s">
        <v>8356</v>
      </c>
      <c r="S59" s="134"/>
      <c r="T59" s="134">
        <v>2176</v>
      </c>
      <c r="U59" s="295">
        <v>60</v>
      </c>
      <c r="V59" s="8">
        <v>90</v>
      </c>
      <c r="W59" s="8">
        <v>-60</v>
      </c>
      <c r="X59" s="134">
        <v>128</v>
      </c>
      <c r="Y59" s="8">
        <v>33</v>
      </c>
      <c r="Z59" s="13" t="s">
        <v>451</v>
      </c>
      <c r="AA59" s="294" t="s">
        <v>8363</v>
      </c>
      <c r="AB59" s="179" t="s">
        <v>8366</v>
      </c>
      <c r="AC59" s="135" t="s">
        <v>375</v>
      </c>
      <c r="AD59" s="13" t="s">
        <v>449</v>
      </c>
      <c r="AE59" s="226" t="s">
        <v>8549</v>
      </c>
      <c r="AF59" s="8"/>
      <c r="AG59" s="8">
        <v>1</v>
      </c>
      <c r="AH59" s="134">
        <v>1</v>
      </c>
      <c r="AI59" s="134"/>
      <c r="AJ59" s="134"/>
      <c r="AK59" s="134"/>
      <c r="AL59" s="134"/>
      <c r="AM59" s="134"/>
      <c r="AN59" s="134"/>
      <c r="AO59" s="8">
        <v>8</v>
      </c>
      <c r="AP59" s="8"/>
      <c r="AQ59" s="8"/>
      <c r="AR59" s="8"/>
      <c r="AS59" s="8">
        <v>50</v>
      </c>
      <c r="AT59" s="8">
        <v>80</v>
      </c>
      <c r="AU59" s="8">
        <v>180</v>
      </c>
      <c r="AV59" s="13" t="s">
        <v>451</v>
      </c>
      <c r="AW59" s="13" t="s">
        <v>367</v>
      </c>
      <c r="AX59" s="13" t="s">
        <v>102</v>
      </c>
      <c r="AY59" s="13" t="s">
        <v>58</v>
      </c>
      <c r="AZ59" s="135" t="s">
        <v>2631</v>
      </c>
      <c r="BA59" s="134"/>
      <c r="BB59" s="134"/>
    </row>
    <row r="60" spans="1:54" ht="24" customHeight="1" x14ac:dyDescent="0.35">
      <c r="A60" s="132">
        <v>55</v>
      </c>
      <c r="B60" s="217" t="s">
        <v>631</v>
      </c>
      <c r="C60" s="134">
        <v>600</v>
      </c>
      <c r="D60" s="134">
        <v>125</v>
      </c>
      <c r="E60" s="134">
        <v>3</v>
      </c>
      <c r="F60" s="73"/>
      <c r="G60" s="134">
        <v>1</v>
      </c>
      <c r="H60" s="135"/>
      <c r="I60" s="134"/>
      <c r="J60" s="134">
        <v>1</v>
      </c>
      <c r="K60" s="218"/>
      <c r="L60" s="134">
        <v>1</v>
      </c>
      <c r="M60" s="134" t="s">
        <v>2625</v>
      </c>
      <c r="N60" s="135" t="s">
        <v>546</v>
      </c>
      <c r="O60" s="134">
        <v>2500</v>
      </c>
      <c r="P60" s="135" t="s">
        <v>483</v>
      </c>
      <c r="Q60" s="134">
        <v>500</v>
      </c>
      <c r="R60" s="135" t="s">
        <v>631</v>
      </c>
      <c r="S60" s="134">
        <v>1</v>
      </c>
      <c r="T60" s="134">
        <v>1536</v>
      </c>
      <c r="U60" s="134"/>
      <c r="V60" s="134">
        <v>90</v>
      </c>
      <c r="W60" s="134">
        <v>-30</v>
      </c>
      <c r="X60" s="134"/>
      <c r="Y60" s="134">
        <v>33</v>
      </c>
      <c r="Z60" s="135" t="s">
        <v>483</v>
      </c>
      <c r="AA60" s="179" t="s">
        <v>8592</v>
      </c>
      <c r="AB60" s="179" t="s">
        <v>8593</v>
      </c>
      <c r="AC60" s="135" t="s">
        <v>375</v>
      </c>
      <c r="AD60" s="135"/>
      <c r="AE60" s="224" t="s">
        <v>853</v>
      </c>
      <c r="AF60" s="134"/>
      <c r="AG60" s="134">
        <v>1</v>
      </c>
      <c r="AH60" s="134"/>
      <c r="AI60" s="134"/>
      <c r="AJ60" s="134"/>
      <c r="AK60" s="134"/>
      <c r="AL60" s="134"/>
      <c r="AM60" s="134"/>
      <c r="AN60" s="134"/>
      <c r="AO60" s="134"/>
      <c r="AP60" s="134"/>
      <c r="AQ60" s="134"/>
      <c r="AR60" s="134"/>
      <c r="AS60" s="134"/>
      <c r="AT60" s="134"/>
      <c r="AU60" s="134">
        <v>180</v>
      </c>
      <c r="AV60" s="135" t="s">
        <v>483</v>
      </c>
      <c r="AW60" s="135" t="s">
        <v>374</v>
      </c>
      <c r="AX60" s="135" t="s">
        <v>102</v>
      </c>
      <c r="AY60" s="135" t="s">
        <v>630</v>
      </c>
      <c r="AZ60" s="135"/>
      <c r="BA60" s="134">
        <v>1000</v>
      </c>
      <c r="BB60" s="134"/>
    </row>
    <row r="61" spans="1:54" ht="24" customHeight="1" x14ac:dyDescent="0.35">
      <c r="A61" s="51">
        <v>55</v>
      </c>
      <c r="B61" s="217" t="s">
        <v>8361</v>
      </c>
      <c r="C61" s="134">
        <v>500</v>
      </c>
      <c r="D61" s="134">
        <v>500</v>
      </c>
      <c r="E61" s="134">
        <v>100</v>
      </c>
      <c r="F61" s="74"/>
      <c r="G61" s="134">
        <v>25</v>
      </c>
      <c r="H61" s="135" t="s">
        <v>2602</v>
      </c>
      <c r="I61" s="134"/>
      <c r="J61" s="134">
        <v>1</v>
      </c>
      <c r="K61" s="218"/>
      <c r="L61" s="134">
        <v>8</v>
      </c>
      <c r="M61" s="134" t="s">
        <v>8553</v>
      </c>
      <c r="N61" s="135" t="s">
        <v>601</v>
      </c>
      <c r="O61" s="134">
        <v>1500</v>
      </c>
      <c r="P61" s="135" t="s">
        <v>376</v>
      </c>
      <c r="Q61" s="134">
        <v>100</v>
      </c>
      <c r="R61" s="135" t="s">
        <v>8361</v>
      </c>
      <c r="S61" s="134">
        <v>1</v>
      </c>
      <c r="T61" s="134">
        <v>2048</v>
      </c>
      <c r="U61" s="134">
        <v>60</v>
      </c>
      <c r="V61" s="134">
        <v>90</v>
      </c>
      <c r="W61" s="134">
        <v>-60</v>
      </c>
      <c r="X61" s="134">
        <v>128</v>
      </c>
      <c r="Y61" s="134">
        <v>33</v>
      </c>
      <c r="Z61" s="135" t="s">
        <v>376</v>
      </c>
      <c r="AA61" s="293" t="s">
        <v>8365</v>
      </c>
      <c r="AB61" s="179" t="s">
        <v>8366</v>
      </c>
      <c r="AC61" s="135" t="s">
        <v>360</v>
      </c>
      <c r="AD61" s="135" t="s">
        <v>466</v>
      </c>
      <c r="AE61" s="225" t="s">
        <v>8492</v>
      </c>
      <c r="AF61" s="134"/>
      <c r="AG61" s="134">
        <v>2</v>
      </c>
      <c r="AH61" s="134"/>
      <c r="AI61" s="134"/>
      <c r="AJ61" s="134"/>
      <c r="AK61" s="134"/>
      <c r="AL61" s="134"/>
      <c r="AM61" s="134"/>
      <c r="AN61" s="134"/>
      <c r="AO61" s="134">
        <v>8</v>
      </c>
      <c r="AP61" s="134">
        <v>64</v>
      </c>
      <c r="AQ61" s="134">
        <v>20</v>
      </c>
      <c r="AR61" s="134"/>
      <c r="AS61" s="134">
        <v>100</v>
      </c>
      <c r="AT61" s="134">
        <v>50</v>
      </c>
      <c r="AU61" s="134">
        <v>180</v>
      </c>
      <c r="AV61" s="135" t="s">
        <v>359</v>
      </c>
      <c r="AW61" s="179" t="s">
        <v>367</v>
      </c>
      <c r="AX61" s="135" t="s">
        <v>102</v>
      </c>
      <c r="AY61" s="135" t="s">
        <v>48</v>
      </c>
      <c r="AZ61" s="135" t="s">
        <v>2604</v>
      </c>
      <c r="BA61" s="134">
        <v>300</v>
      </c>
      <c r="BB61" s="134"/>
    </row>
    <row r="62" spans="1:54" ht="24" customHeight="1" x14ac:dyDescent="0.35">
      <c r="A62" s="51">
        <v>55</v>
      </c>
      <c r="B62" s="217" t="s">
        <v>8360</v>
      </c>
      <c r="C62" s="134">
        <v>500</v>
      </c>
      <c r="D62" s="134">
        <v>500</v>
      </c>
      <c r="E62" s="134">
        <v>190</v>
      </c>
      <c r="F62" s="74"/>
      <c r="G62" s="134">
        <v>25</v>
      </c>
      <c r="H62" s="135" t="s">
        <v>2593</v>
      </c>
      <c r="I62" s="134">
        <v>1</v>
      </c>
      <c r="J62" s="134">
        <v>1</v>
      </c>
      <c r="K62" s="218"/>
      <c r="L62" s="134">
        <v>6</v>
      </c>
      <c r="M62" s="134" t="s">
        <v>2625</v>
      </c>
      <c r="N62" s="135" t="s">
        <v>385</v>
      </c>
      <c r="O62" s="134">
        <v>1800</v>
      </c>
      <c r="P62" s="135" t="s">
        <v>594</v>
      </c>
      <c r="Q62" s="134">
        <v>100</v>
      </c>
      <c r="R62" s="135" t="s">
        <v>8360</v>
      </c>
      <c r="S62" s="134">
        <v>1</v>
      </c>
      <c r="T62" s="134">
        <v>2048</v>
      </c>
      <c r="U62" s="134">
        <v>60</v>
      </c>
      <c r="V62" s="134">
        <v>90</v>
      </c>
      <c r="W62" s="134">
        <v>-60</v>
      </c>
      <c r="X62" s="134">
        <v>128</v>
      </c>
      <c r="Y62" s="134">
        <v>33</v>
      </c>
      <c r="Z62" s="135" t="s">
        <v>594</v>
      </c>
      <c r="AA62" s="292" t="s">
        <v>8364</v>
      </c>
      <c r="AB62" s="179" t="s">
        <v>8366</v>
      </c>
      <c r="AC62" s="135" t="s">
        <v>360</v>
      </c>
      <c r="AD62" s="135" t="s">
        <v>356</v>
      </c>
      <c r="AE62" s="225" t="s">
        <v>8373</v>
      </c>
      <c r="AF62" s="134"/>
      <c r="AG62" s="134">
        <v>2</v>
      </c>
      <c r="AH62" s="134"/>
      <c r="AI62" s="134"/>
      <c r="AJ62" s="134"/>
      <c r="AK62" s="134"/>
      <c r="AL62" s="134"/>
      <c r="AM62" s="134"/>
      <c r="AN62" s="134"/>
      <c r="AO62" s="134">
        <v>8</v>
      </c>
      <c r="AP62" s="134"/>
      <c r="AQ62" s="134"/>
      <c r="AR62" s="134">
        <v>10</v>
      </c>
      <c r="AS62" s="134"/>
      <c r="AT62" s="134">
        <v>80</v>
      </c>
      <c r="AU62" s="134">
        <v>180</v>
      </c>
      <c r="AV62" s="135" t="s">
        <v>595</v>
      </c>
      <c r="AW62" s="135" t="s">
        <v>367</v>
      </c>
      <c r="AX62" s="135" t="s">
        <v>107</v>
      </c>
      <c r="AY62" s="135" t="s">
        <v>52</v>
      </c>
      <c r="AZ62" s="135" t="s">
        <v>2610</v>
      </c>
      <c r="BA62" s="134">
        <v>240</v>
      </c>
      <c r="BB62" s="134"/>
    </row>
    <row r="63" spans="1:54" ht="24" customHeight="1" x14ac:dyDescent="0.35">
      <c r="A63" s="51">
        <v>55</v>
      </c>
      <c r="B63" s="217" t="s">
        <v>8357</v>
      </c>
      <c r="C63" s="134">
        <v>500</v>
      </c>
      <c r="D63" s="134">
        <v>500</v>
      </c>
      <c r="E63" s="134">
        <v>175</v>
      </c>
      <c r="F63" s="74"/>
      <c r="G63" s="134">
        <v>35</v>
      </c>
      <c r="H63" s="135" t="s">
        <v>2596</v>
      </c>
      <c r="I63" s="134"/>
      <c r="J63" s="134">
        <v>1</v>
      </c>
      <c r="K63" s="218"/>
      <c r="L63" s="134">
        <v>2</v>
      </c>
      <c r="M63" s="134" t="s">
        <v>2625</v>
      </c>
      <c r="N63" s="135" t="s">
        <v>558</v>
      </c>
      <c r="O63" s="134">
        <v>5000</v>
      </c>
      <c r="P63" s="135" t="s">
        <v>559</v>
      </c>
      <c r="Q63" s="134">
        <v>100</v>
      </c>
      <c r="R63" s="135" t="s">
        <v>8357</v>
      </c>
      <c r="S63" s="134">
        <v>1</v>
      </c>
      <c r="T63" s="134">
        <v>2304</v>
      </c>
      <c r="U63" s="134">
        <v>80</v>
      </c>
      <c r="V63" s="134">
        <v>90</v>
      </c>
      <c r="W63" s="134">
        <v>-60</v>
      </c>
      <c r="X63" s="134">
        <v>128</v>
      </c>
      <c r="Y63" s="134">
        <v>33</v>
      </c>
      <c r="Z63" s="135" t="s">
        <v>559</v>
      </c>
      <c r="AA63" s="292" t="s">
        <v>8370</v>
      </c>
      <c r="AB63" s="179" t="s">
        <v>8366</v>
      </c>
      <c r="AC63" s="135" t="s">
        <v>375</v>
      </c>
      <c r="AD63" s="135" t="s">
        <v>475</v>
      </c>
      <c r="AE63" s="225" t="s">
        <v>8496</v>
      </c>
      <c r="AF63" s="134"/>
      <c r="AG63" s="134">
        <v>1</v>
      </c>
      <c r="AH63" s="134"/>
      <c r="AI63" s="134">
        <v>300</v>
      </c>
      <c r="AJ63" s="134">
        <v>64</v>
      </c>
      <c r="AK63" s="134">
        <v>35</v>
      </c>
      <c r="AL63" s="134" t="s">
        <v>374</v>
      </c>
      <c r="AM63" s="134" t="s">
        <v>110</v>
      </c>
      <c r="AN63" s="134" t="s">
        <v>56</v>
      </c>
      <c r="AO63" s="134">
        <v>8</v>
      </c>
      <c r="AP63" s="134"/>
      <c r="AQ63" s="134"/>
      <c r="AR63" s="134"/>
      <c r="AS63" s="134">
        <v>10</v>
      </c>
      <c r="AT63" s="134">
        <v>60</v>
      </c>
      <c r="AU63" s="134">
        <v>180</v>
      </c>
      <c r="AV63" s="135" t="s">
        <v>391</v>
      </c>
      <c r="AW63" s="135" t="s">
        <v>374</v>
      </c>
      <c r="AX63" s="135" t="s">
        <v>110</v>
      </c>
      <c r="AY63" s="135" t="s">
        <v>56</v>
      </c>
      <c r="AZ63" s="135" t="s">
        <v>2642</v>
      </c>
      <c r="BA63" s="134">
        <v>220</v>
      </c>
      <c r="BB63" s="134"/>
    </row>
    <row r="64" spans="1:54" ht="24" customHeight="1" x14ac:dyDescent="0.35">
      <c r="A64" s="51">
        <v>55</v>
      </c>
      <c r="B64" s="217" t="s">
        <v>8359</v>
      </c>
      <c r="C64" s="134">
        <v>400</v>
      </c>
      <c r="D64" s="134">
        <v>400</v>
      </c>
      <c r="E64" s="134">
        <v>20</v>
      </c>
      <c r="F64" s="73"/>
      <c r="G64" s="134">
        <v>100</v>
      </c>
      <c r="H64" s="135"/>
      <c r="I64" s="134"/>
      <c r="J64" s="134">
        <v>1</v>
      </c>
      <c r="K64" s="218"/>
      <c r="L64" s="134">
        <v>1</v>
      </c>
      <c r="M64" s="134" t="s">
        <v>2625</v>
      </c>
      <c r="N64" s="135" t="s">
        <v>526</v>
      </c>
      <c r="O64" s="134">
        <v>1500</v>
      </c>
      <c r="P64" s="135" t="s">
        <v>365</v>
      </c>
      <c r="Q64" s="134">
        <v>100</v>
      </c>
      <c r="R64" s="179" t="s">
        <v>8359</v>
      </c>
      <c r="S64" s="134"/>
      <c r="T64" s="134">
        <v>1856</v>
      </c>
      <c r="U64" s="134">
        <v>60</v>
      </c>
      <c r="V64" s="134">
        <v>90</v>
      </c>
      <c r="W64" s="134">
        <v>-60</v>
      </c>
      <c r="X64" s="134"/>
      <c r="Y64" s="134">
        <v>33</v>
      </c>
      <c r="Z64" s="135" t="s">
        <v>366</v>
      </c>
      <c r="AA64" s="292" t="s">
        <v>8367</v>
      </c>
      <c r="AB64" s="179" t="s">
        <v>8366</v>
      </c>
      <c r="AC64" s="135" t="s">
        <v>360</v>
      </c>
      <c r="AD64" s="135" t="s">
        <v>480</v>
      </c>
      <c r="AE64" s="225" t="s">
        <v>8494</v>
      </c>
      <c r="AF64" s="134"/>
      <c r="AG64" s="134">
        <v>1</v>
      </c>
      <c r="AH64" s="134"/>
      <c r="AI64" s="134"/>
      <c r="AJ64" s="134"/>
      <c r="AK64" s="134"/>
      <c r="AL64" s="134"/>
      <c r="AM64" s="134"/>
      <c r="AN64" s="134"/>
      <c r="AO64" s="134">
        <v>2</v>
      </c>
      <c r="AP64" s="134"/>
      <c r="AQ64" s="134"/>
      <c r="AR64" s="134"/>
      <c r="AS64" s="134">
        <v>20</v>
      </c>
      <c r="AT64" s="134">
        <v>0</v>
      </c>
      <c r="AU64" s="134">
        <v>180</v>
      </c>
      <c r="AV64" s="135" t="s">
        <v>359</v>
      </c>
      <c r="AW64" s="135" t="s">
        <v>367</v>
      </c>
      <c r="AX64" s="135" t="s">
        <v>106</v>
      </c>
      <c r="AY64" s="135" t="s">
        <v>50</v>
      </c>
      <c r="AZ64" s="135" t="s">
        <v>2640</v>
      </c>
      <c r="BA64" s="134">
        <v>200</v>
      </c>
      <c r="BB64" s="134"/>
    </row>
    <row r="65" spans="1:54" ht="24" customHeight="1" x14ac:dyDescent="0.35">
      <c r="A65" s="51">
        <v>55</v>
      </c>
      <c r="B65" s="217" t="s">
        <v>8362</v>
      </c>
      <c r="C65" s="134">
        <v>300</v>
      </c>
      <c r="D65" s="134">
        <v>300</v>
      </c>
      <c r="E65" s="134">
        <v>22</v>
      </c>
      <c r="F65" s="73"/>
      <c r="G65" s="134">
        <v>1</v>
      </c>
      <c r="H65" s="135"/>
      <c r="I65" s="134"/>
      <c r="J65" s="134">
        <v>1</v>
      </c>
      <c r="K65" s="218"/>
      <c r="L65" s="134">
        <v>5</v>
      </c>
      <c r="M65" s="134" t="s">
        <v>2625</v>
      </c>
      <c r="N65" s="135" t="s">
        <v>584</v>
      </c>
      <c r="O65" s="134">
        <v>700</v>
      </c>
      <c r="P65" s="135" t="s">
        <v>365</v>
      </c>
      <c r="Q65" s="134">
        <v>100</v>
      </c>
      <c r="R65" s="135" t="s">
        <v>8362</v>
      </c>
      <c r="S65" s="134">
        <v>1</v>
      </c>
      <c r="T65" s="134">
        <v>576</v>
      </c>
      <c r="U65" s="134">
        <v>60</v>
      </c>
      <c r="V65" s="134">
        <v>90</v>
      </c>
      <c r="W65" s="134">
        <v>-60</v>
      </c>
      <c r="X65" s="134">
        <v>128</v>
      </c>
      <c r="Y65" s="134">
        <v>33</v>
      </c>
      <c r="Z65" s="135" t="s">
        <v>365</v>
      </c>
      <c r="AA65" s="292" t="s">
        <v>8368</v>
      </c>
      <c r="AB65" s="179" t="s">
        <v>8366</v>
      </c>
      <c r="AC65" s="135" t="s">
        <v>360</v>
      </c>
      <c r="AD65" s="135" t="s">
        <v>466</v>
      </c>
      <c r="AE65" s="225" t="s">
        <v>8372</v>
      </c>
      <c r="AF65" s="134"/>
      <c r="AG65" s="134">
        <v>1</v>
      </c>
      <c r="AH65" s="134">
        <v>1</v>
      </c>
      <c r="AI65" s="134">
        <v>350</v>
      </c>
      <c r="AJ65" s="134">
        <v>96</v>
      </c>
      <c r="AK65" s="134">
        <v>45</v>
      </c>
      <c r="AL65" s="134" t="s">
        <v>374</v>
      </c>
      <c r="AM65" s="134" t="s">
        <v>110</v>
      </c>
      <c r="AN65" s="199" t="s">
        <v>56</v>
      </c>
      <c r="AO65" s="134"/>
      <c r="AP65" s="134"/>
      <c r="AQ65" s="134"/>
      <c r="AR65" s="134"/>
      <c r="AS65" s="134"/>
      <c r="AT65" s="134"/>
      <c r="AU65" s="134">
        <v>180</v>
      </c>
      <c r="AV65" s="135" t="s">
        <v>365</v>
      </c>
      <c r="AW65" s="135" t="s">
        <v>374</v>
      </c>
      <c r="AX65" s="135" t="s">
        <v>110</v>
      </c>
      <c r="AY65" s="135" t="s">
        <v>49</v>
      </c>
      <c r="AZ65" s="135" t="s">
        <v>2608</v>
      </c>
      <c r="BA65" s="134">
        <v>190</v>
      </c>
      <c r="BB65" s="134"/>
    </row>
    <row r="66" spans="1:54" ht="24" customHeight="1" x14ac:dyDescent="0.35">
      <c r="A66" s="289">
        <v>56</v>
      </c>
      <c r="B66" s="217" t="s">
        <v>8240</v>
      </c>
      <c r="C66" s="134">
        <v>400</v>
      </c>
      <c r="D66" s="134">
        <v>125</v>
      </c>
      <c r="E66" s="134">
        <v>35</v>
      </c>
      <c r="F66" s="74"/>
      <c r="G66" s="134">
        <v>25</v>
      </c>
      <c r="H66" s="135" t="s">
        <v>2602</v>
      </c>
      <c r="I66" s="134"/>
      <c r="J66" s="134">
        <v>1</v>
      </c>
      <c r="K66" s="218"/>
      <c r="L66" s="134">
        <v>15</v>
      </c>
      <c r="M66" s="134"/>
      <c r="N66" s="135" t="s">
        <v>364</v>
      </c>
      <c r="O66" s="134">
        <v>1500</v>
      </c>
      <c r="P66" s="135" t="s">
        <v>391</v>
      </c>
      <c r="Q66" s="134">
        <v>120</v>
      </c>
      <c r="R66" s="135" t="s">
        <v>8240</v>
      </c>
      <c r="S66" s="134">
        <v>1</v>
      </c>
      <c r="T66" s="134">
        <v>896</v>
      </c>
      <c r="U66" s="134">
        <v>55</v>
      </c>
      <c r="V66" s="134">
        <v>90</v>
      </c>
      <c r="W66" s="134">
        <v>-60</v>
      </c>
      <c r="X66" s="134"/>
      <c r="Y66" s="134">
        <v>33</v>
      </c>
      <c r="Z66" s="135" t="s">
        <v>391</v>
      </c>
      <c r="AA66" s="135" t="s">
        <v>624</v>
      </c>
      <c r="AB66" s="135" t="s">
        <v>8238</v>
      </c>
      <c r="AC66" s="135" t="s">
        <v>360</v>
      </c>
      <c r="AD66" s="135" t="s">
        <v>625</v>
      </c>
      <c r="AE66" s="224" t="s">
        <v>8281</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79" t="s">
        <v>367</v>
      </c>
      <c r="AX66" s="135" t="s">
        <v>102</v>
      </c>
      <c r="AY66" s="135" t="s">
        <v>48</v>
      </c>
      <c r="AZ66" s="135" t="s">
        <v>2629</v>
      </c>
      <c r="BA66" s="134">
        <v>525</v>
      </c>
      <c r="BB66" s="134"/>
    </row>
    <row r="67" spans="1:54" ht="24" customHeight="1" x14ac:dyDescent="0.35">
      <c r="A67" s="132">
        <v>56</v>
      </c>
      <c r="B67" s="133" t="s">
        <v>623</v>
      </c>
      <c r="C67" s="134">
        <v>400</v>
      </c>
      <c r="D67" s="134">
        <v>125</v>
      </c>
      <c r="E67" s="134">
        <v>35</v>
      </c>
      <c r="F67" s="74"/>
      <c r="G67" s="134">
        <v>25</v>
      </c>
      <c r="H67" s="135" t="s">
        <v>2602</v>
      </c>
      <c r="I67" s="134"/>
      <c r="J67" s="134">
        <v>1</v>
      </c>
      <c r="K67" s="134"/>
      <c r="L67" s="134">
        <v>15</v>
      </c>
      <c r="M67" s="134"/>
      <c r="N67" s="135" t="s">
        <v>364</v>
      </c>
      <c r="O67" s="134">
        <v>1500</v>
      </c>
      <c r="P67" s="135" t="s">
        <v>391</v>
      </c>
      <c r="Q67" s="134">
        <v>120</v>
      </c>
      <c r="R67" s="135" t="s">
        <v>623</v>
      </c>
      <c r="S67" s="134">
        <v>1</v>
      </c>
      <c r="T67" s="134">
        <v>896</v>
      </c>
      <c r="U67" s="134">
        <v>55</v>
      </c>
      <c r="V67" s="134">
        <v>90</v>
      </c>
      <c r="W67" s="134">
        <v>-60</v>
      </c>
      <c r="X67" s="134"/>
      <c r="Y67" s="134">
        <v>33</v>
      </c>
      <c r="Z67" s="135" t="s">
        <v>391</v>
      </c>
      <c r="AA67" s="135" t="s">
        <v>624</v>
      </c>
      <c r="AB67" s="135" t="s">
        <v>612</v>
      </c>
      <c r="AC67" s="135" t="s">
        <v>360</v>
      </c>
      <c r="AD67" s="135" t="s">
        <v>625</v>
      </c>
      <c r="AE67" s="224" t="s">
        <v>3462</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289">
        <v>57</v>
      </c>
      <c r="B68" s="217" t="s">
        <v>8241</v>
      </c>
      <c r="C68" s="134">
        <v>1000</v>
      </c>
      <c r="D68" s="134">
        <v>235</v>
      </c>
      <c r="E68" s="134">
        <v>460</v>
      </c>
      <c r="F68" s="74"/>
      <c r="G68" s="134">
        <v>50</v>
      </c>
      <c r="H68" s="135" t="s">
        <v>2602</v>
      </c>
      <c r="I68" s="134"/>
      <c r="J68" s="134">
        <v>1</v>
      </c>
      <c r="K68" s="218"/>
      <c r="L68" s="134">
        <v>80</v>
      </c>
      <c r="M68" s="134" t="s">
        <v>2625</v>
      </c>
      <c r="N68" s="135" t="s">
        <v>385</v>
      </c>
      <c r="O68" s="134">
        <v>1350</v>
      </c>
      <c r="P68" s="135" t="s">
        <v>391</v>
      </c>
      <c r="Q68" s="134">
        <v>100</v>
      </c>
      <c r="R68" s="135" t="s">
        <v>8241</v>
      </c>
      <c r="S68" s="134">
        <v>1</v>
      </c>
      <c r="T68" s="134">
        <v>1792</v>
      </c>
      <c r="U68" s="134">
        <v>75</v>
      </c>
      <c r="V68" s="134">
        <v>90</v>
      </c>
      <c r="W68" s="134">
        <v>-60</v>
      </c>
      <c r="X68" s="134">
        <v>64</v>
      </c>
      <c r="Y68" s="134">
        <v>33</v>
      </c>
      <c r="Z68" s="135" t="s">
        <v>391</v>
      </c>
      <c r="AA68" s="135" t="s">
        <v>627</v>
      </c>
      <c r="AB68" s="135" t="s">
        <v>8238</v>
      </c>
      <c r="AC68" s="135" t="s">
        <v>375</v>
      </c>
      <c r="AD68" s="135" t="s">
        <v>421</v>
      </c>
      <c r="AE68" s="224" t="s">
        <v>8282</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132">
        <v>57</v>
      </c>
      <c r="B69" s="133" t="s">
        <v>626</v>
      </c>
      <c r="C69" s="134">
        <v>1000</v>
      </c>
      <c r="D69" s="134">
        <v>235</v>
      </c>
      <c r="E69" s="134">
        <v>460</v>
      </c>
      <c r="F69" s="73"/>
      <c r="G69" s="134">
        <v>50</v>
      </c>
      <c r="H69" s="135" t="s">
        <v>2602</v>
      </c>
      <c r="I69" s="134"/>
      <c r="J69" s="134">
        <v>1</v>
      </c>
      <c r="K69" s="134"/>
      <c r="L69" s="134">
        <v>80</v>
      </c>
      <c r="M69" s="134" t="s">
        <v>2625</v>
      </c>
      <c r="N69" s="135" t="s">
        <v>385</v>
      </c>
      <c r="O69" s="134">
        <v>1350</v>
      </c>
      <c r="P69" s="135" t="s">
        <v>391</v>
      </c>
      <c r="Q69" s="134">
        <v>100</v>
      </c>
      <c r="R69" s="135" t="s">
        <v>626</v>
      </c>
      <c r="S69" s="134">
        <v>1</v>
      </c>
      <c r="T69" s="134">
        <v>1792</v>
      </c>
      <c r="U69" s="134">
        <v>75</v>
      </c>
      <c r="V69" s="134">
        <v>90</v>
      </c>
      <c r="W69" s="134">
        <v>-60</v>
      </c>
      <c r="X69" s="134">
        <v>64</v>
      </c>
      <c r="Y69" s="134">
        <v>33</v>
      </c>
      <c r="Z69" s="135" t="s">
        <v>391</v>
      </c>
      <c r="AA69" s="135" t="s">
        <v>627</v>
      </c>
      <c r="AB69" s="135" t="s">
        <v>612</v>
      </c>
      <c r="AC69" s="135" t="s">
        <v>375</v>
      </c>
      <c r="AD69" s="135" t="s">
        <v>421</v>
      </c>
      <c r="AE69" s="224" t="s">
        <v>3461</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289">
        <v>58</v>
      </c>
      <c r="B70" s="217" t="s">
        <v>8242</v>
      </c>
      <c r="C70" s="134">
        <v>1000</v>
      </c>
      <c r="D70" s="134">
        <v>150</v>
      </c>
      <c r="E70" s="134">
        <v>2</v>
      </c>
      <c r="F70" s="74"/>
      <c r="G70" s="134">
        <v>1</v>
      </c>
      <c r="H70" s="135" t="s">
        <v>2602</v>
      </c>
      <c r="I70" s="8"/>
      <c r="J70" s="134">
        <v>1</v>
      </c>
      <c r="K70" s="52"/>
      <c r="L70" s="134">
        <v>200</v>
      </c>
      <c r="M70" s="8"/>
      <c r="N70" s="13" t="s">
        <v>546</v>
      </c>
      <c r="O70" s="134">
        <v>2400</v>
      </c>
      <c r="P70" s="13" t="s">
        <v>483</v>
      </c>
      <c r="Q70" s="134">
        <v>100</v>
      </c>
      <c r="R70" s="13" t="s">
        <v>8242</v>
      </c>
      <c r="S70" s="134">
        <v>1</v>
      </c>
      <c r="T70" s="8">
        <v>100</v>
      </c>
      <c r="U70" s="295">
        <v>70</v>
      </c>
      <c r="V70" s="8">
        <v>90</v>
      </c>
      <c r="W70" s="8">
        <v>-60</v>
      </c>
      <c r="X70" s="8"/>
      <c r="Y70" s="8">
        <v>33</v>
      </c>
      <c r="Z70" s="13" t="s">
        <v>483</v>
      </c>
      <c r="AA70" s="13" t="s">
        <v>586</v>
      </c>
      <c r="AB70" s="13" t="s">
        <v>8238</v>
      </c>
      <c r="AC70" s="135" t="s">
        <v>360</v>
      </c>
      <c r="AD70" s="13" t="s">
        <v>482</v>
      </c>
      <c r="AE70" s="226" t="s">
        <v>8283</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v>500</v>
      </c>
      <c r="BB70" s="134"/>
    </row>
    <row r="71" spans="1:54" ht="24" customHeight="1" x14ac:dyDescent="0.35">
      <c r="A71" s="132">
        <v>58</v>
      </c>
      <c r="B71" s="17" t="s">
        <v>7105</v>
      </c>
      <c r="C71" s="134">
        <v>1000</v>
      </c>
      <c r="D71" s="134">
        <v>150</v>
      </c>
      <c r="E71" s="134">
        <v>2</v>
      </c>
      <c r="F71" s="73"/>
      <c r="G71" s="134">
        <v>1</v>
      </c>
      <c r="H71" s="135" t="s">
        <v>2602</v>
      </c>
      <c r="I71" s="8"/>
      <c r="J71" s="134">
        <v>1</v>
      </c>
      <c r="K71" s="8"/>
      <c r="L71" s="134">
        <v>200</v>
      </c>
      <c r="M71" s="8"/>
      <c r="N71" s="13" t="s">
        <v>546</v>
      </c>
      <c r="O71" s="134">
        <v>2400</v>
      </c>
      <c r="P71" s="13" t="s">
        <v>483</v>
      </c>
      <c r="Q71" s="134">
        <v>100</v>
      </c>
      <c r="R71" s="13" t="s">
        <v>7105</v>
      </c>
      <c r="S71" s="134">
        <v>1</v>
      </c>
      <c r="T71" s="8">
        <v>100</v>
      </c>
      <c r="U71" s="295">
        <v>70</v>
      </c>
      <c r="V71" s="8">
        <v>90</v>
      </c>
      <c r="W71" s="8">
        <v>-60</v>
      </c>
      <c r="X71" s="8"/>
      <c r="Y71" s="8">
        <v>33</v>
      </c>
      <c r="Z71" s="13" t="s">
        <v>483</v>
      </c>
      <c r="AA71" s="13" t="s">
        <v>586</v>
      </c>
      <c r="AB71" s="13" t="s">
        <v>612</v>
      </c>
      <c r="AC71" s="135" t="s">
        <v>360</v>
      </c>
      <c r="AD71" s="13" t="s">
        <v>482</v>
      </c>
      <c r="AE71" s="226" t="s">
        <v>7308</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289">
        <v>59</v>
      </c>
      <c r="B72" s="217" t="s">
        <v>8243</v>
      </c>
      <c r="C72" s="134">
        <v>700</v>
      </c>
      <c r="D72" s="134">
        <v>100</v>
      </c>
      <c r="E72" s="134">
        <v>55</v>
      </c>
      <c r="F72" s="74"/>
      <c r="G72" s="134">
        <v>1</v>
      </c>
      <c r="H72" s="135"/>
      <c r="I72" s="8"/>
      <c r="J72" s="134">
        <v>1</v>
      </c>
      <c r="K72" s="52"/>
      <c r="L72" s="134">
        <v>1</v>
      </c>
      <c r="M72" s="8"/>
      <c r="N72" s="13" t="s">
        <v>467</v>
      </c>
      <c r="O72" s="134">
        <v>800</v>
      </c>
      <c r="P72" s="13" t="s">
        <v>428</v>
      </c>
      <c r="Q72" s="134">
        <v>100</v>
      </c>
      <c r="R72" s="13" t="s">
        <v>8243</v>
      </c>
      <c r="S72" s="134">
        <v>1</v>
      </c>
      <c r="T72" s="8">
        <v>200</v>
      </c>
      <c r="U72" s="295">
        <v>60</v>
      </c>
      <c r="V72" s="8">
        <v>90</v>
      </c>
      <c r="W72" s="8">
        <v>-60</v>
      </c>
      <c r="X72" s="8"/>
      <c r="Y72" s="8">
        <v>33</v>
      </c>
      <c r="Z72" s="13" t="s">
        <v>428</v>
      </c>
      <c r="AA72" s="13" t="s">
        <v>579</v>
      </c>
      <c r="AB72" s="13" t="s">
        <v>8238</v>
      </c>
      <c r="AC72" s="135" t="s">
        <v>417</v>
      </c>
      <c r="AD72" s="13" t="s">
        <v>466</v>
      </c>
      <c r="AE72" s="226" t="s">
        <v>8284</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v>500</v>
      </c>
      <c r="BB72" s="134"/>
    </row>
    <row r="73" spans="1:54" ht="24" customHeight="1" x14ac:dyDescent="0.35">
      <c r="A73" s="132">
        <v>59</v>
      </c>
      <c r="B73" s="133" t="s">
        <v>7106</v>
      </c>
      <c r="C73" s="134">
        <v>700</v>
      </c>
      <c r="D73" s="134">
        <v>100</v>
      </c>
      <c r="E73" s="134">
        <v>55</v>
      </c>
      <c r="F73" s="73"/>
      <c r="G73" s="134">
        <v>1</v>
      </c>
      <c r="H73" s="135"/>
      <c r="I73" s="8"/>
      <c r="J73" s="134">
        <v>1</v>
      </c>
      <c r="K73" s="8"/>
      <c r="L73" s="134">
        <v>1</v>
      </c>
      <c r="M73" s="8"/>
      <c r="N73" s="13" t="s">
        <v>467</v>
      </c>
      <c r="O73" s="134">
        <v>800</v>
      </c>
      <c r="P73" s="13" t="s">
        <v>428</v>
      </c>
      <c r="Q73" s="134">
        <v>100</v>
      </c>
      <c r="R73" s="13" t="s">
        <v>7106</v>
      </c>
      <c r="S73" s="134">
        <v>1</v>
      </c>
      <c r="T73" s="8">
        <v>200</v>
      </c>
      <c r="U73" s="295">
        <v>60</v>
      </c>
      <c r="V73" s="8">
        <v>90</v>
      </c>
      <c r="W73" s="8">
        <v>-60</v>
      </c>
      <c r="X73" s="8"/>
      <c r="Y73" s="8">
        <v>33</v>
      </c>
      <c r="Z73" s="13" t="s">
        <v>428</v>
      </c>
      <c r="AA73" s="13" t="s">
        <v>579</v>
      </c>
      <c r="AB73" s="13" t="s">
        <v>612</v>
      </c>
      <c r="AC73" s="135" t="s">
        <v>417</v>
      </c>
      <c r="AD73" s="13" t="s">
        <v>466</v>
      </c>
      <c r="AE73" s="226" t="s">
        <v>7309</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211"/>
    </row>
    <row r="74" spans="1:54" ht="24" customHeight="1" x14ac:dyDescent="0.35">
      <c r="A74" s="289">
        <v>60</v>
      </c>
      <c r="B74" s="217" t="s">
        <v>8244</v>
      </c>
      <c r="C74" s="134">
        <v>800</v>
      </c>
      <c r="D74" s="134">
        <v>125</v>
      </c>
      <c r="E74" s="134">
        <v>65</v>
      </c>
      <c r="F74" s="74"/>
      <c r="G74" s="134">
        <v>1</v>
      </c>
      <c r="H74" s="135"/>
      <c r="I74" s="8"/>
      <c r="J74" s="134">
        <v>1</v>
      </c>
      <c r="K74" s="52"/>
      <c r="L74" s="134">
        <v>1</v>
      </c>
      <c r="M74" s="8"/>
      <c r="N74" s="13" t="s">
        <v>467</v>
      </c>
      <c r="O74" s="134">
        <v>800</v>
      </c>
      <c r="P74" s="13" t="s">
        <v>372</v>
      </c>
      <c r="Q74" s="134">
        <v>100</v>
      </c>
      <c r="R74" s="13" t="s">
        <v>8244</v>
      </c>
      <c r="S74" s="134">
        <v>1</v>
      </c>
      <c r="T74" s="8">
        <v>200</v>
      </c>
      <c r="U74" s="295">
        <v>60</v>
      </c>
      <c r="V74" s="8">
        <v>90</v>
      </c>
      <c r="W74" s="8">
        <v>-60</v>
      </c>
      <c r="X74" s="8"/>
      <c r="Y74" s="8">
        <v>33</v>
      </c>
      <c r="Z74" s="13" t="s">
        <v>372</v>
      </c>
      <c r="AA74" s="13" t="s">
        <v>464</v>
      </c>
      <c r="AB74" s="13" t="s">
        <v>8238</v>
      </c>
      <c r="AC74" s="135" t="s">
        <v>417</v>
      </c>
      <c r="AD74" s="13" t="s">
        <v>466</v>
      </c>
      <c r="AE74" s="226" t="s">
        <v>8285</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v>500</v>
      </c>
      <c r="BB74" s="134"/>
    </row>
    <row r="75" spans="1:54" ht="24" customHeight="1" x14ac:dyDescent="0.35">
      <c r="A75" s="132">
        <v>60</v>
      </c>
      <c r="B75" s="133" t="s">
        <v>7107</v>
      </c>
      <c r="C75" s="134">
        <v>800</v>
      </c>
      <c r="D75" s="134">
        <v>125</v>
      </c>
      <c r="E75" s="134">
        <v>65</v>
      </c>
      <c r="F75" s="73"/>
      <c r="G75" s="134">
        <v>1</v>
      </c>
      <c r="H75" s="135"/>
      <c r="I75" s="8"/>
      <c r="J75" s="134">
        <v>1</v>
      </c>
      <c r="K75" s="8"/>
      <c r="L75" s="134">
        <v>1</v>
      </c>
      <c r="M75" s="8"/>
      <c r="N75" s="13" t="s">
        <v>467</v>
      </c>
      <c r="O75" s="134">
        <v>800</v>
      </c>
      <c r="P75" s="13" t="s">
        <v>372</v>
      </c>
      <c r="Q75" s="134">
        <v>100</v>
      </c>
      <c r="R75" s="13" t="s">
        <v>7107</v>
      </c>
      <c r="S75" s="134">
        <v>1</v>
      </c>
      <c r="T75" s="8">
        <v>200</v>
      </c>
      <c r="U75" s="295">
        <v>60</v>
      </c>
      <c r="V75" s="8">
        <v>90</v>
      </c>
      <c r="W75" s="8">
        <v>-60</v>
      </c>
      <c r="X75" s="8"/>
      <c r="Y75" s="8">
        <v>33</v>
      </c>
      <c r="Z75" s="13" t="s">
        <v>372</v>
      </c>
      <c r="AA75" s="13" t="s">
        <v>464</v>
      </c>
      <c r="AB75" s="13" t="s">
        <v>612</v>
      </c>
      <c r="AC75" s="135" t="s">
        <v>417</v>
      </c>
      <c r="AD75" s="13" t="s">
        <v>466</v>
      </c>
      <c r="AE75" s="226" t="s">
        <v>7310</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61</v>
      </c>
      <c r="B76" s="133" t="s">
        <v>620</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620</v>
      </c>
      <c r="S76" s="134">
        <v>1</v>
      </c>
      <c r="T76" s="134">
        <v>1152</v>
      </c>
      <c r="U76" s="134">
        <v>65</v>
      </c>
      <c r="V76" s="134">
        <v>90</v>
      </c>
      <c r="W76" s="134">
        <v>-60</v>
      </c>
      <c r="X76" s="134"/>
      <c r="Y76" s="134">
        <v>33</v>
      </c>
      <c r="Z76" s="135" t="s">
        <v>376</v>
      </c>
      <c r="AA76" s="135" t="s">
        <v>621</v>
      </c>
      <c r="AB76" s="135" t="s">
        <v>612</v>
      </c>
      <c r="AC76" s="135" t="s">
        <v>360</v>
      </c>
      <c r="AD76" s="135" t="s">
        <v>622</v>
      </c>
      <c r="AE76" s="224" t="s">
        <v>899</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79" t="s">
        <v>367</v>
      </c>
      <c r="AX76" s="135" t="s">
        <v>102</v>
      </c>
      <c r="AY76" s="135" t="s">
        <v>48</v>
      </c>
      <c r="AZ76" s="135" t="s">
        <v>2627</v>
      </c>
      <c r="BA76" s="134">
        <v>675</v>
      </c>
      <c r="BB76" s="134"/>
    </row>
    <row r="77" spans="1:54" ht="24" customHeight="1" x14ac:dyDescent="0.35">
      <c r="A77" s="132">
        <v>61</v>
      </c>
      <c r="B77" s="17" t="s">
        <v>8245</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8245</v>
      </c>
      <c r="S77" s="134">
        <v>1</v>
      </c>
      <c r="T77" s="134">
        <v>1152</v>
      </c>
      <c r="U77" s="134">
        <v>65</v>
      </c>
      <c r="V77" s="134">
        <v>90</v>
      </c>
      <c r="W77" s="134">
        <v>-60</v>
      </c>
      <c r="X77" s="134"/>
      <c r="Y77" s="134">
        <v>33</v>
      </c>
      <c r="Z77" s="135" t="s">
        <v>376</v>
      </c>
      <c r="AA77" s="135" t="s">
        <v>621</v>
      </c>
      <c r="AB77" s="135" t="s">
        <v>612</v>
      </c>
      <c r="AC77" s="135" t="s">
        <v>360</v>
      </c>
      <c r="AD77" s="135" t="s">
        <v>622</v>
      </c>
      <c r="AE77" s="225" t="s">
        <v>8327</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289">
        <v>62</v>
      </c>
      <c r="B78" s="217" t="s">
        <v>8246</v>
      </c>
      <c r="C78" s="134">
        <v>675</v>
      </c>
      <c r="D78" s="134">
        <v>185</v>
      </c>
      <c r="E78" s="134">
        <v>100</v>
      </c>
      <c r="F78" s="74"/>
      <c r="G78" s="134">
        <v>100</v>
      </c>
      <c r="H78" s="135" t="s">
        <v>2602</v>
      </c>
      <c r="I78" s="134"/>
      <c r="J78" s="134">
        <v>1</v>
      </c>
      <c r="K78" s="218"/>
      <c r="L78" s="134">
        <v>80</v>
      </c>
      <c r="M78" s="134"/>
      <c r="N78" s="135" t="s">
        <v>364</v>
      </c>
      <c r="O78" s="134">
        <v>1200</v>
      </c>
      <c r="P78" s="135" t="s">
        <v>472</v>
      </c>
      <c r="Q78" s="134">
        <v>70</v>
      </c>
      <c r="R78" s="135" t="s">
        <v>8246</v>
      </c>
      <c r="S78" s="134">
        <v>1</v>
      </c>
      <c r="T78" s="138">
        <v>1792</v>
      </c>
      <c r="U78" s="134">
        <v>65</v>
      </c>
      <c r="V78" s="134">
        <v>90</v>
      </c>
      <c r="W78" s="134">
        <v>-60</v>
      </c>
      <c r="X78" s="134">
        <v>192</v>
      </c>
      <c r="Y78" s="134">
        <v>33</v>
      </c>
      <c r="Z78" s="135" t="s">
        <v>472</v>
      </c>
      <c r="AA78" s="13" t="s">
        <v>6753</v>
      </c>
      <c r="AB78" s="135" t="s">
        <v>8238</v>
      </c>
      <c r="AC78" s="135" t="s">
        <v>417</v>
      </c>
      <c r="AD78" s="135" t="s">
        <v>389</v>
      </c>
      <c r="AE78" s="224" t="s">
        <v>8287</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132">
        <v>62</v>
      </c>
      <c r="B79" s="133" t="s">
        <v>4157</v>
      </c>
      <c r="C79" s="134">
        <v>675</v>
      </c>
      <c r="D79" s="134">
        <v>185</v>
      </c>
      <c r="E79" s="134">
        <v>100</v>
      </c>
      <c r="F79" s="74"/>
      <c r="G79" s="134">
        <v>100</v>
      </c>
      <c r="H79" s="135" t="s">
        <v>2602</v>
      </c>
      <c r="I79" s="134"/>
      <c r="J79" s="134">
        <v>1</v>
      </c>
      <c r="K79" s="134"/>
      <c r="L79" s="134">
        <v>80</v>
      </c>
      <c r="M79" s="134"/>
      <c r="N79" s="135" t="s">
        <v>364</v>
      </c>
      <c r="O79" s="134">
        <v>1200</v>
      </c>
      <c r="P79" s="135" t="s">
        <v>472</v>
      </c>
      <c r="Q79" s="134">
        <v>70</v>
      </c>
      <c r="R79" s="135" t="s">
        <v>4157</v>
      </c>
      <c r="S79" s="134">
        <v>1</v>
      </c>
      <c r="T79" s="138">
        <v>1792</v>
      </c>
      <c r="U79" s="134">
        <v>65</v>
      </c>
      <c r="V79" s="134">
        <v>90</v>
      </c>
      <c r="W79" s="134">
        <v>-60</v>
      </c>
      <c r="X79" s="134">
        <v>192</v>
      </c>
      <c r="Y79" s="134">
        <v>33</v>
      </c>
      <c r="Z79" s="135" t="s">
        <v>472</v>
      </c>
      <c r="AA79" s="13" t="s">
        <v>6753</v>
      </c>
      <c r="AB79" s="135" t="s">
        <v>612</v>
      </c>
      <c r="AC79" s="135" t="s">
        <v>417</v>
      </c>
      <c r="AD79" s="135" t="s">
        <v>389</v>
      </c>
      <c r="AE79" s="224" t="s">
        <v>4158</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289">
        <v>63</v>
      </c>
      <c r="B80" s="217" t="s">
        <v>8247</v>
      </c>
      <c r="C80" s="134">
        <v>300</v>
      </c>
      <c r="D80" s="134">
        <v>75</v>
      </c>
      <c r="E80" s="134">
        <v>75</v>
      </c>
      <c r="F80" s="74"/>
      <c r="G80" s="134">
        <v>25</v>
      </c>
      <c r="H80" s="135" t="s">
        <v>2593</v>
      </c>
      <c r="I80" s="134"/>
      <c r="J80" s="134">
        <v>1</v>
      </c>
      <c r="K80" s="218"/>
      <c r="L80" s="134">
        <v>42</v>
      </c>
      <c r="M80" s="134"/>
      <c r="N80" s="135" t="s">
        <v>490</v>
      </c>
      <c r="O80" s="134">
        <v>1500</v>
      </c>
      <c r="P80" s="135" t="s">
        <v>376</v>
      </c>
      <c r="Q80" s="134">
        <v>120</v>
      </c>
      <c r="R80" s="135" t="s">
        <v>8247</v>
      </c>
      <c r="S80" s="134">
        <v>1</v>
      </c>
      <c r="T80" s="134">
        <v>758</v>
      </c>
      <c r="U80" s="134">
        <v>63</v>
      </c>
      <c r="V80" s="134">
        <v>90</v>
      </c>
      <c r="W80" s="134">
        <v>-60</v>
      </c>
      <c r="X80" s="134"/>
      <c r="Y80" s="134">
        <v>33</v>
      </c>
      <c r="Z80" s="135" t="s">
        <v>376</v>
      </c>
      <c r="AA80" s="135" t="s">
        <v>619</v>
      </c>
      <c r="AB80" s="135" t="s">
        <v>8238</v>
      </c>
      <c r="AC80" s="135" t="s">
        <v>360</v>
      </c>
      <c r="AD80" s="135" t="s">
        <v>456</v>
      </c>
      <c r="AE80" s="224" t="s">
        <v>8288</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79" t="s">
        <v>367</v>
      </c>
      <c r="AX80" s="135" t="s">
        <v>102</v>
      </c>
      <c r="AY80" s="135" t="s">
        <v>48</v>
      </c>
      <c r="AZ80" s="135" t="s">
        <v>2595</v>
      </c>
      <c r="BA80" s="134">
        <v>900</v>
      </c>
      <c r="BB80" s="134"/>
    </row>
    <row r="81" spans="1:54" ht="24" customHeight="1" x14ac:dyDescent="0.35">
      <c r="A81" s="132">
        <v>63</v>
      </c>
      <c r="B81" s="133" t="s">
        <v>618</v>
      </c>
      <c r="C81" s="134">
        <v>300</v>
      </c>
      <c r="D81" s="134">
        <v>75</v>
      </c>
      <c r="E81" s="134">
        <v>75</v>
      </c>
      <c r="F81" s="73"/>
      <c r="G81" s="134">
        <v>25</v>
      </c>
      <c r="H81" s="135" t="s">
        <v>2593</v>
      </c>
      <c r="I81" s="134"/>
      <c r="J81" s="134">
        <v>1</v>
      </c>
      <c r="K81" s="134"/>
      <c r="L81" s="134">
        <v>42</v>
      </c>
      <c r="M81" s="134"/>
      <c r="N81" s="135" t="s">
        <v>490</v>
      </c>
      <c r="O81" s="134">
        <v>1500</v>
      </c>
      <c r="P81" s="135" t="s">
        <v>376</v>
      </c>
      <c r="Q81" s="134">
        <v>120</v>
      </c>
      <c r="R81" s="135" t="s">
        <v>618</v>
      </c>
      <c r="S81" s="134">
        <v>1</v>
      </c>
      <c r="T81" s="134">
        <v>758</v>
      </c>
      <c r="U81" s="134">
        <v>63</v>
      </c>
      <c r="V81" s="134">
        <v>90</v>
      </c>
      <c r="W81" s="134">
        <v>-60</v>
      </c>
      <c r="X81" s="134"/>
      <c r="Y81" s="134">
        <v>33</v>
      </c>
      <c r="Z81" s="135" t="s">
        <v>376</v>
      </c>
      <c r="AA81" s="135" t="s">
        <v>619</v>
      </c>
      <c r="AB81" s="135" t="s">
        <v>612</v>
      </c>
      <c r="AC81" s="135" t="s">
        <v>360</v>
      </c>
      <c r="AD81" s="135" t="s">
        <v>456</v>
      </c>
      <c r="AE81" s="224" t="s">
        <v>904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289">
        <v>64</v>
      </c>
      <c r="B82" s="217" t="s">
        <v>8248</v>
      </c>
      <c r="C82" s="211">
        <v>400</v>
      </c>
      <c r="D82" s="134">
        <v>100</v>
      </c>
      <c r="E82" s="134">
        <v>12</v>
      </c>
      <c r="F82" s="74"/>
      <c r="G82" s="134">
        <v>150</v>
      </c>
      <c r="H82" s="135"/>
      <c r="I82" s="8"/>
      <c r="J82" s="134">
        <v>1</v>
      </c>
      <c r="K82" s="52"/>
      <c r="L82" s="134">
        <v>8</v>
      </c>
      <c r="M82" s="8" t="s">
        <v>2625</v>
      </c>
      <c r="N82" s="13" t="s">
        <v>526</v>
      </c>
      <c r="O82" s="134">
        <v>3200</v>
      </c>
      <c r="P82" s="13" t="s">
        <v>365</v>
      </c>
      <c r="Q82" s="134">
        <v>0</v>
      </c>
      <c r="R82" s="13" t="s">
        <v>8248</v>
      </c>
      <c r="S82" s="134"/>
      <c r="T82" s="8">
        <v>58</v>
      </c>
      <c r="U82" s="134">
        <v>63</v>
      </c>
      <c r="V82" s="8">
        <v>90</v>
      </c>
      <c r="W82" s="8">
        <v>-60</v>
      </c>
      <c r="X82" s="8"/>
      <c r="Y82" s="8">
        <v>33</v>
      </c>
      <c r="Z82" s="13" t="s">
        <v>366</v>
      </c>
      <c r="AA82" s="13" t="s">
        <v>530</v>
      </c>
      <c r="AB82" s="13" t="s">
        <v>8238</v>
      </c>
      <c r="AC82" s="135" t="s">
        <v>375</v>
      </c>
      <c r="AD82" s="13" t="s">
        <v>531</v>
      </c>
      <c r="AE82" s="226" t="s">
        <v>8289</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v>500</v>
      </c>
      <c r="BB82" s="134"/>
    </row>
    <row r="83" spans="1:54" ht="24" customHeight="1" x14ac:dyDescent="0.35">
      <c r="A83" s="132">
        <v>64</v>
      </c>
      <c r="B83" s="133" t="s">
        <v>7108</v>
      </c>
      <c r="C83" s="211">
        <v>400</v>
      </c>
      <c r="D83" s="134">
        <v>100</v>
      </c>
      <c r="E83" s="134">
        <v>12</v>
      </c>
      <c r="F83" s="73"/>
      <c r="G83" s="134">
        <v>150</v>
      </c>
      <c r="H83" s="135"/>
      <c r="I83" s="8"/>
      <c r="J83" s="134">
        <v>1</v>
      </c>
      <c r="K83" s="8"/>
      <c r="L83" s="134">
        <v>8</v>
      </c>
      <c r="M83" s="8" t="s">
        <v>2625</v>
      </c>
      <c r="N83" s="13" t="s">
        <v>526</v>
      </c>
      <c r="O83" s="134">
        <v>3200</v>
      </c>
      <c r="P83" s="13" t="s">
        <v>365</v>
      </c>
      <c r="Q83" s="134">
        <v>0</v>
      </c>
      <c r="R83" s="13" t="s">
        <v>7108</v>
      </c>
      <c r="S83" s="134"/>
      <c r="T83" s="8">
        <v>58</v>
      </c>
      <c r="U83" s="134">
        <v>63</v>
      </c>
      <c r="V83" s="8">
        <v>90</v>
      </c>
      <c r="W83" s="8">
        <v>-60</v>
      </c>
      <c r="X83" s="8"/>
      <c r="Y83" s="8">
        <v>33</v>
      </c>
      <c r="Z83" s="13" t="s">
        <v>366</v>
      </c>
      <c r="AA83" s="13" t="s">
        <v>530</v>
      </c>
      <c r="AB83" s="13" t="s">
        <v>612</v>
      </c>
      <c r="AC83" s="135" t="s">
        <v>375</v>
      </c>
      <c r="AD83" s="13" t="s">
        <v>531</v>
      </c>
      <c r="AE83" s="226" t="s">
        <v>7311</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289">
        <v>65</v>
      </c>
      <c r="B84" s="217" t="s">
        <v>8249</v>
      </c>
      <c r="C84" s="211">
        <v>650</v>
      </c>
      <c r="D84" s="134">
        <v>100</v>
      </c>
      <c r="E84" s="134">
        <v>14</v>
      </c>
      <c r="F84" s="74"/>
      <c r="G84" s="134">
        <v>100</v>
      </c>
      <c r="H84" s="135"/>
      <c r="I84" s="8"/>
      <c r="J84" s="134">
        <v>1</v>
      </c>
      <c r="K84" s="52"/>
      <c r="L84" s="134">
        <v>6</v>
      </c>
      <c r="M84" s="8" t="s">
        <v>2625</v>
      </c>
      <c r="N84" s="13" t="s">
        <v>526</v>
      </c>
      <c r="O84" s="134">
        <v>3200</v>
      </c>
      <c r="P84" s="13" t="s">
        <v>365</v>
      </c>
      <c r="Q84" s="134">
        <v>0</v>
      </c>
      <c r="R84" s="13" t="s">
        <v>8249</v>
      </c>
      <c r="S84" s="134"/>
      <c r="T84" s="8">
        <v>39</v>
      </c>
      <c r="U84" s="134">
        <v>63</v>
      </c>
      <c r="V84" s="8">
        <v>90</v>
      </c>
      <c r="W84" s="8">
        <v>-60</v>
      </c>
      <c r="X84" s="8"/>
      <c r="Y84" s="8">
        <v>33</v>
      </c>
      <c r="Z84" s="13" t="s">
        <v>366</v>
      </c>
      <c r="AA84" s="13" t="s">
        <v>524</v>
      </c>
      <c r="AB84" s="13" t="s">
        <v>8238</v>
      </c>
      <c r="AC84" s="135" t="s">
        <v>375</v>
      </c>
      <c r="AD84" s="13" t="s">
        <v>521</v>
      </c>
      <c r="AE84" s="226" t="s">
        <v>8290</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v>500</v>
      </c>
      <c r="BB84" s="134"/>
    </row>
    <row r="85" spans="1:54" ht="24" customHeight="1" x14ac:dyDescent="0.35">
      <c r="A85" s="132">
        <v>65</v>
      </c>
      <c r="B85" s="133" t="s">
        <v>7109</v>
      </c>
      <c r="C85" s="211">
        <v>650</v>
      </c>
      <c r="D85" s="134">
        <v>100</v>
      </c>
      <c r="E85" s="134">
        <v>14</v>
      </c>
      <c r="F85" s="73"/>
      <c r="G85" s="134">
        <v>100</v>
      </c>
      <c r="H85" s="135"/>
      <c r="I85" s="8"/>
      <c r="J85" s="134">
        <v>1</v>
      </c>
      <c r="K85" s="8"/>
      <c r="L85" s="134">
        <v>6</v>
      </c>
      <c r="M85" s="8" t="s">
        <v>2625</v>
      </c>
      <c r="N85" s="13" t="s">
        <v>526</v>
      </c>
      <c r="O85" s="134">
        <v>3200</v>
      </c>
      <c r="P85" s="13" t="s">
        <v>365</v>
      </c>
      <c r="Q85" s="134">
        <v>0</v>
      </c>
      <c r="R85" s="13" t="s">
        <v>7109</v>
      </c>
      <c r="S85" s="134"/>
      <c r="T85" s="8">
        <v>39</v>
      </c>
      <c r="U85" s="134">
        <v>63</v>
      </c>
      <c r="V85" s="8">
        <v>90</v>
      </c>
      <c r="W85" s="8">
        <v>-60</v>
      </c>
      <c r="X85" s="8"/>
      <c r="Y85" s="8">
        <v>33</v>
      </c>
      <c r="Z85" s="13" t="s">
        <v>366</v>
      </c>
      <c r="AA85" s="13" t="s">
        <v>524</v>
      </c>
      <c r="AB85" s="13" t="s">
        <v>612</v>
      </c>
      <c r="AC85" s="135" t="s">
        <v>375</v>
      </c>
      <c r="AD85" s="13" t="s">
        <v>521</v>
      </c>
      <c r="AE85" s="226" t="s">
        <v>7312</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289">
        <v>66</v>
      </c>
      <c r="B86" s="217" t="s">
        <v>8250</v>
      </c>
      <c r="C86" s="211">
        <v>800</v>
      </c>
      <c r="D86" s="134">
        <v>100</v>
      </c>
      <c r="E86" s="134">
        <v>51</v>
      </c>
      <c r="F86" s="74"/>
      <c r="G86" s="134">
        <v>100</v>
      </c>
      <c r="H86" s="135" t="s">
        <v>2602</v>
      </c>
      <c r="I86" s="8"/>
      <c r="J86" s="134">
        <v>1</v>
      </c>
      <c r="K86" s="52">
        <v>0</v>
      </c>
      <c r="L86" s="134">
        <v>1</v>
      </c>
      <c r="M86" s="8"/>
      <c r="N86" s="13" t="s">
        <v>385</v>
      </c>
      <c r="O86" s="134">
        <v>1600</v>
      </c>
      <c r="P86" s="13" t="s">
        <v>391</v>
      </c>
      <c r="Q86" s="134">
        <v>0</v>
      </c>
      <c r="R86" s="13" t="s">
        <v>8250</v>
      </c>
      <c r="S86" s="134">
        <v>1</v>
      </c>
      <c r="T86" s="8">
        <v>30</v>
      </c>
      <c r="U86" s="134">
        <v>63</v>
      </c>
      <c r="V86" s="8">
        <v>90</v>
      </c>
      <c r="W86" s="8">
        <v>30</v>
      </c>
      <c r="X86" s="8">
        <v>512</v>
      </c>
      <c r="Y86" s="8">
        <v>33</v>
      </c>
      <c r="Z86" s="13" t="s">
        <v>391</v>
      </c>
      <c r="AA86" s="13" t="s">
        <v>6795</v>
      </c>
      <c r="AB86" s="13" t="s">
        <v>8238</v>
      </c>
      <c r="AC86" s="135" t="s">
        <v>417</v>
      </c>
      <c r="AD86" s="13" t="s">
        <v>389</v>
      </c>
      <c r="AE86" s="225" t="s">
        <v>8291</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5" t="s">
        <v>2610</v>
      </c>
      <c r="BA86" s="134">
        <v>500</v>
      </c>
      <c r="BB86" s="134"/>
    </row>
    <row r="87" spans="1:54" ht="24" customHeight="1" x14ac:dyDescent="0.35">
      <c r="A87" s="132">
        <v>66</v>
      </c>
      <c r="B87" s="133" t="s">
        <v>7110</v>
      </c>
      <c r="C87" s="211">
        <v>800</v>
      </c>
      <c r="D87" s="134">
        <v>100</v>
      </c>
      <c r="E87" s="134">
        <v>51</v>
      </c>
      <c r="F87" s="73"/>
      <c r="G87" s="134">
        <v>100</v>
      </c>
      <c r="H87" s="135" t="s">
        <v>2602</v>
      </c>
      <c r="I87" s="8"/>
      <c r="J87" s="134">
        <v>1</v>
      </c>
      <c r="K87" s="8">
        <v>0</v>
      </c>
      <c r="L87" s="134">
        <v>1</v>
      </c>
      <c r="M87" s="8"/>
      <c r="N87" s="13" t="s">
        <v>385</v>
      </c>
      <c r="O87" s="134">
        <v>1600</v>
      </c>
      <c r="P87" s="13" t="s">
        <v>391</v>
      </c>
      <c r="Q87" s="134">
        <v>0</v>
      </c>
      <c r="R87" s="13" t="s">
        <v>7110</v>
      </c>
      <c r="S87" s="134">
        <v>1</v>
      </c>
      <c r="T87" s="8">
        <v>30</v>
      </c>
      <c r="U87" s="134">
        <v>63</v>
      </c>
      <c r="V87" s="8">
        <v>90</v>
      </c>
      <c r="W87" s="8">
        <v>30</v>
      </c>
      <c r="X87" s="8">
        <v>512</v>
      </c>
      <c r="Y87" s="8">
        <v>33</v>
      </c>
      <c r="Z87" s="13" t="s">
        <v>391</v>
      </c>
      <c r="AA87" s="13" t="s">
        <v>6795</v>
      </c>
      <c r="AB87" s="13" t="s">
        <v>612</v>
      </c>
      <c r="AC87" s="135" t="s">
        <v>417</v>
      </c>
      <c r="AD87" s="13" t="s">
        <v>389</v>
      </c>
      <c r="AE87" s="225" t="s">
        <v>7316</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289">
        <v>68</v>
      </c>
      <c r="B88" s="217" t="s">
        <v>8251</v>
      </c>
      <c r="C88" s="211">
        <v>750</v>
      </c>
      <c r="D88" s="134">
        <v>100</v>
      </c>
      <c r="E88" s="134">
        <v>38</v>
      </c>
      <c r="F88" s="74"/>
      <c r="G88" s="134">
        <v>50</v>
      </c>
      <c r="H88" s="135" t="s">
        <v>2602</v>
      </c>
      <c r="I88" s="8"/>
      <c r="J88" s="134">
        <v>1</v>
      </c>
      <c r="K88" s="52"/>
      <c r="L88" s="134">
        <v>64</v>
      </c>
      <c r="M88" s="8"/>
      <c r="N88" s="13" t="s">
        <v>364</v>
      </c>
      <c r="O88" s="134">
        <v>2400</v>
      </c>
      <c r="P88" s="13" t="s">
        <v>472</v>
      </c>
      <c r="Q88" s="134">
        <v>0</v>
      </c>
      <c r="R88" s="13" t="s">
        <v>8251</v>
      </c>
      <c r="S88" s="134">
        <v>1</v>
      </c>
      <c r="T88" s="8">
        <v>44</v>
      </c>
      <c r="U88" s="134">
        <v>63</v>
      </c>
      <c r="V88" s="8">
        <v>90</v>
      </c>
      <c r="W88" s="8">
        <v>-60</v>
      </c>
      <c r="X88" s="8">
        <v>64</v>
      </c>
      <c r="Y88" s="8">
        <v>33</v>
      </c>
      <c r="Z88" s="13" t="s">
        <v>472</v>
      </c>
      <c r="AA88" s="13" t="s">
        <v>6796</v>
      </c>
      <c r="AB88" s="13" t="s">
        <v>8238</v>
      </c>
      <c r="AC88" s="135" t="s">
        <v>506</v>
      </c>
      <c r="AD88" s="13" t="s">
        <v>497</v>
      </c>
      <c r="AE88" s="225" t="s">
        <v>8292</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5" t="s">
        <v>2658</v>
      </c>
      <c r="BA88" s="134">
        <v>800</v>
      </c>
      <c r="BB88" s="134"/>
    </row>
    <row r="89" spans="1:54" ht="24" customHeight="1" x14ac:dyDescent="0.35">
      <c r="A89" s="132">
        <v>68</v>
      </c>
      <c r="B89" s="133" t="s">
        <v>7175</v>
      </c>
      <c r="C89" s="211">
        <v>750</v>
      </c>
      <c r="D89" s="134">
        <v>100</v>
      </c>
      <c r="E89" s="134">
        <v>38</v>
      </c>
      <c r="F89" s="73"/>
      <c r="G89" s="134">
        <v>50</v>
      </c>
      <c r="H89" s="135" t="s">
        <v>2602</v>
      </c>
      <c r="I89" s="8"/>
      <c r="J89" s="134">
        <v>1</v>
      </c>
      <c r="K89" s="8"/>
      <c r="L89" s="134">
        <v>64</v>
      </c>
      <c r="M89" s="8"/>
      <c r="N89" s="13" t="s">
        <v>364</v>
      </c>
      <c r="O89" s="134">
        <v>2400</v>
      </c>
      <c r="P89" s="13" t="s">
        <v>472</v>
      </c>
      <c r="Q89" s="134">
        <v>0</v>
      </c>
      <c r="R89" s="13" t="s">
        <v>7175</v>
      </c>
      <c r="S89" s="134">
        <v>1</v>
      </c>
      <c r="T89" s="8">
        <v>44</v>
      </c>
      <c r="U89" s="134">
        <v>63</v>
      </c>
      <c r="V89" s="8">
        <v>90</v>
      </c>
      <c r="W89" s="8">
        <v>-60</v>
      </c>
      <c r="X89" s="8">
        <v>64</v>
      </c>
      <c r="Y89" s="8">
        <v>33</v>
      </c>
      <c r="Z89" s="13" t="s">
        <v>472</v>
      </c>
      <c r="AA89" s="13" t="s">
        <v>6796</v>
      </c>
      <c r="AB89" s="13" t="s">
        <v>612</v>
      </c>
      <c r="AC89" s="135" t="s">
        <v>506</v>
      </c>
      <c r="AD89" s="13" t="s">
        <v>497</v>
      </c>
      <c r="AE89" s="225" t="s">
        <v>7313</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289">
        <v>69</v>
      </c>
      <c r="B90" s="217" t="s">
        <v>8252</v>
      </c>
      <c r="C90" s="134">
        <v>450</v>
      </c>
      <c r="D90" s="134">
        <v>150</v>
      </c>
      <c r="E90" s="134">
        <v>110</v>
      </c>
      <c r="F90" s="74"/>
      <c r="G90" s="134">
        <v>100</v>
      </c>
      <c r="H90" s="135" t="s">
        <v>2596</v>
      </c>
      <c r="I90" s="134"/>
      <c r="J90" s="134">
        <v>1</v>
      </c>
      <c r="K90" s="218"/>
      <c r="L90" s="134">
        <v>40</v>
      </c>
      <c r="M90" s="134" t="s">
        <v>2625</v>
      </c>
      <c r="N90" s="135" t="s">
        <v>558</v>
      </c>
      <c r="O90" s="134">
        <v>3200</v>
      </c>
      <c r="P90" s="135" t="s">
        <v>559</v>
      </c>
      <c r="Q90" s="134">
        <v>100</v>
      </c>
      <c r="R90" s="135" t="s">
        <v>8252</v>
      </c>
      <c r="S90" s="134">
        <v>1</v>
      </c>
      <c r="T90" s="134">
        <v>1792</v>
      </c>
      <c r="U90" s="134">
        <v>73</v>
      </c>
      <c r="V90" s="134">
        <v>90</v>
      </c>
      <c r="W90" s="134">
        <v>-60</v>
      </c>
      <c r="X90" s="134"/>
      <c r="Y90" s="134">
        <v>33</v>
      </c>
      <c r="Z90" s="135" t="s">
        <v>559</v>
      </c>
      <c r="AA90" s="135" t="s">
        <v>617</v>
      </c>
      <c r="AB90" s="179" t="s">
        <v>8238</v>
      </c>
      <c r="AC90" s="135" t="s">
        <v>375</v>
      </c>
      <c r="AD90" s="135" t="s">
        <v>475</v>
      </c>
      <c r="AE90" s="224" t="s">
        <v>8293</v>
      </c>
      <c r="AF90" s="134"/>
      <c r="AG90" s="134">
        <v>1</v>
      </c>
      <c r="AH90" s="134"/>
      <c r="AI90" s="134">
        <v>200</v>
      </c>
      <c r="AJ90" s="134">
        <v>32</v>
      </c>
      <c r="AK90" s="134">
        <v>25</v>
      </c>
      <c r="AL90" s="134" t="s">
        <v>374</v>
      </c>
      <c r="AM90" s="134" t="s">
        <v>110</v>
      </c>
      <c r="AN90" s="134" t="s">
        <v>56</v>
      </c>
      <c r="AO90" s="134"/>
      <c r="AP90" s="134"/>
      <c r="AQ90" s="134"/>
      <c r="AR90" s="134"/>
      <c r="AS90" s="134">
        <v>15</v>
      </c>
      <c r="AT90" s="134"/>
      <c r="AU90" s="134">
        <v>180</v>
      </c>
      <c r="AV90" s="135" t="s">
        <v>391</v>
      </c>
      <c r="AW90" s="135" t="s">
        <v>374</v>
      </c>
      <c r="AX90" s="135" t="s">
        <v>110</v>
      </c>
      <c r="AY90" s="135" t="s">
        <v>56</v>
      </c>
      <c r="AZ90" s="135" t="s">
        <v>2597</v>
      </c>
      <c r="BA90" s="134">
        <v>375</v>
      </c>
      <c r="BB90" s="134"/>
    </row>
    <row r="91" spans="1:54" ht="24" customHeight="1" x14ac:dyDescent="0.35">
      <c r="A91" s="132">
        <v>69</v>
      </c>
      <c r="B91" s="133" t="s">
        <v>616</v>
      </c>
      <c r="C91" s="134">
        <v>450</v>
      </c>
      <c r="D91" s="134">
        <v>150</v>
      </c>
      <c r="E91" s="134">
        <v>110</v>
      </c>
      <c r="F91" s="73"/>
      <c r="G91" s="134">
        <v>100</v>
      </c>
      <c r="H91" s="135" t="s">
        <v>2596</v>
      </c>
      <c r="I91" s="134"/>
      <c r="J91" s="134">
        <v>1</v>
      </c>
      <c r="K91" s="134"/>
      <c r="L91" s="134">
        <v>40</v>
      </c>
      <c r="M91" s="134" t="s">
        <v>2625</v>
      </c>
      <c r="N91" s="135" t="s">
        <v>558</v>
      </c>
      <c r="O91" s="134">
        <v>3200</v>
      </c>
      <c r="P91" s="135" t="s">
        <v>559</v>
      </c>
      <c r="Q91" s="134">
        <v>100</v>
      </c>
      <c r="R91" s="135" t="s">
        <v>616</v>
      </c>
      <c r="S91" s="134">
        <v>1</v>
      </c>
      <c r="T91" s="134">
        <v>1792</v>
      </c>
      <c r="U91" s="134">
        <v>73</v>
      </c>
      <c r="V91" s="134">
        <v>90</v>
      </c>
      <c r="W91" s="134">
        <v>-60</v>
      </c>
      <c r="X91" s="134"/>
      <c r="Y91" s="134">
        <v>33</v>
      </c>
      <c r="Z91" s="135" t="s">
        <v>559</v>
      </c>
      <c r="AA91" s="135" t="s">
        <v>617</v>
      </c>
      <c r="AB91" s="135" t="s">
        <v>612</v>
      </c>
      <c r="AC91" s="135" t="s">
        <v>375</v>
      </c>
      <c r="AD91" s="135" t="s">
        <v>475</v>
      </c>
      <c r="AE91" s="224" t="s">
        <v>3463</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289">
        <v>71</v>
      </c>
      <c r="B92" s="217" t="s">
        <v>8253</v>
      </c>
      <c r="C92" s="134">
        <v>750</v>
      </c>
      <c r="D92" s="134">
        <v>240</v>
      </c>
      <c r="E92" s="134">
        <v>240</v>
      </c>
      <c r="F92" s="74"/>
      <c r="G92" s="134">
        <v>100</v>
      </c>
      <c r="H92" s="135" t="s">
        <v>2631</v>
      </c>
      <c r="I92" s="134"/>
      <c r="J92" s="134">
        <v>1</v>
      </c>
      <c r="K92" s="218"/>
      <c r="L92" s="134">
        <v>50</v>
      </c>
      <c r="M92" s="134"/>
      <c r="N92" s="135" t="s">
        <v>443</v>
      </c>
      <c r="O92" s="134">
        <v>1650</v>
      </c>
      <c r="P92" s="135" t="s">
        <v>615</v>
      </c>
      <c r="Q92" s="134">
        <v>130</v>
      </c>
      <c r="R92" s="135" t="s">
        <v>8253</v>
      </c>
      <c r="S92" s="134">
        <v>1</v>
      </c>
      <c r="T92" s="134">
        <v>1152</v>
      </c>
      <c r="U92" s="134">
        <v>75</v>
      </c>
      <c r="V92" s="134">
        <v>90</v>
      </c>
      <c r="W92" s="134">
        <v>-60</v>
      </c>
      <c r="X92" s="134"/>
      <c r="Y92" s="134">
        <v>33</v>
      </c>
      <c r="Z92" s="135" t="s">
        <v>615</v>
      </c>
      <c r="AA92" s="135" t="s">
        <v>614</v>
      </c>
      <c r="AB92" s="135" t="s">
        <v>8238</v>
      </c>
      <c r="AC92" s="135" t="s">
        <v>360</v>
      </c>
      <c r="AD92" s="135" t="s">
        <v>442</v>
      </c>
      <c r="AE92" s="224" t="s">
        <v>8294</v>
      </c>
      <c r="AF92" s="134"/>
      <c r="AG92" s="134">
        <v>1</v>
      </c>
      <c r="AH92" s="134">
        <v>1</v>
      </c>
      <c r="AI92" s="134"/>
      <c r="AJ92" s="134"/>
      <c r="AK92" s="134"/>
      <c r="AL92" s="134"/>
      <c r="AM92" s="134"/>
      <c r="AN92" s="134"/>
      <c r="AO92" s="134"/>
      <c r="AP92" s="134">
        <v>128</v>
      </c>
      <c r="AQ92" s="134">
        <v>80</v>
      </c>
      <c r="AR92" s="134"/>
      <c r="AS92" s="134"/>
      <c r="AT92" s="134"/>
      <c r="AU92" s="134">
        <v>180</v>
      </c>
      <c r="AV92" s="135" t="s">
        <v>444</v>
      </c>
      <c r="AW92" s="135" t="s">
        <v>367</v>
      </c>
      <c r="AX92" s="135" t="s">
        <v>102</v>
      </c>
      <c r="AY92" s="135" t="s">
        <v>58</v>
      </c>
      <c r="AZ92" s="135" t="s">
        <v>2631</v>
      </c>
      <c r="BA92" s="134">
        <v>625</v>
      </c>
      <c r="BB92" s="134"/>
    </row>
    <row r="93" spans="1:54" ht="24" customHeight="1" x14ac:dyDescent="0.35">
      <c r="A93" s="132">
        <v>71</v>
      </c>
      <c r="B93" s="133" t="s">
        <v>613</v>
      </c>
      <c r="C93" s="134">
        <v>750</v>
      </c>
      <c r="D93" s="134">
        <v>240</v>
      </c>
      <c r="E93" s="134">
        <v>240</v>
      </c>
      <c r="F93" s="73"/>
      <c r="G93" s="134">
        <v>100</v>
      </c>
      <c r="H93" s="135" t="s">
        <v>2631</v>
      </c>
      <c r="I93" s="134"/>
      <c r="J93" s="134">
        <v>1</v>
      </c>
      <c r="K93" s="134"/>
      <c r="L93" s="134">
        <v>50</v>
      </c>
      <c r="M93" s="134"/>
      <c r="N93" s="135" t="s">
        <v>443</v>
      </c>
      <c r="O93" s="134">
        <v>1650</v>
      </c>
      <c r="P93" s="135" t="s">
        <v>615</v>
      </c>
      <c r="Q93" s="134">
        <v>130</v>
      </c>
      <c r="R93" s="135" t="s">
        <v>613</v>
      </c>
      <c r="S93" s="134">
        <v>1</v>
      </c>
      <c r="T93" s="134">
        <v>1152</v>
      </c>
      <c r="U93" s="134">
        <v>75</v>
      </c>
      <c r="V93" s="134">
        <v>90</v>
      </c>
      <c r="W93" s="134">
        <v>-60</v>
      </c>
      <c r="X93" s="134"/>
      <c r="Y93" s="134">
        <v>33</v>
      </c>
      <c r="Z93" s="135" t="s">
        <v>615</v>
      </c>
      <c r="AA93" s="135" t="s">
        <v>614</v>
      </c>
      <c r="AB93" s="135" t="s">
        <v>612</v>
      </c>
      <c r="AC93" s="135" t="s">
        <v>360</v>
      </c>
      <c r="AD93" s="135" t="s">
        <v>442</v>
      </c>
      <c r="AE93" s="224" t="s">
        <v>912</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289">
        <v>72</v>
      </c>
      <c r="B94" s="217" t="s">
        <v>8254</v>
      </c>
      <c r="C94" s="134">
        <v>650</v>
      </c>
      <c r="D94" s="134">
        <v>100</v>
      </c>
      <c r="E94" s="134">
        <v>105</v>
      </c>
      <c r="F94" s="74"/>
      <c r="G94" s="134">
        <v>50</v>
      </c>
      <c r="H94" s="135" t="s">
        <v>2602</v>
      </c>
      <c r="I94" s="8"/>
      <c r="J94" s="134">
        <v>1</v>
      </c>
      <c r="K94" s="52"/>
      <c r="L94" s="134">
        <v>1</v>
      </c>
      <c r="M94" s="8"/>
      <c r="N94" s="13" t="s">
        <v>385</v>
      </c>
      <c r="O94" s="134">
        <v>1600</v>
      </c>
      <c r="P94" s="13" t="s">
        <v>376</v>
      </c>
      <c r="Q94" s="134">
        <v>100</v>
      </c>
      <c r="R94" s="13" t="s">
        <v>8254</v>
      </c>
      <c r="S94" s="134">
        <v>1</v>
      </c>
      <c r="T94" s="134">
        <v>960</v>
      </c>
      <c r="U94" s="134">
        <v>63</v>
      </c>
      <c r="V94" s="8">
        <v>90</v>
      </c>
      <c r="W94" s="8">
        <v>-60</v>
      </c>
      <c r="X94" s="8"/>
      <c r="Y94" s="8">
        <v>33</v>
      </c>
      <c r="Z94" s="13" t="s">
        <v>376</v>
      </c>
      <c r="AA94" s="13" t="s">
        <v>592</v>
      </c>
      <c r="AB94" s="13" t="s">
        <v>8238</v>
      </c>
      <c r="AC94" s="135" t="s">
        <v>375</v>
      </c>
      <c r="AD94" s="13" t="s">
        <v>384</v>
      </c>
      <c r="AE94" s="225" t="s">
        <v>8295</v>
      </c>
      <c r="AF94" s="8"/>
      <c r="AG94" s="8">
        <v>1</v>
      </c>
      <c r="AH94" s="134"/>
      <c r="AI94" s="134"/>
      <c r="AJ94" s="134"/>
      <c r="AK94" s="134"/>
      <c r="AL94" s="134"/>
      <c r="AM94" s="134"/>
      <c r="AN94" s="134"/>
      <c r="AO94" s="8"/>
      <c r="AP94" s="8"/>
      <c r="AQ94" s="8"/>
      <c r="AR94" s="8">
        <v>10</v>
      </c>
      <c r="AS94" s="8"/>
      <c r="AT94" s="8">
        <v>160</v>
      </c>
      <c r="AU94" s="8">
        <v>180</v>
      </c>
      <c r="AV94" s="13" t="s">
        <v>359</v>
      </c>
      <c r="AW94" s="13" t="s">
        <v>367</v>
      </c>
      <c r="AX94" s="13" t="s">
        <v>107</v>
      </c>
      <c r="AY94" s="13" t="s">
        <v>52</v>
      </c>
      <c r="AZ94" s="13" t="s">
        <v>2610</v>
      </c>
      <c r="BA94" s="134">
        <v>500</v>
      </c>
      <c r="BB94" s="134"/>
    </row>
    <row r="95" spans="1:54" ht="24" customHeight="1" x14ac:dyDescent="0.35">
      <c r="A95" s="132">
        <v>72</v>
      </c>
      <c r="B95" s="133" t="s">
        <v>7111</v>
      </c>
      <c r="C95" s="134">
        <v>650</v>
      </c>
      <c r="D95" s="134">
        <v>100</v>
      </c>
      <c r="E95" s="134">
        <v>105</v>
      </c>
      <c r="F95" s="73"/>
      <c r="G95" s="134">
        <v>50</v>
      </c>
      <c r="H95" s="135" t="s">
        <v>2602</v>
      </c>
      <c r="I95" s="8"/>
      <c r="J95" s="134">
        <v>1</v>
      </c>
      <c r="K95" s="8"/>
      <c r="L95" s="134">
        <v>1</v>
      </c>
      <c r="M95" s="8"/>
      <c r="N95" s="13" t="s">
        <v>385</v>
      </c>
      <c r="O95" s="134">
        <v>1600</v>
      </c>
      <c r="P95" s="13" t="s">
        <v>376</v>
      </c>
      <c r="Q95" s="134">
        <v>100</v>
      </c>
      <c r="R95" s="13" t="s">
        <v>7111</v>
      </c>
      <c r="S95" s="134">
        <v>1</v>
      </c>
      <c r="T95" s="134">
        <v>960</v>
      </c>
      <c r="U95" s="134">
        <v>63</v>
      </c>
      <c r="V95" s="8">
        <v>90</v>
      </c>
      <c r="W95" s="8">
        <v>-60</v>
      </c>
      <c r="X95" s="8"/>
      <c r="Y95" s="8">
        <v>33</v>
      </c>
      <c r="Z95" s="13" t="s">
        <v>376</v>
      </c>
      <c r="AA95" s="13" t="s">
        <v>592</v>
      </c>
      <c r="AB95" s="13" t="s">
        <v>612</v>
      </c>
      <c r="AC95" s="135" t="s">
        <v>375</v>
      </c>
      <c r="AD95" s="13" t="s">
        <v>384</v>
      </c>
      <c r="AE95" s="225" t="s">
        <v>7314</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289">
        <v>73</v>
      </c>
      <c r="B96" s="217" t="s">
        <v>8255</v>
      </c>
      <c r="C96" s="211">
        <v>600</v>
      </c>
      <c r="D96" s="134">
        <v>100</v>
      </c>
      <c r="E96" s="134">
        <v>25</v>
      </c>
      <c r="F96" s="74"/>
      <c r="G96" s="134">
        <v>25</v>
      </c>
      <c r="H96" s="135" t="s">
        <v>2602</v>
      </c>
      <c r="I96" s="8">
        <v>1</v>
      </c>
      <c r="J96" s="134">
        <v>1</v>
      </c>
      <c r="K96" s="52">
        <v>0</v>
      </c>
      <c r="L96" s="134">
        <v>1</v>
      </c>
      <c r="M96" s="8"/>
      <c r="N96" s="13" t="s">
        <v>357</v>
      </c>
      <c r="O96" s="134">
        <v>1600</v>
      </c>
      <c r="P96" s="13" t="s">
        <v>376</v>
      </c>
      <c r="Q96" s="134">
        <v>100</v>
      </c>
      <c r="R96" s="13" t="s">
        <v>8255</v>
      </c>
      <c r="S96" s="134">
        <v>1</v>
      </c>
      <c r="T96" s="134">
        <v>1344</v>
      </c>
      <c r="U96" s="134">
        <v>63</v>
      </c>
      <c r="V96" s="8">
        <v>90</v>
      </c>
      <c r="W96" s="8">
        <v>-60</v>
      </c>
      <c r="X96" s="8">
        <v>256</v>
      </c>
      <c r="Y96" s="8">
        <v>33</v>
      </c>
      <c r="Z96" s="13" t="s">
        <v>376</v>
      </c>
      <c r="AA96" s="13" t="s">
        <v>6799</v>
      </c>
      <c r="AB96" s="13" t="s">
        <v>8238</v>
      </c>
      <c r="AC96" s="135" t="s">
        <v>417</v>
      </c>
      <c r="AD96" s="13" t="s">
        <v>416</v>
      </c>
      <c r="AE96" s="225" t="s">
        <v>8296</v>
      </c>
      <c r="AF96" s="8"/>
      <c r="AG96" s="8">
        <v>1</v>
      </c>
      <c r="AH96" s="134"/>
      <c r="AI96" s="134"/>
      <c r="AJ96" s="134"/>
      <c r="AK96" s="134"/>
      <c r="AL96" s="134"/>
      <c r="AM96" s="134"/>
      <c r="AN96" s="134"/>
      <c r="AO96" s="8">
        <v>4</v>
      </c>
      <c r="AP96" s="8">
        <v>64</v>
      </c>
      <c r="AQ96" s="8">
        <v>25</v>
      </c>
      <c r="AR96" s="8">
        <v>10</v>
      </c>
      <c r="AS96" s="8"/>
      <c r="AT96" s="8">
        <v>128</v>
      </c>
      <c r="AU96" s="8">
        <v>180</v>
      </c>
      <c r="AV96" s="13" t="s">
        <v>359</v>
      </c>
      <c r="AW96" s="13" t="s">
        <v>367</v>
      </c>
      <c r="AX96" s="13" t="s">
        <v>106</v>
      </c>
      <c r="AY96" s="13" t="s">
        <v>52</v>
      </c>
      <c r="AZ96" s="13" t="s">
        <v>2610</v>
      </c>
      <c r="BA96" s="134">
        <v>500</v>
      </c>
      <c r="BB96" s="134"/>
    </row>
    <row r="97" spans="1:54" ht="24" customHeight="1" x14ac:dyDescent="0.35">
      <c r="A97" s="132">
        <v>73</v>
      </c>
      <c r="B97" s="133" t="s">
        <v>7112</v>
      </c>
      <c r="C97" s="211">
        <v>600</v>
      </c>
      <c r="D97" s="134">
        <v>100</v>
      </c>
      <c r="E97" s="134">
        <v>25</v>
      </c>
      <c r="F97" s="73"/>
      <c r="G97" s="134">
        <v>25</v>
      </c>
      <c r="H97" s="135" t="s">
        <v>2602</v>
      </c>
      <c r="I97" s="8">
        <v>1</v>
      </c>
      <c r="J97" s="134">
        <v>1</v>
      </c>
      <c r="K97" s="8">
        <v>0</v>
      </c>
      <c r="L97" s="134">
        <v>1</v>
      </c>
      <c r="M97" s="8"/>
      <c r="N97" s="13" t="s">
        <v>357</v>
      </c>
      <c r="O97" s="134">
        <v>1600</v>
      </c>
      <c r="P97" s="13" t="s">
        <v>376</v>
      </c>
      <c r="Q97" s="134">
        <v>100</v>
      </c>
      <c r="R97" s="13" t="s">
        <v>7112</v>
      </c>
      <c r="S97" s="134">
        <v>1</v>
      </c>
      <c r="T97" s="134">
        <v>1344</v>
      </c>
      <c r="U97" s="134">
        <v>63</v>
      </c>
      <c r="V97" s="8">
        <v>90</v>
      </c>
      <c r="W97" s="8">
        <v>-60</v>
      </c>
      <c r="X97" s="8">
        <v>256</v>
      </c>
      <c r="Y97" s="8">
        <v>33</v>
      </c>
      <c r="Z97" s="13" t="s">
        <v>376</v>
      </c>
      <c r="AA97" s="13" t="s">
        <v>6799</v>
      </c>
      <c r="AB97" s="13" t="s">
        <v>612</v>
      </c>
      <c r="AC97" s="135" t="s">
        <v>417</v>
      </c>
      <c r="AD97" s="13" t="s">
        <v>416</v>
      </c>
      <c r="AE97" s="225" t="s">
        <v>7319</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289">
        <v>74</v>
      </c>
      <c r="B98" s="217" t="s">
        <v>8256</v>
      </c>
      <c r="C98" s="211">
        <v>500</v>
      </c>
      <c r="D98" s="134">
        <v>100</v>
      </c>
      <c r="E98" s="134">
        <v>41</v>
      </c>
      <c r="F98" s="74"/>
      <c r="G98" s="134">
        <v>25</v>
      </c>
      <c r="H98" s="135" t="s">
        <v>2602</v>
      </c>
      <c r="I98" s="8">
        <v>1</v>
      </c>
      <c r="J98" s="134">
        <v>1</v>
      </c>
      <c r="K98" s="52"/>
      <c r="L98" s="134">
        <v>10</v>
      </c>
      <c r="M98" s="8" t="s">
        <v>2625</v>
      </c>
      <c r="N98" s="13" t="s">
        <v>357</v>
      </c>
      <c r="O98" s="134">
        <v>1600</v>
      </c>
      <c r="P98" s="13" t="s">
        <v>358</v>
      </c>
      <c r="Q98" s="134">
        <v>100</v>
      </c>
      <c r="R98" s="13" t="s">
        <v>8256</v>
      </c>
      <c r="S98" s="134">
        <v>1</v>
      </c>
      <c r="T98" s="134">
        <v>960</v>
      </c>
      <c r="U98" s="134">
        <v>63</v>
      </c>
      <c r="V98" s="8">
        <v>90</v>
      </c>
      <c r="W98" s="8">
        <v>-60</v>
      </c>
      <c r="X98" s="8"/>
      <c r="Y98" s="8">
        <v>33</v>
      </c>
      <c r="Z98" s="13" t="s">
        <v>358</v>
      </c>
      <c r="AA98" s="13" t="s">
        <v>400</v>
      </c>
      <c r="AB98" s="13" t="s">
        <v>8238</v>
      </c>
      <c r="AC98" s="135" t="s">
        <v>375</v>
      </c>
      <c r="AD98" s="13" t="s">
        <v>356</v>
      </c>
      <c r="AE98" s="225" t="s">
        <v>8297</v>
      </c>
      <c r="AF98" s="8"/>
      <c r="AG98" s="8">
        <v>1</v>
      </c>
      <c r="AH98" s="134"/>
      <c r="AI98" s="134"/>
      <c r="AJ98" s="134"/>
      <c r="AK98" s="134"/>
      <c r="AL98" s="134"/>
      <c r="AM98" s="134"/>
      <c r="AN98" s="134"/>
      <c r="AO98" s="8"/>
      <c r="AP98" s="8">
        <v>32</v>
      </c>
      <c r="AQ98" s="8">
        <v>21</v>
      </c>
      <c r="AR98" s="8">
        <v>10</v>
      </c>
      <c r="AS98" s="8">
        <v>10</v>
      </c>
      <c r="AT98" s="8"/>
      <c r="AU98" s="8">
        <v>180</v>
      </c>
      <c r="AV98" s="13" t="s">
        <v>359</v>
      </c>
      <c r="AW98" s="13" t="s">
        <v>367</v>
      </c>
      <c r="AX98" s="13" t="s">
        <v>102</v>
      </c>
      <c r="AY98" s="13" t="s">
        <v>52</v>
      </c>
      <c r="AZ98" s="13" t="s">
        <v>2610</v>
      </c>
      <c r="BA98" s="134">
        <v>500</v>
      </c>
      <c r="BB98" s="134"/>
    </row>
    <row r="99" spans="1:54" ht="24" customHeight="1" x14ac:dyDescent="0.35">
      <c r="A99" s="132">
        <v>74</v>
      </c>
      <c r="B99" s="133" t="s">
        <v>7113</v>
      </c>
      <c r="C99" s="211">
        <v>500</v>
      </c>
      <c r="D99" s="134">
        <v>100</v>
      </c>
      <c r="E99" s="134">
        <v>41</v>
      </c>
      <c r="F99" s="73"/>
      <c r="G99" s="134">
        <v>25</v>
      </c>
      <c r="H99" s="135" t="s">
        <v>2602</v>
      </c>
      <c r="I99" s="8">
        <v>1</v>
      </c>
      <c r="J99" s="134">
        <v>1</v>
      </c>
      <c r="K99" s="8"/>
      <c r="L99" s="134">
        <v>10</v>
      </c>
      <c r="M99" s="8" t="s">
        <v>2625</v>
      </c>
      <c r="N99" s="13" t="s">
        <v>357</v>
      </c>
      <c r="O99" s="134">
        <v>1600</v>
      </c>
      <c r="P99" s="13" t="s">
        <v>358</v>
      </c>
      <c r="Q99" s="134">
        <v>100</v>
      </c>
      <c r="R99" s="13" t="s">
        <v>7113</v>
      </c>
      <c r="S99" s="134">
        <v>1</v>
      </c>
      <c r="T99" s="134">
        <v>960</v>
      </c>
      <c r="U99" s="134">
        <v>63</v>
      </c>
      <c r="V99" s="8">
        <v>90</v>
      </c>
      <c r="W99" s="8">
        <v>-60</v>
      </c>
      <c r="X99" s="8"/>
      <c r="Y99" s="8">
        <v>33</v>
      </c>
      <c r="Z99" s="13" t="s">
        <v>358</v>
      </c>
      <c r="AA99" s="13" t="s">
        <v>400</v>
      </c>
      <c r="AB99" s="13" t="s">
        <v>612</v>
      </c>
      <c r="AC99" s="135" t="s">
        <v>375</v>
      </c>
      <c r="AD99" s="13" t="s">
        <v>356</v>
      </c>
      <c r="AE99" s="225" t="s">
        <v>7317</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289">
        <v>75</v>
      </c>
      <c r="B100" s="217" t="s">
        <v>8257</v>
      </c>
      <c r="C100" s="211">
        <v>600</v>
      </c>
      <c r="D100" s="134">
        <v>100</v>
      </c>
      <c r="E100" s="134">
        <v>65</v>
      </c>
      <c r="F100" s="74"/>
      <c r="G100" s="134">
        <v>25</v>
      </c>
      <c r="H100" s="135" t="s">
        <v>2602</v>
      </c>
      <c r="I100" s="8">
        <v>1</v>
      </c>
      <c r="J100" s="134">
        <v>1</v>
      </c>
      <c r="K100" s="52"/>
      <c r="L100" s="134">
        <v>10</v>
      </c>
      <c r="M100" s="8" t="s">
        <v>2625</v>
      </c>
      <c r="N100" s="13" t="s">
        <v>357</v>
      </c>
      <c r="O100" s="134">
        <v>1600</v>
      </c>
      <c r="P100" s="13" t="s">
        <v>358</v>
      </c>
      <c r="Q100" s="134">
        <v>100</v>
      </c>
      <c r="R100" s="13" t="s">
        <v>8257</v>
      </c>
      <c r="S100" s="134">
        <v>1</v>
      </c>
      <c r="T100" s="134">
        <v>960</v>
      </c>
      <c r="U100" s="134">
        <v>63</v>
      </c>
      <c r="V100" s="8">
        <v>90</v>
      </c>
      <c r="W100" s="8">
        <v>-60</v>
      </c>
      <c r="X100" s="8">
        <v>128</v>
      </c>
      <c r="Y100" s="8">
        <v>33</v>
      </c>
      <c r="Z100" s="13" t="s">
        <v>358</v>
      </c>
      <c r="AA100" s="13" t="s">
        <v>6801</v>
      </c>
      <c r="AB100" s="13" t="s">
        <v>8238</v>
      </c>
      <c r="AC100" s="135" t="s">
        <v>375</v>
      </c>
      <c r="AD100" s="13" t="s">
        <v>356</v>
      </c>
      <c r="AE100" s="225" t="s">
        <v>8298</v>
      </c>
      <c r="AF100" s="8"/>
      <c r="AG100" s="8">
        <v>1</v>
      </c>
      <c r="AH100" s="134"/>
      <c r="AI100" s="134"/>
      <c r="AJ100" s="134"/>
      <c r="AK100" s="134"/>
      <c r="AL100" s="134"/>
      <c r="AM100" s="134"/>
      <c r="AN100" s="134"/>
      <c r="AO100" s="8"/>
      <c r="AP100" s="8">
        <v>32</v>
      </c>
      <c r="AQ100" s="8">
        <v>33</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132">
        <v>75</v>
      </c>
      <c r="B101" s="133" t="s">
        <v>7216</v>
      </c>
      <c r="C101" s="211">
        <v>600</v>
      </c>
      <c r="D101" s="134">
        <v>100</v>
      </c>
      <c r="E101" s="134">
        <v>65</v>
      </c>
      <c r="F101" s="73"/>
      <c r="G101" s="134">
        <v>25</v>
      </c>
      <c r="H101" s="135" t="s">
        <v>2602</v>
      </c>
      <c r="I101" s="8">
        <v>1</v>
      </c>
      <c r="J101" s="134">
        <v>1</v>
      </c>
      <c r="K101" s="8"/>
      <c r="L101" s="134">
        <v>10</v>
      </c>
      <c r="M101" s="8" t="s">
        <v>2625</v>
      </c>
      <c r="N101" s="13" t="s">
        <v>357</v>
      </c>
      <c r="O101" s="134">
        <v>1600</v>
      </c>
      <c r="P101" s="13" t="s">
        <v>358</v>
      </c>
      <c r="Q101" s="134">
        <v>100</v>
      </c>
      <c r="R101" s="13" t="s">
        <v>7216</v>
      </c>
      <c r="S101" s="134">
        <v>1</v>
      </c>
      <c r="T101" s="134">
        <v>960</v>
      </c>
      <c r="U101" s="134">
        <v>63</v>
      </c>
      <c r="V101" s="8">
        <v>90</v>
      </c>
      <c r="W101" s="8">
        <v>-60</v>
      </c>
      <c r="X101" s="8">
        <v>128</v>
      </c>
      <c r="Y101" s="8">
        <v>33</v>
      </c>
      <c r="Z101" s="13" t="s">
        <v>358</v>
      </c>
      <c r="AA101" s="13" t="s">
        <v>6801</v>
      </c>
      <c r="AB101" s="13" t="s">
        <v>612</v>
      </c>
      <c r="AC101" s="135" t="s">
        <v>375</v>
      </c>
      <c r="AD101" s="13" t="s">
        <v>356</v>
      </c>
      <c r="AE101" s="225" t="s">
        <v>7318</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289">
        <v>76</v>
      </c>
      <c r="B102" s="217" t="s">
        <v>8258</v>
      </c>
      <c r="C102" s="211">
        <v>600</v>
      </c>
      <c r="D102" s="134">
        <v>100</v>
      </c>
      <c r="E102" s="134">
        <v>52</v>
      </c>
      <c r="F102" s="74"/>
      <c r="G102" s="134">
        <v>25</v>
      </c>
      <c r="H102" s="135" t="s">
        <v>2602</v>
      </c>
      <c r="I102" s="8">
        <v>1</v>
      </c>
      <c r="J102" s="134">
        <v>1</v>
      </c>
      <c r="K102" s="52">
        <v>0</v>
      </c>
      <c r="L102" s="134">
        <v>4</v>
      </c>
      <c r="M102" s="8" t="s">
        <v>2625</v>
      </c>
      <c r="N102" s="13" t="s">
        <v>357</v>
      </c>
      <c r="O102" s="134">
        <v>1600</v>
      </c>
      <c r="P102" s="13" t="s">
        <v>358</v>
      </c>
      <c r="Q102" s="134">
        <v>100</v>
      </c>
      <c r="R102" s="13" t="s">
        <v>8258</v>
      </c>
      <c r="S102" s="134">
        <v>1</v>
      </c>
      <c r="T102" s="134">
        <v>1344</v>
      </c>
      <c r="U102" s="134">
        <v>63</v>
      </c>
      <c r="V102" s="8">
        <v>90</v>
      </c>
      <c r="W102" s="8">
        <v>-60</v>
      </c>
      <c r="X102" s="8">
        <v>128</v>
      </c>
      <c r="Y102" s="8">
        <v>33</v>
      </c>
      <c r="Z102" s="13" t="s">
        <v>358</v>
      </c>
      <c r="AA102" s="13" t="s">
        <v>6800</v>
      </c>
      <c r="AB102" s="13" t="s">
        <v>8238</v>
      </c>
      <c r="AC102" s="135" t="s">
        <v>375</v>
      </c>
      <c r="AD102" s="13" t="s">
        <v>356</v>
      </c>
      <c r="AE102" s="225" t="s">
        <v>8299</v>
      </c>
      <c r="AF102" s="8"/>
      <c r="AG102" s="8">
        <v>1</v>
      </c>
      <c r="AH102" s="134"/>
      <c r="AI102" s="134"/>
      <c r="AJ102" s="134"/>
      <c r="AK102" s="134"/>
      <c r="AL102" s="134"/>
      <c r="AM102" s="134"/>
      <c r="AN102" s="134"/>
      <c r="AO102" s="8">
        <v>4</v>
      </c>
      <c r="AP102" s="8">
        <v>32</v>
      </c>
      <c r="AQ102" s="8">
        <v>26</v>
      </c>
      <c r="AR102" s="8">
        <v>10</v>
      </c>
      <c r="AS102" s="8">
        <v>10</v>
      </c>
      <c r="AT102" s="8">
        <v>150</v>
      </c>
      <c r="AU102" s="8">
        <v>180</v>
      </c>
      <c r="AV102" s="13" t="s">
        <v>359</v>
      </c>
      <c r="AW102" s="13" t="s">
        <v>367</v>
      </c>
      <c r="AX102" s="13" t="s">
        <v>102</v>
      </c>
      <c r="AY102" s="13" t="s">
        <v>52</v>
      </c>
      <c r="AZ102" s="13" t="s">
        <v>2610</v>
      </c>
      <c r="BA102" s="134">
        <v>500</v>
      </c>
      <c r="BB102" s="134"/>
    </row>
    <row r="103" spans="1:54" ht="24" customHeight="1" x14ac:dyDescent="0.35">
      <c r="A103" s="132">
        <v>76</v>
      </c>
      <c r="B103" s="133" t="s">
        <v>7211</v>
      </c>
      <c r="C103" s="211">
        <v>600</v>
      </c>
      <c r="D103" s="134">
        <v>100</v>
      </c>
      <c r="E103" s="134">
        <v>52</v>
      </c>
      <c r="F103" s="74"/>
      <c r="G103" s="134">
        <v>25</v>
      </c>
      <c r="H103" s="135" t="s">
        <v>2602</v>
      </c>
      <c r="I103" s="8">
        <v>1</v>
      </c>
      <c r="J103" s="134">
        <v>1</v>
      </c>
      <c r="K103" s="8">
        <v>0</v>
      </c>
      <c r="L103" s="134">
        <v>4</v>
      </c>
      <c r="M103" s="8" t="s">
        <v>2625</v>
      </c>
      <c r="N103" s="13" t="s">
        <v>357</v>
      </c>
      <c r="O103" s="134">
        <v>1600</v>
      </c>
      <c r="P103" s="13" t="s">
        <v>358</v>
      </c>
      <c r="Q103" s="134">
        <v>100</v>
      </c>
      <c r="R103" s="13" t="s">
        <v>7211</v>
      </c>
      <c r="S103" s="134">
        <v>1</v>
      </c>
      <c r="T103" s="134">
        <v>1344</v>
      </c>
      <c r="U103" s="134">
        <v>63</v>
      </c>
      <c r="V103" s="8">
        <v>90</v>
      </c>
      <c r="W103" s="8">
        <v>-60</v>
      </c>
      <c r="X103" s="8">
        <v>128</v>
      </c>
      <c r="Y103" s="8">
        <v>33</v>
      </c>
      <c r="Z103" s="13" t="s">
        <v>358</v>
      </c>
      <c r="AA103" s="13" t="s">
        <v>6800</v>
      </c>
      <c r="AB103" s="13" t="s">
        <v>612</v>
      </c>
      <c r="AC103" s="135" t="s">
        <v>375</v>
      </c>
      <c r="AD103" s="13" t="s">
        <v>356</v>
      </c>
      <c r="AE103" s="225" t="s">
        <v>7315</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289">
        <v>77</v>
      </c>
      <c r="B104" s="217" t="s">
        <v>8259</v>
      </c>
      <c r="C104" s="211">
        <v>600</v>
      </c>
      <c r="D104" s="134">
        <v>100</v>
      </c>
      <c r="E104" s="134">
        <v>38</v>
      </c>
      <c r="F104" s="74"/>
      <c r="G104" s="134">
        <v>100</v>
      </c>
      <c r="H104" s="135" t="s">
        <v>2602</v>
      </c>
      <c r="I104" s="8">
        <v>1</v>
      </c>
      <c r="J104" s="134">
        <v>1</v>
      </c>
      <c r="K104" s="52">
        <v>0</v>
      </c>
      <c r="L104" s="134">
        <v>1</v>
      </c>
      <c r="M104" s="8" t="s">
        <v>2594</v>
      </c>
      <c r="N104" s="13" t="s">
        <v>357</v>
      </c>
      <c r="O104" s="134">
        <v>1600</v>
      </c>
      <c r="P104" s="13" t="s">
        <v>391</v>
      </c>
      <c r="Q104" s="134">
        <v>100</v>
      </c>
      <c r="R104" s="13" t="s">
        <v>8259</v>
      </c>
      <c r="S104" s="134">
        <v>1</v>
      </c>
      <c r="T104" s="134">
        <v>1536</v>
      </c>
      <c r="U104" s="134">
        <v>63</v>
      </c>
      <c r="V104" s="8">
        <v>90</v>
      </c>
      <c r="W104" s="8">
        <v>-45</v>
      </c>
      <c r="X104" s="8">
        <v>256</v>
      </c>
      <c r="Y104" s="8">
        <v>33</v>
      </c>
      <c r="Z104" s="13" t="s">
        <v>422</v>
      </c>
      <c r="AA104" s="13" t="s">
        <v>6802</v>
      </c>
      <c r="AB104" s="13" t="s">
        <v>8238</v>
      </c>
      <c r="AC104" s="135" t="s">
        <v>506</v>
      </c>
      <c r="AD104" s="13" t="s">
        <v>421</v>
      </c>
      <c r="AE104" s="225" t="s">
        <v>8300</v>
      </c>
      <c r="AF104" s="8"/>
      <c r="AG104" s="8">
        <v>1</v>
      </c>
      <c r="AH104" s="134"/>
      <c r="AI104" s="134"/>
      <c r="AJ104" s="134"/>
      <c r="AK104" s="134"/>
      <c r="AL104" s="134"/>
      <c r="AM104" s="134"/>
      <c r="AN104" s="134"/>
      <c r="AO104" s="8">
        <v>3</v>
      </c>
      <c r="AP104" s="8">
        <v>64</v>
      </c>
      <c r="AQ104" s="8">
        <v>31</v>
      </c>
      <c r="AR104" s="8">
        <v>10</v>
      </c>
      <c r="AS104" s="8">
        <v>10</v>
      </c>
      <c r="AT104" s="8">
        <v>128</v>
      </c>
      <c r="AU104" s="8">
        <v>180</v>
      </c>
      <c r="AV104" s="13" t="s">
        <v>359</v>
      </c>
      <c r="AW104" s="13" t="s">
        <v>367</v>
      </c>
      <c r="AX104" s="13" t="s">
        <v>106</v>
      </c>
      <c r="AY104" s="13" t="s">
        <v>52</v>
      </c>
      <c r="AZ104" s="13" t="s">
        <v>2610</v>
      </c>
      <c r="BA104" s="134">
        <v>500</v>
      </c>
      <c r="BB104" s="134"/>
    </row>
    <row r="105" spans="1:54" ht="24" customHeight="1" x14ac:dyDescent="0.35">
      <c r="A105" s="132">
        <v>77</v>
      </c>
      <c r="B105" s="133" t="s">
        <v>7114</v>
      </c>
      <c r="C105" s="211">
        <v>600</v>
      </c>
      <c r="D105" s="134">
        <v>100</v>
      </c>
      <c r="E105" s="134">
        <v>38</v>
      </c>
      <c r="F105" s="73"/>
      <c r="G105" s="134">
        <v>100</v>
      </c>
      <c r="H105" s="135" t="s">
        <v>2602</v>
      </c>
      <c r="I105" s="8">
        <v>1</v>
      </c>
      <c r="J105" s="134">
        <v>1</v>
      </c>
      <c r="K105" s="8">
        <v>0</v>
      </c>
      <c r="L105" s="134">
        <v>1</v>
      </c>
      <c r="M105" s="8" t="s">
        <v>2594</v>
      </c>
      <c r="N105" s="13" t="s">
        <v>357</v>
      </c>
      <c r="O105" s="134">
        <v>1600</v>
      </c>
      <c r="P105" s="13" t="s">
        <v>391</v>
      </c>
      <c r="Q105" s="134">
        <v>100</v>
      </c>
      <c r="R105" s="13" t="s">
        <v>7114</v>
      </c>
      <c r="S105" s="134">
        <v>1</v>
      </c>
      <c r="T105" s="134">
        <v>1536</v>
      </c>
      <c r="U105" s="134">
        <v>63</v>
      </c>
      <c r="V105" s="8">
        <v>90</v>
      </c>
      <c r="W105" s="8">
        <v>-45</v>
      </c>
      <c r="X105" s="8">
        <v>256</v>
      </c>
      <c r="Y105" s="8">
        <v>33</v>
      </c>
      <c r="Z105" s="13" t="s">
        <v>422</v>
      </c>
      <c r="AA105" s="13" t="s">
        <v>6802</v>
      </c>
      <c r="AB105" s="13" t="s">
        <v>612</v>
      </c>
      <c r="AC105" s="135" t="s">
        <v>506</v>
      </c>
      <c r="AD105" s="13" t="s">
        <v>421</v>
      </c>
      <c r="AE105" s="225" t="s">
        <v>7320</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289">
        <v>78</v>
      </c>
      <c r="B106" s="217" t="s">
        <v>8260</v>
      </c>
      <c r="C106" s="211">
        <v>600</v>
      </c>
      <c r="D106" s="134">
        <v>100</v>
      </c>
      <c r="E106" s="134">
        <v>48</v>
      </c>
      <c r="F106" s="74"/>
      <c r="G106" s="134">
        <v>100</v>
      </c>
      <c r="H106" s="135" t="s">
        <v>2602</v>
      </c>
      <c r="I106" s="8">
        <v>1</v>
      </c>
      <c r="J106" s="134">
        <v>1</v>
      </c>
      <c r="K106" s="52">
        <v>0</v>
      </c>
      <c r="L106" s="134">
        <v>1</v>
      </c>
      <c r="M106" s="8" t="s">
        <v>2594</v>
      </c>
      <c r="N106" s="13" t="s">
        <v>357</v>
      </c>
      <c r="O106" s="134">
        <v>1600</v>
      </c>
      <c r="P106" s="13" t="s">
        <v>391</v>
      </c>
      <c r="Q106" s="134">
        <v>100</v>
      </c>
      <c r="R106" s="13" t="s">
        <v>8260</v>
      </c>
      <c r="S106" s="134">
        <v>1</v>
      </c>
      <c r="T106" s="134">
        <v>1536</v>
      </c>
      <c r="U106" s="134">
        <v>63</v>
      </c>
      <c r="V106" s="8">
        <v>90</v>
      </c>
      <c r="W106" s="8">
        <v>-45</v>
      </c>
      <c r="X106" s="8">
        <v>256</v>
      </c>
      <c r="Y106" s="8">
        <v>33</v>
      </c>
      <c r="Z106" s="13" t="s">
        <v>422</v>
      </c>
      <c r="AA106" s="13" t="s">
        <v>6798</v>
      </c>
      <c r="AB106" s="13" t="s">
        <v>8238</v>
      </c>
      <c r="AC106" s="135" t="s">
        <v>506</v>
      </c>
      <c r="AD106" s="13" t="s">
        <v>421</v>
      </c>
      <c r="AE106" s="225" t="s">
        <v>8570</v>
      </c>
      <c r="AF106" s="8"/>
      <c r="AG106" s="8">
        <v>1</v>
      </c>
      <c r="AH106" s="134"/>
      <c r="AI106" s="134"/>
      <c r="AJ106" s="134"/>
      <c r="AK106" s="134"/>
      <c r="AL106" s="134"/>
      <c r="AM106" s="134"/>
      <c r="AN106" s="134"/>
      <c r="AO106" s="8">
        <v>3</v>
      </c>
      <c r="AP106" s="8">
        <v>64</v>
      </c>
      <c r="AQ106" s="8">
        <v>48</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132">
        <v>78</v>
      </c>
      <c r="B107" s="133" t="s">
        <v>7207</v>
      </c>
      <c r="C107" s="211">
        <v>600</v>
      </c>
      <c r="D107" s="134">
        <v>100</v>
      </c>
      <c r="E107" s="134">
        <v>48</v>
      </c>
      <c r="F107" s="73"/>
      <c r="G107" s="134">
        <v>100</v>
      </c>
      <c r="H107" s="135" t="s">
        <v>2602</v>
      </c>
      <c r="I107" s="8">
        <v>1</v>
      </c>
      <c r="J107" s="134">
        <v>1</v>
      </c>
      <c r="K107" s="8">
        <v>0</v>
      </c>
      <c r="L107" s="134">
        <v>1</v>
      </c>
      <c r="M107" s="8" t="s">
        <v>2594</v>
      </c>
      <c r="N107" s="13" t="s">
        <v>357</v>
      </c>
      <c r="O107" s="134">
        <v>1600</v>
      </c>
      <c r="P107" s="13" t="s">
        <v>391</v>
      </c>
      <c r="Q107" s="134">
        <v>100</v>
      </c>
      <c r="R107" s="13" t="s">
        <v>7207</v>
      </c>
      <c r="S107" s="134">
        <v>1</v>
      </c>
      <c r="T107" s="134">
        <v>1536</v>
      </c>
      <c r="U107" s="134">
        <v>63</v>
      </c>
      <c r="V107" s="8">
        <v>90</v>
      </c>
      <c r="W107" s="8">
        <v>-45</v>
      </c>
      <c r="X107" s="8">
        <v>256</v>
      </c>
      <c r="Y107" s="8">
        <v>33</v>
      </c>
      <c r="Z107" s="13" t="s">
        <v>422</v>
      </c>
      <c r="AA107" s="13" t="s">
        <v>6798</v>
      </c>
      <c r="AB107" s="13" t="s">
        <v>612</v>
      </c>
      <c r="AC107" s="135" t="s">
        <v>506</v>
      </c>
      <c r="AD107" s="13" t="s">
        <v>421</v>
      </c>
      <c r="AE107" s="225" t="s">
        <v>8571</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289">
        <v>79</v>
      </c>
      <c r="B108" s="217" t="s">
        <v>8261</v>
      </c>
      <c r="C108" s="211">
        <v>800</v>
      </c>
      <c r="D108" s="134">
        <v>100</v>
      </c>
      <c r="E108" s="134">
        <v>32</v>
      </c>
      <c r="F108" s="74"/>
      <c r="G108" s="134">
        <v>100</v>
      </c>
      <c r="H108" s="135" t="s">
        <v>2602</v>
      </c>
      <c r="I108" s="8"/>
      <c r="J108" s="134">
        <v>1</v>
      </c>
      <c r="K108" s="52">
        <v>0</v>
      </c>
      <c r="L108" s="134">
        <v>3</v>
      </c>
      <c r="M108" s="8"/>
      <c r="N108" s="13" t="s">
        <v>385</v>
      </c>
      <c r="O108" s="134">
        <v>900</v>
      </c>
      <c r="P108" s="13" t="s">
        <v>391</v>
      </c>
      <c r="Q108" s="134">
        <v>100</v>
      </c>
      <c r="R108" s="13" t="s">
        <v>8261</v>
      </c>
      <c r="S108" s="134">
        <v>1</v>
      </c>
      <c r="T108" s="134">
        <v>1344</v>
      </c>
      <c r="U108" s="134">
        <v>63</v>
      </c>
      <c r="V108" s="8">
        <v>90</v>
      </c>
      <c r="W108" s="8">
        <v>30</v>
      </c>
      <c r="X108" s="8">
        <v>384</v>
      </c>
      <c r="Y108" s="8">
        <v>33</v>
      </c>
      <c r="Z108" s="13" t="s">
        <v>391</v>
      </c>
      <c r="AA108" s="13" t="s">
        <v>6803</v>
      </c>
      <c r="AB108" s="13" t="s">
        <v>8238</v>
      </c>
      <c r="AC108" s="135" t="s">
        <v>417</v>
      </c>
      <c r="AD108" s="13" t="s">
        <v>389</v>
      </c>
      <c r="AE108" s="225" t="s">
        <v>8301</v>
      </c>
      <c r="AF108" s="8"/>
      <c r="AG108" s="8">
        <v>1</v>
      </c>
      <c r="AH108" s="134"/>
      <c r="AI108" s="134"/>
      <c r="AJ108" s="134"/>
      <c r="AK108" s="134"/>
      <c r="AL108" s="134"/>
      <c r="AM108" s="134"/>
      <c r="AN108" s="134"/>
      <c r="AO108" s="8">
        <v>4</v>
      </c>
      <c r="AP108" s="8">
        <v>96</v>
      </c>
      <c r="AQ108" s="8">
        <v>32</v>
      </c>
      <c r="AR108" s="8">
        <v>10</v>
      </c>
      <c r="AS108" s="8">
        <v>100</v>
      </c>
      <c r="AT108" s="8">
        <v>161</v>
      </c>
      <c r="AU108" s="8">
        <v>180</v>
      </c>
      <c r="AV108" s="13" t="s">
        <v>391</v>
      </c>
      <c r="AW108" s="13" t="s">
        <v>367</v>
      </c>
      <c r="AX108" s="13" t="s">
        <v>106</v>
      </c>
      <c r="AY108" s="13" t="s">
        <v>52</v>
      </c>
      <c r="AZ108" s="13" t="s">
        <v>2610</v>
      </c>
      <c r="BA108" s="134">
        <v>500</v>
      </c>
      <c r="BB108" s="134"/>
    </row>
    <row r="109" spans="1:54" ht="24" customHeight="1" x14ac:dyDescent="0.35">
      <c r="A109" s="132">
        <v>79</v>
      </c>
      <c r="B109" s="17" t="s">
        <v>7115</v>
      </c>
      <c r="C109" s="211">
        <v>800</v>
      </c>
      <c r="D109" s="134">
        <v>100</v>
      </c>
      <c r="E109" s="134">
        <v>32</v>
      </c>
      <c r="F109" s="73"/>
      <c r="G109" s="134">
        <v>100</v>
      </c>
      <c r="H109" s="135" t="s">
        <v>2602</v>
      </c>
      <c r="I109" s="8"/>
      <c r="J109" s="134">
        <v>1</v>
      </c>
      <c r="K109" s="8">
        <v>0</v>
      </c>
      <c r="L109" s="134">
        <v>3</v>
      </c>
      <c r="M109" s="8"/>
      <c r="N109" s="13" t="s">
        <v>385</v>
      </c>
      <c r="O109" s="134">
        <v>900</v>
      </c>
      <c r="P109" s="13" t="s">
        <v>391</v>
      </c>
      <c r="Q109" s="134">
        <v>100</v>
      </c>
      <c r="R109" s="13" t="s">
        <v>7115</v>
      </c>
      <c r="S109" s="134">
        <v>1</v>
      </c>
      <c r="T109" s="134">
        <v>1344</v>
      </c>
      <c r="U109" s="134">
        <v>63</v>
      </c>
      <c r="V109" s="8">
        <v>90</v>
      </c>
      <c r="W109" s="8">
        <v>30</v>
      </c>
      <c r="X109" s="8">
        <v>384</v>
      </c>
      <c r="Y109" s="8">
        <v>33</v>
      </c>
      <c r="Z109" s="13" t="s">
        <v>391</v>
      </c>
      <c r="AA109" s="13" t="s">
        <v>6803</v>
      </c>
      <c r="AB109" s="13" t="s">
        <v>612</v>
      </c>
      <c r="AC109" s="135" t="s">
        <v>417</v>
      </c>
      <c r="AD109" s="13" t="s">
        <v>389</v>
      </c>
      <c r="AE109" s="225" t="s">
        <v>7321</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289">
        <v>80</v>
      </c>
      <c r="B110" s="217" t="s">
        <v>8262</v>
      </c>
      <c r="C110" s="134">
        <v>600</v>
      </c>
      <c r="D110" s="134">
        <v>350</v>
      </c>
      <c r="E110" s="134">
        <v>2</v>
      </c>
      <c r="F110" s="74"/>
      <c r="G110" s="134">
        <v>100</v>
      </c>
      <c r="H110" s="135" t="s">
        <v>3268</v>
      </c>
      <c r="I110" s="8">
        <v>1</v>
      </c>
      <c r="J110" s="134">
        <v>1</v>
      </c>
      <c r="K110" s="52">
        <v>0</v>
      </c>
      <c r="L110" s="134">
        <v>1</v>
      </c>
      <c r="M110" s="8"/>
      <c r="N110" s="13" t="s">
        <v>357</v>
      </c>
      <c r="O110" s="134">
        <v>2500</v>
      </c>
      <c r="P110" s="13" t="s">
        <v>358</v>
      </c>
      <c r="Q110" s="134">
        <v>100</v>
      </c>
      <c r="R110" s="13" t="s">
        <v>8262</v>
      </c>
      <c r="S110" s="134"/>
      <c r="T110" s="134">
        <v>1152</v>
      </c>
      <c r="U110" s="134">
        <v>75</v>
      </c>
      <c r="V110" s="8">
        <v>90</v>
      </c>
      <c r="W110" s="8">
        <v>-60</v>
      </c>
      <c r="X110" s="8"/>
      <c r="Y110" s="8">
        <v>33</v>
      </c>
      <c r="Z110" s="13" t="s">
        <v>358</v>
      </c>
      <c r="AA110" s="13" t="s">
        <v>378</v>
      </c>
      <c r="AB110" s="13" t="s">
        <v>8238</v>
      </c>
      <c r="AC110" s="135" t="s">
        <v>375</v>
      </c>
      <c r="AD110" s="13" t="s">
        <v>356</v>
      </c>
      <c r="AE110" s="226" t="s">
        <v>8302</v>
      </c>
      <c r="AF110" s="8"/>
      <c r="AG110" s="8"/>
      <c r="AH110" s="134"/>
      <c r="AI110" s="134"/>
      <c r="AJ110" s="134"/>
      <c r="AK110" s="134"/>
      <c r="AL110" s="134"/>
      <c r="AM110" s="134"/>
      <c r="AN110" s="134"/>
      <c r="AO110" s="8"/>
      <c r="AP110" s="8"/>
      <c r="AQ110" s="8"/>
      <c r="AR110" s="8"/>
      <c r="AS110" s="8"/>
      <c r="AT110" s="8"/>
      <c r="AU110" s="8">
        <v>180</v>
      </c>
      <c r="AV110" s="13" t="s">
        <v>359</v>
      </c>
      <c r="AW110" s="13" t="s">
        <v>374</v>
      </c>
      <c r="AX110" s="135" t="s">
        <v>110</v>
      </c>
      <c r="AY110" s="13" t="s">
        <v>380</v>
      </c>
      <c r="AZ110" s="135" t="s">
        <v>2630</v>
      </c>
      <c r="BA110" s="134">
        <v>375</v>
      </c>
      <c r="BB110" s="134"/>
    </row>
    <row r="111" spans="1:54" ht="24" customHeight="1" x14ac:dyDescent="0.35">
      <c r="A111" s="132">
        <v>80</v>
      </c>
      <c r="B111" s="17" t="s">
        <v>7237</v>
      </c>
      <c r="C111" s="134">
        <v>600</v>
      </c>
      <c r="D111" s="134">
        <v>350</v>
      </c>
      <c r="E111" s="134">
        <v>2</v>
      </c>
      <c r="F111" s="74"/>
      <c r="G111" s="134">
        <v>100</v>
      </c>
      <c r="H111" s="135" t="s">
        <v>3268</v>
      </c>
      <c r="I111" s="8">
        <v>1</v>
      </c>
      <c r="J111" s="134">
        <v>1</v>
      </c>
      <c r="K111" s="8">
        <v>0</v>
      </c>
      <c r="L111" s="134">
        <v>1</v>
      </c>
      <c r="M111" s="8"/>
      <c r="N111" s="13" t="s">
        <v>357</v>
      </c>
      <c r="O111" s="134">
        <v>2500</v>
      </c>
      <c r="P111" s="13" t="s">
        <v>358</v>
      </c>
      <c r="Q111" s="134">
        <v>100</v>
      </c>
      <c r="R111" s="13" t="s">
        <v>7237</v>
      </c>
      <c r="S111" s="134"/>
      <c r="T111" s="134">
        <v>1152</v>
      </c>
      <c r="U111" s="134">
        <v>75</v>
      </c>
      <c r="V111" s="8">
        <v>90</v>
      </c>
      <c r="W111" s="8">
        <v>-60</v>
      </c>
      <c r="X111" s="8"/>
      <c r="Y111" s="8">
        <v>33</v>
      </c>
      <c r="Z111" s="13" t="s">
        <v>358</v>
      </c>
      <c r="AA111" s="13" t="s">
        <v>378</v>
      </c>
      <c r="AB111" s="13" t="s">
        <v>612</v>
      </c>
      <c r="AC111" s="135" t="s">
        <v>375</v>
      </c>
      <c r="AD111" s="13" t="s">
        <v>356</v>
      </c>
      <c r="AE111" s="226" t="s">
        <v>7238</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289">
        <v>81</v>
      </c>
      <c r="B112" s="217" t="s">
        <v>8263</v>
      </c>
      <c r="C112" s="134">
        <v>700</v>
      </c>
      <c r="D112" s="134">
        <v>250</v>
      </c>
      <c r="E112" s="134">
        <v>300</v>
      </c>
      <c r="F112" s="74"/>
      <c r="G112" s="134">
        <v>50</v>
      </c>
      <c r="H112" s="135" t="s">
        <v>2593</v>
      </c>
      <c r="I112" s="134"/>
      <c r="J112" s="134">
        <v>1</v>
      </c>
      <c r="K112" s="218"/>
      <c r="L112" s="134">
        <v>180</v>
      </c>
      <c r="M112" s="134"/>
      <c r="N112" s="135" t="s">
        <v>385</v>
      </c>
      <c r="O112" s="134">
        <v>1500</v>
      </c>
      <c r="P112" s="135" t="s">
        <v>376</v>
      </c>
      <c r="Q112" s="134">
        <v>100</v>
      </c>
      <c r="R112" s="135" t="s">
        <v>8263</v>
      </c>
      <c r="S112" s="134">
        <v>1</v>
      </c>
      <c r="T112" s="134">
        <v>1280</v>
      </c>
      <c r="U112" s="134">
        <v>55</v>
      </c>
      <c r="V112" s="134">
        <v>90</v>
      </c>
      <c r="W112" s="134">
        <v>-60</v>
      </c>
      <c r="X112" s="134"/>
      <c r="Y112" s="134">
        <v>33</v>
      </c>
      <c r="Z112" s="135" t="s">
        <v>376</v>
      </c>
      <c r="AA112" s="135" t="s">
        <v>611</v>
      </c>
      <c r="AB112" s="135" t="s">
        <v>8238</v>
      </c>
      <c r="AC112" s="135" t="s">
        <v>360</v>
      </c>
      <c r="AD112" s="135" t="s">
        <v>356</v>
      </c>
      <c r="AE112" s="225" t="s">
        <v>8303</v>
      </c>
      <c r="AF112" s="134"/>
      <c r="AG112" s="134">
        <v>2</v>
      </c>
      <c r="AH112" s="134"/>
      <c r="AI112" s="134"/>
      <c r="AJ112" s="134"/>
      <c r="AK112" s="134"/>
      <c r="AL112" s="134"/>
      <c r="AM112" s="134"/>
      <c r="AN112" s="134"/>
      <c r="AO112" s="134"/>
      <c r="AP112" s="134"/>
      <c r="AQ112" s="134"/>
      <c r="AR112" s="134">
        <v>10</v>
      </c>
      <c r="AS112" s="134">
        <v>25</v>
      </c>
      <c r="AT112" s="134"/>
      <c r="AU112" s="134">
        <v>180</v>
      </c>
      <c r="AV112" s="135" t="s">
        <v>359</v>
      </c>
      <c r="AW112" s="135" t="s">
        <v>374</v>
      </c>
      <c r="AX112" s="135" t="s">
        <v>107</v>
      </c>
      <c r="AY112" s="135" t="s">
        <v>52</v>
      </c>
      <c r="AZ112" s="135" t="s">
        <v>2610</v>
      </c>
      <c r="BA112" s="134">
        <v>500</v>
      </c>
      <c r="BB112" s="134"/>
    </row>
    <row r="113" spans="1:54" ht="24" customHeight="1" x14ac:dyDescent="0.35">
      <c r="A113" s="132">
        <v>81</v>
      </c>
      <c r="B113" s="133" t="s">
        <v>610</v>
      </c>
      <c r="C113" s="134">
        <v>700</v>
      </c>
      <c r="D113" s="134">
        <v>250</v>
      </c>
      <c r="E113" s="134">
        <v>300</v>
      </c>
      <c r="F113" s="73"/>
      <c r="G113" s="134">
        <v>50</v>
      </c>
      <c r="H113" s="135" t="s">
        <v>2593</v>
      </c>
      <c r="I113" s="134"/>
      <c r="J113" s="134">
        <v>1</v>
      </c>
      <c r="K113" s="134"/>
      <c r="L113" s="134">
        <v>180</v>
      </c>
      <c r="M113" s="134"/>
      <c r="N113" s="135" t="s">
        <v>385</v>
      </c>
      <c r="O113" s="134">
        <v>1500</v>
      </c>
      <c r="P113" s="135" t="s">
        <v>376</v>
      </c>
      <c r="Q113" s="134">
        <v>100</v>
      </c>
      <c r="R113" s="135" t="s">
        <v>610</v>
      </c>
      <c r="S113" s="134">
        <v>1</v>
      </c>
      <c r="T113" s="134">
        <v>1280</v>
      </c>
      <c r="U113" s="134">
        <v>55</v>
      </c>
      <c r="V113" s="134">
        <v>90</v>
      </c>
      <c r="W113" s="134">
        <v>-60</v>
      </c>
      <c r="X113" s="134"/>
      <c r="Y113" s="134">
        <v>33</v>
      </c>
      <c r="Z113" s="135" t="s">
        <v>376</v>
      </c>
      <c r="AA113" s="135" t="s">
        <v>611</v>
      </c>
      <c r="AB113" s="179" t="s">
        <v>612</v>
      </c>
      <c r="AC113" s="135" t="s">
        <v>360</v>
      </c>
      <c r="AD113" s="135" t="s">
        <v>356</v>
      </c>
      <c r="AE113" s="225" t="s">
        <v>3464</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289">
        <v>82</v>
      </c>
      <c r="B114" s="217" t="s">
        <v>8264</v>
      </c>
      <c r="C114" s="134">
        <v>240</v>
      </c>
      <c r="D114" s="134">
        <v>60</v>
      </c>
      <c r="E114" s="134">
        <v>40</v>
      </c>
      <c r="F114" s="74"/>
      <c r="G114" s="134">
        <v>25</v>
      </c>
      <c r="H114" s="135" t="s">
        <v>2602</v>
      </c>
      <c r="I114" s="134"/>
      <c r="J114" s="134">
        <v>1</v>
      </c>
      <c r="K114" s="218"/>
      <c r="L114" s="134">
        <v>30</v>
      </c>
      <c r="M114" s="134"/>
      <c r="N114" s="135" t="s">
        <v>601</v>
      </c>
      <c r="O114" s="134">
        <v>1500</v>
      </c>
      <c r="P114" s="135" t="s">
        <v>376</v>
      </c>
      <c r="Q114" s="134">
        <v>85</v>
      </c>
      <c r="R114" s="135" t="s">
        <v>8264</v>
      </c>
      <c r="S114" s="134">
        <v>1</v>
      </c>
      <c r="T114" s="134">
        <v>758</v>
      </c>
      <c r="U114" s="134">
        <v>60</v>
      </c>
      <c r="V114" s="134">
        <v>90</v>
      </c>
      <c r="W114" s="134">
        <v>-60</v>
      </c>
      <c r="X114" s="134"/>
      <c r="Y114" s="134">
        <v>33</v>
      </c>
      <c r="Z114" s="135" t="s">
        <v>376</v>
      </c>
      <c r="AA114" s="293" t="s">
        <v>600</v>
      </c>
      <c r="AB114" s="135" t="s">
        <v>8239</v>
      </c>
      <c r="AC114" s="135" t="s">
        <v>360</v>
      </c>
      <c r="AD114" s="135" t="s">
        <v>466</v>
      </c>
      <c r="AE114" s="224" t="s">
        <v>8304</v>
      </c>
      <c r="AF114" s="134"/>
      <c r="AG114" s="134">
        <v>2</v>
      </c>
      <c r="AH114" s="134"/>
      <c r="AI114" s="134"/>
      <c r="AJ114" s="134"/>
      <c r="AK114" s="134"/>
      <c r="AL114" s="134"/>
      <c r="AM114" s="134"/>
      <c r="AN114" s="134"/>
      <c r="AO114" s="134"/>
      <c r="AP114" s="134">
        <v>64</v>
      </c>
      <c r="AQ114" s="134">
        <v>20</v>
      </c>
      <c r="AR114" s="134"/>
      <c r="AS114" s="134">
        <v>100</v>
      </c>
      <c r="AT114" s="134"/>
      <c r="AU114" s="134">
        <v>180</v>
      </c>
      <c r="AV114" s="135" t="s">
        <v>359</v>
      </c>
      <c r="AW114" s="179" t="s">
        <v>367</v>
      </c>
      <c r="AX114" s="135" t="s">
        <v>102</v>
      </c>
      <c r="AY114" s="135" t="s">
        <v>48</v>
      </c>
      <c r="AZ114" s="135" t="s">
        <v>2604</v>
      </c>
      <c r="BA114" s="134">
        <v>300</v>
      </c>
      <c r="BB114" s="134"/>
    </row>
    <row r="115" spans="1:54" ht="24" customHeight="1" x14ac:dyDescent="0.35">
      <c r="A115" s="132">
        <v>82</v>
      </c>
      <c r="B115" s="133" t="s">
        <v>599</v>
      </c>
      <c r="C115" s="134">
        <v>240</v>
      </c>
      <c r="D115" s="134">
        <v>60</v>
      </c>
      <c r="E115" s="134">
        <v>40</v>
      </c>
      <c r="F115" s="74"/>
      <c r="G115" s="134">
        <v>25</v>
      </c>
      <c r="H115" s="135" t="s">
        <v>2602</v>
      </c>
      <c r="I115" s="134"/>
      <c r="J115" s="134">
        <v>1</v>
      </c>
      <c r="K115" s="134"/>
      <c r="L115" s="134">
        <v>30</v>
      </c>
      <c r="M115" s="134"/>
      <c r="N115" s="135" t="s">
        <v>601</v>
      </c>
      <c r="O115" s="134">
        <v>1500</v>
      </c>
      <c r="P115" s="135" t="s">
        <v>376</v>
      </c>
      <c r="Q115" s="134">
        <v>85</v>
      </c>
      <c r="R115" s="135" t="s">
        <v>599</v>
      </c>
      <c r="S115" s="134">
        <v>1</v>
      </c>
      <c r="T115" s="134">
        <v>758</v>
      </c>
      <c r="U115" s="134">
        <v>60</v>
      </c>
      <c r="V115" s="134">
        <v>90</v>
      </c>
      <c r="W115" s="134">
        <v>-60</v>
      </c>
      <c r="X115" s="134"/>
      <c r="Y115" s="134">
        <v>33</v>
      </c>
      <c r="Z115" s="135" t="s">
        <v>376</v>
      </c>
      <c r="AA115" s="135" t="s">
        <v>600</v>
      </c>
      <c r="AB115" s="135" t="s">
        <v>590</v>
      </c>
      <c r="AC115" s="135" t="s">
        <v>360</v>
      </c>
      <c r="AD115" s="135" t="s">
        <v>466</v>
      </c>
      <c r="AE115" s="224" t="s">
        <v>2204</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289">
        <v>83</v>
      </c>
      <c r="B116" s="217" t="s">
        <v>8265</v>
      </c>
      <c r="C116" s="134">
        <v>160</v>
      </c>
      <c r="D116" s="134">
        <v>40</v>
      </c>
      <c r="E116" s="134">
        <v>12</v>
      </c>
      <c r="F116" s="74"/>
      <c r="G116" s="134">
        <v>100</v>
      </c>
      <c r="H116" s="135"/>
      <c r="I116" s="134"/>
      <c r="J116" s="134">
        <v>1</v>
      </c>
      <c r="K116" s="218"/>
      <c r="L116" s="134">
        <v>6</v>
      </c>
      <c r="M116" s="134" t="s">
        <v>2625</v>
      </c>
      <c r="N116" s="135" t="s">
        <v>364</v>
      </c>
      <c r="O116" s="134">
        <v>1500</v>
      </c>
      <c r="P116" s="135" t="s">
        <v>365</v>
      </c>
      <c r="Q116" s="134">
        <v>70</v>
      </c>
      <c r="R116" s="135" t="s">
        <v>8265</v>
      </c>
      <c r="S116" s="134"/>
      <c r="T116" s="134">
        <v>768</v>
      </c>
      <c r="U116" s="134">
        <v>60</v>
      </c>
      <c r="V116" s="134">
        <v>90</v>
      </c>
      <c r="W116" s="134">
        <v>-60</v>
      </c>
      <c r="X116" s="134"/>
      <c r="Y116" s="134">
        <v>33</v>
      </c>
      <c r="Z116" s="135" t="s">
        <v>366</v>
      </c>
      <c r="AA116" s="135" t="s">
        <v>479</v>
      </c>
      <c r="AB116" s="179" t="s">
        <v>8239</v>
      </c>
      <c r="AC116" s="135" t="s">
        <v>360</v>
      </c>
      <c r="AD116" s="135" t="s">
        <v>480</v>
      </c>
      <c r="AE116" s="224" t="s">
        <v>8305</v>
      </c>
      <c r="AF116" s="134"/>
      <c r="AG116" s="134">
        <v>1</v>
      </c>
      <c r="AH116" s="134"/>
      <c r="AI116" s="134"/>
      <c r="AJ116" s="134"/>
      <c r="AK116" s="134"/>
      <c r="AL116" s="134"/>
      <c r="AM116" s="134"/>
      <c r="AN116" s="134"/>
      <c r="AO116" s="134"/>
      <c r="AP116" s="134"/>
      <c r="AQ116" s="134"/>
      <c r="AR116" s="134"/>
      <c r="AS116" s="134">
        <v>20</v>
      </c>
      <c r="AT116" s="134"/>
      <c r="AU116" s="134">
        <v>180</v>
      </c>
      <c r="AV116" s="135" t="s">
        <v>359</v>
      </c>
      <c r="AW116" s="135" t="s">
        <v>367</v>
      </c>
      <c r="AX116" s="135" t="s">
        <v>106</v>
      </c>
      <c r="AY116" s="135" t="s">
        <v>50</v>
      </c>
      <c r="AZ116" s="135" t="s">
        <v>2599</v>
      </c>
      <c r="BA116" s="134">
        <v>240</v>
      </c>
      <c r="BB116" s="134"/>
    </row>
    <row r="117" spans="1:54" ht="24" customHeight="1" x14ac:dyDescent="0.35">
      <c r="A117" s="132">
        <v>83</v>
      </c>
      <c r="B117" s="133" t="s">
        <v>598</v>
      </c>
      <c r="C117" s="134">
        <v>160</v>
      </c>
      <c r="D117" s="134">
        <v>40</v>
      </c>
      <c r="E117" s="134">
        <v>12</v>
      </c>
      <c r="F117" s="73"/>
      <c r="G117" s="134">
        <v>100</v>
      </c>
      <c r="H117" s="135"/>
      <c r="I117" s="134"/>
      <c r="J117" s="134">
        <v>1</v>
      </c>
      <c r="K117" s="134"/>
      <c r="L117" s="134">
        <v>6</v>
      </c>
      <c r="M117" s="134" t="s">
        <v>2625</v>
      </c>
      <c r="N117" s="135" t="s">
        <v>364</v>
      </c>
      <c r="O117" s="134">
        <v>1500</v>
      </c>
      <c r="P117" s="135" t="s">
        <v>365</v>
      </c>
      <c r="Q117" s="134">
        <v>70</v>
      </c>
      <c r="R117" s="135" t="s">
        <v>598</v>
      </c>
      <c r="S117" s="134"/>
      <c r="T117" s="134">
        <v>768</v>
      </c>
      <c r="U117" s="134">
        <v>60</v>
      </c>
      <c r="V117" s="134">
        <v>90</v>
      </c>
      <c r="W117" s="134">
        <v>-60</v>
      </c>
      <c r="X117" s="134"/>
      <c r="Y117" s="134">
        <v>33</v>
      </c>
      <c r="Z117" s="135" t="s">
        <v>366</v>
      </c>
      <c r="AA117" s="135" t="s">
        <v>479</v>
      </c>
      <c r="AB117" s="179" t="s">
        <v>590</v>
      </c>
      <c r="AC117" s="135" t="s">
        <v>360</v>
      </c>
      <c r="AD117" s="135" t="s">
        <v>480</v>
      </c>
      <c r="AE117" s="224" t="s">
        <v>3460</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84</v>
      </c>
      <c r="B118" s="17" t="s">
        <v>7343</v>
      </c>
      <c r="C118" s="211">
        <v>66</v>
      </c>
      <c r="D118" s="134">
        <v>100</v>
      </c>
      <c r="E118" s="134">
        <v>12</v>
      </c>
      <c r="F118" s="74"/>
      <c r="G118" s="134">
        <v>100</v>
      </c>
      <c r="H118" s="135"/>
      <c r="I118" s="8"/>
      <c r="J118" s="134">
        <v>1</v>
      </c>
      <c r="K118" s="8"/>
      <c r="L118" s="134">
        <v>6</v>
      </c>
      <c r="M118" s="8" t="s">
        <v>2625</v>
      </c>
      <c r="N118" s="13" t="s">
        <v>364</v>
      </c>
      <c r="O118" s="134">
        <v>3200</v>
      </c>
      <c r="P118" s="13" t="s">
        <v>365</v>
      </c>
      <c r="Q118" s="134">
        <v>0</v>
      </c>
      <c r="R118" s="13" t="s">
        <v>7343</v>
      </c>
      <c r="S118" s="134"/>
      <c r="T118" s="8">
        <v>39</v>
      </c>
      <c r="U118" s="295">
        <v>1280</v>
      </c>
      <c r="V118" s="8">
        <v>90</v>
      </c>
      <c r="W118" s="8">
        <v>-60</v>
      </c>
      <c r="X118" s="8"/>
      <c r="Y118" s="8">
        <v>33</v>
      </c>
      <c r="Z118" s="13" t="s">
        <v>366</v>
      </c>
      <c r="AA118" s="13" t="s">
        <v>479</v>
      </c>
      <c r="AB118" s="13" t="s">
        <v>3267</v>
      </c>
      <c r="AC118" s="135" t="s">
        <v>375</v>
      </c>
      <c r="AD118" s="13" t="s">
        <v>480</v>
      </c>
      <c r="AE118" s="226" t="s">
        <v>7342</v>
      </c>
      <c r="AF118" s="8"/>
      <c r="AG118" s="8">
        <v>1</v>
      </c>
      <c r="AH118" s="134"/>
      <c r="AI118" s="134"/>
      <c r="AJ118" s="134"/>
      <c r="AK118" s="134"/>
      <c r="AL118" s="134"/>
      <c r="AM118" s="134"/>
      <c r="AN118" s="134"/>
      <c r="AO118" s="8"/>
      <c r="AP118" s="8">
        <v>16</v>
      </c>
      <c r="AQ118" s="8">
        <v>6</v>
      </c>
      <c r="AR118" s="8"/>
      <c r="AS118" s="8">
        <v>20</v>
      </c>
      <c r="AT118" s="8"/>
      <c r="AU118" s="8">
        <v>180</v>
      </c>
      <c r="AV118" s="13" t="s">
        <v>359</v>
      </c>
      <c r="AW118" s="13" t="s">
        <v>367</v>
      </c>
      <c r="AX118" s="13" t="s">
        <v>106</v>
      </c>
      <c r="AY118" s="13" t="s">
        <v>50</v>
      </c>
      <c r="AZ118" s="13" t="s">
        <v>2599</v>
      </c>
      <c r="BA118" s="134"/>
      <c r="BB118" s="205"/>
    </row>
    <row r="119" spans="1:54" ht="24" customHeight="1" x14ac:dyDescent="0.35">
      <c r="A119" s="289">
        <v>85</v>
      </c>
      <c r="B119" s="217" t="s">
        <v>8266</v>
      </c>
      <c r="C119" s="134">
        <v>200</v>
      </c>
      <c r="D119" s="134">
        <v>55</v>
      </c>
      <c r="E119" s="134">
        <v>22</v>
      </c>
      <c r="F119" s="74"/>
      <c r="G119" s="134">
        <v>1</v>
      </c>
      <c r="H119" s="135"/>
      <c r="I119" s="134"/>
      <c r="J119" s="134">
        <v>1</v>
      </c>
      <c r="K119" s="218"/>
      <c r="L119" s="134">
        <v>18</v>
      </c>
      <c r="M119" s="134"/>
      <c r="N119" s="135" t="s">
        <v>584</v>
      </c>
      <c r="O119" s="134">
        <v>700</v>
      </c>
      <c r="P119" s="135" t="s">
        <v>365</v>
      </c>
      <c r="Q119" s="134">
        <v>10</v>
      </c>
      <c r="R119" s="135" t="s">
        <v>8266</v>
      </c>
      <c r="S119" s="134">
        <v>1</v>
      </c>
      <c r="T119" s="134">
        <v>384</v>
      </c>
      <c r="U119" s="134">
        <v>60</v>
      </c>
      <c r="V119" s="134">
        <v>90</v>
      </c>
      <c r="W119" s="134">
        <v>-60</v>
      </c>
      <c r="X119" s="134">
        <v>64</v>
      </c>
      <c r="Y119" s="134">
        <v>33</v>
      </c>
      <c r="Z119" s="135" t="s">
        <v>365</v>
      </c>
      <c r="AA119" s="179" t="s">
        <v>597</v>
      </c>
      <c r="AB119" s="135" t="s">
        <v>8239</v>
      </c>
      <c r="AC119" s="135" t="s">
        <v>360</v>
      </c>
      <c r="AD119" s="135" t="s">
        <v>466</v>
      </c>
      <c r="AE119" s="225" t="s">
        <v>8306</v>
      </c>
      <c r="AF119" s="134"/>
      <c r="AG119" s="134">
        <v>1</v>
      </c>
      <c r="AH119" s="134">
        <v>1</v>
      </c>
      <c r="AI119" s="134">
        <v>20</v>
      </c>
      <c r="AJ119" s="134">
        <v>32</v>
      </c>
      <c r="AK119" s="134">
        <v>45</v>
      </c>
      <c r="AL119" s="134"/>
      <c r="AM119" s="134"/>
      <c r="AN119" s="134"/>
      <c r="AO119" s="134"/>
      <c r="AP119" s="134"/>
      <c r="AQ119" s="134"/>
      <c r="AR119" s="134"/>
      <c r="AS119" s="134"/>
      <c r="AT119" s="134"/>
      <c r="AU119" s="134">
        <v>180</v>
      </c>
      <c r="AV119" s="135" t="s">
        <v>365</v>
      </c>
      <c r="AW119" s="135" t="s">
        <v>374</v>
      </c>
      <c r="AX119" s="135" t="s">
        <v>110</v>
      </c>
      <c r="AY119" s="135" t="s">
        <v>49</v>
      </c>
      <c r="AZ119" s="135" t="s">
        <v>2608</v>
      </c>
      <c r="BA119" s="134">
        <v>190</v>
      </c>
      <c r="BB119" s="134"/>
    </row>
    <row r="120" spans="1:54" ht="24" customHeight="1" x14ac:dyDescent="0.35">
      <c r="A120" s="132">
        <v>85</v>
      </c>
      <c r="B120" s="133" t="s">
        <v>596</v>
      </c>
      <c r="C120" s="134">
        <v>200</v>
      </c>
      <c r="D120" s="134">
        <v>55</v>
      </c>
      <c r="E120" s="134">
        <v>22</v>
      </c>
      <c r="F120" s="73"/>
      <c r="G120" s="134">
        <v>1</v>
      </c>
      <c r="H120" s="135"/>
      <c r="I120" s="134"/>
      <c r="J120" s="134">
        <v>1</v>
      </c>
      <c r="K120" s="134"/>
      <c r="L120" s="134">
        <v>18</v>
      </c>
      <c r="M120" s="134"/>
      <c r="N120" s="135" t="s">
        <v>584</v>
      </c>
      <c r="O120" s="134">
        <v>700</v>
      </c>
      <c r="P120" s="135" t="s">
        <v>365</v>
      </c>
      <c r="Q120" s="134">
        <v>10</v>
      </c>
      <c r="R120" s="135" t="s">
        <v>596</v>
      </c>
      <c r="S120" s="134">
        <v>1</v>
      </c>
      <c r="T120" s="134">
        <v>384</v>
      </c>
      <c r="U120" s="134">
        <v>60</v>
      </c>
      <c r="V120" s="134">
        <v>90</v>
      </c>
      <c r="W120" s="134">
        <v>-60</v>
      </c>
      <c r="X120" s="134">
        <v>64</v>
      </c>
      <c r="Y120" s="134">
        <v>33</v>
      </c>
      <c r="Z120" s="135" t="s">
        <v>365</v>
      </c>
      <c r="AA120" s="292" t="s">
        <v>597</v>
      </c>
      <c r="AB120" s="135" t="s">
        <v>590</v>
      </c>
      <c r="AC120" s="135" t="s">
        <v>360</v>
      </c>
      <c r="AD120" s="135" t="s">
        <v>466</v>
      </c>
      <c r="AE120" s="225" t="s">
        <v>1741</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289">
        <v>86</v>
      </c>
      <c r="B121" s="217" t="s">
        <v>8267</v>
      </c>
      <c r="C121" s="134">
        <v>500</v>
      </c>
      <c r="D121" s="134">
        <v>125</v>
      </c>
      <c r="E121" s="134">
        <v>160</v>
      </c>
      <c r="F121" s="74"/>
      <c r="G121" s="134">
        <v>25</v>
      </c>
      <c r="H121" s="135" t="s">
        <v>2593</v>
      </c>
      <c r="I121" s="134">
        <v>1</v>
      </c>
      <c r="J121" s="134">
        <v>1</v>
      </c>
      <c r="K121" s="218"/>
      <c r="L121" s="134">
        <v>160</v>
      </c>
      <c r="M121" s="134"/>
      <c r="N121" s="135" t="s">
        <v>385</v>
      </c>
      <c r="O121" s="134">
        <v>1800</v>
      </c>
      <c r="P121" s="135" t="s">
        <v>594</v>
      </c>
      <c r="Q121" s="134">
        <v>60</v>
      </c>
      <c r="R121" s="135" t="s">
        <v>8267</v>
      </c>
      <c r="S121" s="134">
        <v>1</v>
      </c>
      <c r="T121" s="134">
        <v>960</v>
      </c>
      <c r="U121" s="134">
        <v>55</v>
      </c>
      <c r="V121" s="134">
        <v>90</v>
      </c>
      <c r="W121" s="134">
        <v>-60</v>
      </c>
      <c r="X121" s="134">
        <v>64</v>
      </c>
      <c r="Y121" s="134">
        <v>33</v>
      </c>
      <c r="Z121" s="135" t="s">
        <v>594</v>
      </c>
      <c r="AA121" s="135" t="s">
        <v>592</v>
      </c>
      <c r="AB121" s="135" t="s">
        <v>8239</v>
      </c>
      <c r="AC121" s="135" t="s">
        <v>360</v>
      </c>
      <c r="AD121" s="135" t="s">
        <v>356</v>
      </c>
      <c r="AE121" s="224" t="s">
        <v>8307</v>
      </c>
      <c r="AF121" s="134"/>
      <c r="AG121" s="134">
        <v>2</v>
      </c>
      <c r="AH121" s="134"/>
      <c r="AI121" s="134"/>
      <c r="AJ121" s="134"/>
      <c r="AK121" s="134"/>
      <c r="AL121" s="134"/>
      <c r="AM121" s="134"/>
      <c r="AN121" s="134"/>
      <c r="AO121" s="134"/>
      <c r="AP121" s="134"/>
      <c r="AQ121" s="134"/>
      <c r="AR121" s="134">
        <v>10</v>
      </c>
      <c r="AS121" s="134"/>
      <c r="AT121" s="134"/>
      <c r="AU121" s="134">
        <v>180</v>
      </c>
      <c r="AV121" s="135" t="s">
        <v>595</v>
      </c>
      <c r="AW121" s="135" t="s">
        <v>367</v>
      </c>
      <c r="AX121" s="135" t="s">
        <v>107</v>
      </c>
      <c r="AY121" s="135" t="s">
        <v>52</v>
      </c>
      <c r="AZ121" s="135" t="s">
        <v>2610</v>
      </c>
      <c r="BA121" s="134">
        <v>240</v>
      </c>
      <c r="BB121" s="134"/>
    </row>
    <row r="122" spans="1:54" ht="24" customHeight="1" x14ac:dyDescent="0.35">
      <c r="A122" s="132">
        <v>86</v>
      </c>
      <c r="B122" s="133" t="s">
        <v>591</v>
      </c>
      <c r="C122" s="134">
        <v>500</v>
      </c>
      <c r="D122" s="134">
        <v>125</v>
      </c>
      <c r="E122" s="134">
        <v>160</v>
      </c>
      <c r="F122" s="74"/>
      <c r="G122" s="134">
        <v>25</v>
      </c>
      <c r="H122" s="135" t="s">
        <v>2593</v>
      </c>
      <c r="I122" s="134">
        <v>1</v>
      </c>
      <c r="J122" s="134">
        <v>1</v>
      </c>
      <c r="K122" s="134"/>
      <c r="L122" s="134">
        <v>160</v>
      </c>
      <c r="M122" s="134"/>
      <c r="N122" s="135" t="s">
        <v>385</v>
      </c>
      <c r="O122" s="134">
        <v>1800</v>
      </c>
      <c r="P122" s="135" t="s">
        <v>594</v>
      </c>
      <c r="Q122" s="134">
        <v>60</v>
      </c>
      <c r="R122" s="135" t="s">
        <v>591</v>
      </c>
      <c r="S122" s="134">
        <v>1</v>
      </c>
      <c r="T122" s="134">
        <v>960</v>
      </c>
      <c r="U122" s="134">
        <v>55</v>
      </c>
      <c r="V122" s="134">
        <v>90</v>
      </c>
      <c r="W122" s="134">
        <v>-60</v>
      </c>
      <c r="X122" s="134">
        <v>64</v>
      </c>
      <c r="Y122" s="134">
        <v>33</v>
      </c>
      <c r="Z122" s="135" t="s">
        <v>594</v>
      </c>
      <c r="AA122" s="292" t="s">
        <v>592</v>
      </c>
      <c r="AB122" s="179" t="s">
        <v>605</v>
      </c>
      <c r="AC122" s="135" t="s">
        <v>360</v>
      </c>
      <c r="AD122" s="135" t="s">
        <v>356</v>
      </c>
      <c r="AE122" s="224" t="s">
        <v>3218</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289">
        <v>87</v>
      </c>
      <c r="B123" s="217" t="s">
        <v>8268</v>
      </c>
      <c r="C123" s="134">
        <v>270</v>
      </c>
      <c r="D123" s="134">
        <v>90</v>
      </c>
      <c r="E123" s="134">
        <v>18</v>
      </c>
      <c r="F123" s="74"/>
      <c r="G123" s="134">
        <v>100</v>
      </c>
      <c r="H123" s="135"/>
      <c r="I123" s="134"/>
      <c r="J123" s="134">
        <v>1</v>
      </c>
      <c r="K123" s="218"/>
      <c r="L123" s="134">
        <v>5</v>
      </c>
      <c r="M123" s="134" t="s">
        <v>2625</v>
      </c>
      <c r="N123" s="135" t="s">
        <v>526</v>
      </c>
      <c r="O123" s="134">
        <v>1500</v>
      </c>
      <c r="P123" s="135" t="s">
        <v>365</v>
      </c>
      <c r="Q123" s="134">
        <v>70</v>
      </c>
      <c r="R123" s="135" t="s">
        <v>8268</v>
      </c>
      <c r="S123" s="134"/>
      <c r="T123" s="134">
        <v>896</v>
      </c>
      <c r="U123" s="134">
        <v>60</v>
      </c>
      <c r="V123" s="134">
        <v>90</v>
      </c>
      <c r="W123" s="134">
        <v>-60</v>
      </c>
      <c r="X123" s="134"/>
      <c r="Y123" s="134">
        <v>33</v>
      </c>
      <c r="Z123" s="135" t="s">
        <v>366</v>
      </c>
      <c r="AA123" s="135" t="s">
        <v>479</v>
      </c>
      <c r="AB123" s="135" t="s">
        <v>8239</v>
      </c>
      <c r="AC123" s="135" t="s">
        <v>360</v>
      </c>
      <c r="AD123" s="135" t="s">
        <v>480</v>
      </c>
      <c r="AE123" s="224" t="s">
        <v>8308</v>
      </c>
      <c r="AF123" s="134"/>
      <c r="AG123" s="134">
        <v>1</v>
      </c>
      <c r="AH123" s="134"/>
      <c r="AI123" s="134"/>
      <c r="AJ123" s="134"/>
      <c r="AK123" s="134"/>
      <c r="AL123" s="134"/>
      <c r="AM123" s="134"/>
      <c r="AN123" s="134"/>
      <c r="AO123" s="134"/>
      <c r="AP123" s="134"/>
      <c r="AQ123" s="134"/>
      <c r="AR123" s="134"/>
      <c r="AS123" s="134">
        <v>20</v>
      </c>
      <c r="AT123" s="134"/>
      <c r="AU123" s="134">
        <v>180</v>
      </c>
      <c r="AV123" s="135" t="s">
        <v>359</v>
      </c>
      <c r="AW123" s="135" t="s">
        <v>367</v>
      </c>
      <c r="AX123" s="135" t="s">
        <v>106</v>
      </c>
      <c r="AY123" s="135" t="s">
        <v>50</v>
      </c>
      <c r="AZ123" s="135" t="s">
        <v>2640</v>
      </c>
      <c r="BA123" s="134">
        <v>200</v>
      </c>
      <c r="BB123" s="134"/>
    </row>
    <row r="124" spans="1:54" ht="24" customHeight="1" x14ac:dyDescent="0.35">
      <c r="A124" s="132">
        <v>87</v>
      </c>
      <c r="B124" s="133" t="s">
        <v>589</v>
      </c>
      <c r="C124" s="134">
        <v>270</v>
      </c>
      <c r="D124" s="134">
        <v>90</v>
      </c>
      <c r="E124" s="134">
        <v>18</v>
      </c>
      <c r="F124" s="73"/>
      <c r="G124" s="134">
        <v>100</v>
      </c>
      <c r="H124" s="135"/>
      <c r="I124" s="134"/>
      <c r="J124" s="134">
        <v>1</v>
      </c>
      <c r="K124" s="134"/>
      <c r="L124" s="134">
        <v>5</v>
      </c>
      <c r="M124" s="134" t="s">
        <v>2625</v>
      </c>
      <c r="N124" s="135" t="s">
        <v>526</v>
      </c>
      <c r="O124" s="134">
        <v>1500</v>
      </c>
      <c r="P124" s="135" t="s">
        <v>365</v>
      </c>
      <c r="Q124" s="134">
        <v>70</v>
      </c>
      <c r="R124" s="135" t="s">
        <v>589</v>
      </c>
      <c r="S124" s="134"/>
      <c r="T124" s="134">
        <v>896</v>
      </c>
      <c r="U124" s="134">
        <v>60</v>
      </c>
      <c r="V124" s="134">
        <v>90</v>
      </c>
      <c r="W124" s="134">
        <v>-60</v>
      </c>
      <c r="X124" s="134"/>
      <c r="Y124" s="134">
        <v>33</v>
      </c>
      <c r="Z124" s="135" t="s">
        <v>366</v>
      </c>
      <c r="AA124" s="292" t="s">
        <v>479</v>
      </c>
      <c r="AB124" s="135" t="s">
        <v>590</v>
      </c>
      <c r="AC124" s="135" t="s">
        <v>360</v>
      </c>
      <c r="AD124" s="135" t="s">
        <v>480</v>
      </c>
      <c r="AE124" s="224" t="s">
        <v>2231</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289">
        <v>88</v>
      </c>
      <c r="B125" s="217" t="s">
        <v>8269</v>
      </c>
      <c r="C125" s="134">
        <v>700</v>
      </c>
      <c r="D125" s="134">
        <v>225</v>
      </c>
      <c r="E125" s="134">
        <v>460</v>
      </c>
      <c r="F125" s="74"/>
      <c r="G125" s="134">
        <v>50</v>
      </c>
      <c r="H125" s="135" t="s">
        <v>2602</v>
      </c>
      <c r="I125" s="134"/>
      <c r="J125" s="134">
        <v>1</v>
      </c>
      <c r="K125" s="218"/>
      <c r="L125" s="134">
        <v>100</v>
      </c>
      <c r="M125" s="134"/>
      <c r="N125" s="135" t="s">
        <v>385</v>
      </c>
      <c r="O125" s="134">
        <v>1350</v>
      </c>
      <c r="P125" s="135" t="s">
        <v>391</v>
      </c>
      <c r="Q125" s="134">
        <v>60</v>
      </c>
      <c r="R125" s="135" t="s">
        <v>8269</v>
      </c>
      <c r="S125" s="134">
        <v>1</v>
      </c>
      <c r="T125" s="134">
        <v>1536</v>
      </c>
      <c r="U125" s="134">
        <v>75</v>
      </c>
      <c r="V125" s="134">
        <v>90</v>
      </c>
      <c r="W125" s="134">
        <v>-60</v>
      </c>
      <c r="X125" s="134">
        <v>64</v>
      </c>
      <c r="Y125" s="134">
        <v>33</v>
      </c>
      <c r="Z125" s="135" t="s">
        <v>391</v>
      </c>
      <c r="AA125" s="135" t="s">
        <v>478</v>
      </c>
      <c r="AB125" s="135" t="s">
        <v>8239</v>
      </c>
      <c r="AC125" s="135" t="s">
        <v>375</v>
      </c>
      <c r="AD125" s="135" t="s">
        <v>421</v>
      </c>
      <c r="AE125" s="224" t="s">
        <v>8309</v>
      </c>
      <c r="AF125" s="134"/>
      <c r="AG125" s="134">
        <v>2</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107</v>
      </c>
      <c r="AY125" s="135" t="s">
        <v>57</v>
      </c>
      <c r="AZ125" s="135" t="s">
        <v>2610</v>
      </c>
      <c r="BA125" s="134">
        <v>240</v>
      </c>
      <c r="BB125" s="134"/>
    </row>
    <row r="126" spans="1:54" ht="24" customHeight="1" x14ac:dyDescent="0.35">
      <c r="A126" s="132">
        <v>88</v>
      </c>
      <c r="B126" s="133" t="s">
        <v>609</v>
      </c>
      <c r="C126" s="134">
        <v>700</v>
      </c>
      <c r="D126" s="134">
        <v>225</v>
      </c>
      <c r="E126" s="134">
        <v>460</v>
      </c>
      <c r="F126" s="74"/>
      <c r="G126" s="134">
        <v>50</v>
      </c>
      <c r="H126" s="135" t="s">
        <v>2602</v>
      </c>
      <c r="I126" s="134"/>
      <c r="J126" s="134">
        <v>1</v>
      </c>
      <c r="K126" s="134"/>
      <c r="L126" s="134">
        <v>100</v>
      </c>
      <c r="M126" s="134"/>
      <c r="N126" s="135" t="s">
        <v>385</v>
      </c>
      <c r="O126" s="134">
        <v>1350</v>
      </c>
      <c r="P126" s="135" t="s">
        <v>391</v>
      </c>
      <c r="Q126" s="134">
        <v>60</v>
      </c>
      <c r="R126" s="135" t="s">
        <v>609</v>
      </c>
      <c r="S126" s="134">
        <v>1</v>
      </c>
      <c r="T126" s="134">
        <v>1536</v>
      </c>
      <c r="U126" s="134">
        <v>75</v>
      </c>
      <c r="V126" s="134">
        <v>90</v>
      </c>
      <c r="W126" s="134">
        <v>-60</v>
      </c>
      <c r="X126" s="134">
        <v>64</v>
      </c>
      <c r="Y126" s="134">
        <v>33</v>
      </c>
      <c r="Z126" s="135" t="s">
        <v>391</v>
      </c>
      <c r="AA126" s="292" t="s">
        <v>478</v>
      </c>
      <c r="AB126" s="135" t="s">
        <v>605</v>
      </c>
      <c r="AC126" s="135" t="s">
        <v>375</v>
      </c>
      <c r="AD126" s="135" t="s">
        <v>421</v>
      </c>
      <c r="AE126" s="224" t="s">
        <v>3223</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289">
        <v>89</v>
      </c>
      <c r="B127" s="217" t="s">
        <v>8270</v>
      </c>
      <c r="C127" s="134">
        <v>450</v>
      </c>
      <c r="D127" s="134">
        <v>150</v>
      </c>
      <c r="E127" s="134">
        <v>45</v>
      </c>
      <c r="F127" s="74"/>
      <c r="G127" s="134">
        <v>25</v>
      </c>
      <c r="H127" s="135" t="s">
        <v>6748</v>
      </c>
      <c r="I127" s="8"/>
      <c r="J127" s="134">
        <v>1</v>
      </c>
      <c r="K127" s="52">
        <v>0</v>
      </c>
      <c r="L127" s="134">
        <v>40</v>
      </c>
      <c r="M127" s="8"/>
      <c r="N127" s="13" t="s">
        <v>601</v>
      </c>
      <c r="O127" s="134">
        <v>3400</v>
      </c>
      <c r="P127" s="13" t="s">
        <v>376</v>
      </c>
      <c r="Q127" s="134">
        <v>85</v>
      </c>
      <c r="R127" s="13" t="s">
        <v>8270</v>
      </c>
      <c r="S127" s="134">
        <v>1</v>
      </c>
      <c r="T127" s="134">
        <v>1408</v>
      </c>
      <c r="U127" s="134">
        <v>65</v>
      </c>
      <c r="V127" s="8">
        <v>90</v>
      </c>
      <c r="W127" s="8">
        <v>-60</v>
      </c>
      <c r="X127" s="8"/>
      <c r="Y127" s="8">
        <v>33</v>
      </c>
      <c r="Z127" s="13" t="s">
        <v>366</v>
      </c>
      <c r="AA127" s="13" t="s">
        <v>6750</v>
      </c>
      <c r="AB127" s="13" t="s">
        <v>8239</v>
      </c>
      <c r="AC127" s="135" t="s">
        <v>360</v>
      </c>
      <c r="AD127" s="13" t="s">
        <v>466</v>
      </c>
      <c r="AE127" s="226" t="s">
        <v>8310</v>
      </c>
      <c r="AF127" s="8"/>
      <c r="AG127" s="134">
        <v>2</v>
      </c>
      <c r="AH127" s="134"/>
      <c r="AI127" s="134"/>
      <c r="AJ127" s="134"/>
      <c r="AK127" s="134"/>
      <c r="AL127" s="134"/>
      <c r="AM127" s="134"/>
      <c r="AN127" s="134"/>
      <c r="AO127" s="8"/>
      <c r="AP127" s="134">
        <v>32</v>
      </c>
      <c r="AQ127" s="134">
        <v>15</v>
      </c>
      <c r="AR127" s="8"/>
      <c r="AS127" s="8">
        <v>100</v>
      </c>
      <c r="AT127" s="8"/>
      <c r="AU127" s="8">
        <v>180</v>
      </c>
      <c r="AV127" s="13" t="s">
        <v>359</v>
      </c>
      <c r="AW127" s="179" t="s">
        <v>367</v>
      </c>
      <c r="AX127" s="135" t="s">
        <v>102</v>
      </c>
      <c r="AY127" s="13" t="s">
        <v>48</v>
      </c>
      <c r="AZ127" s="135" t="s">
        <v>2604</v>
      </c>
      <c r="BA127" s="134">
        <v>675</v>
      </c>
      <c r="BB127" s="134"/>
    </row>
    <row r="128" spans="1:54" ht="24" customHeight="1" x14ac:dyDescent="0.35">
      <c r="A128" s="132">
        <v>89</v>
      </c>
      <c r="B128" s="133" t="s">
        <v>6749</v>
      </c>
      <c r="C128" s="134">
        <v>450</v>
      </c>
      <c r="D128" s="134">
        <v>150</v>
      </c>
      <c r="E128" s="134">
        <v>45</v>
      </c>
      <c r="F128" s="73"/>
      <c r="G128" s="134">
        <v>25</v>
      </c>
      <c r="H128" s="135" t="s">
        <v>6748</v>
      </c>
      <c r="I128" s="8"/>
      <c r="J128" s="134">
        <v>1</v>
      </c>
      <c r="K128" s="8">
        <v>0</v>
      </c>
      <c r="L128" s="134">
        <v>40</v>
      </c>
      <c r="M128" s="8"/>
      <c r="N128" s="13" t="s">
        <v>601</v>
      </c>
      <c r="O128" s="134">
        <v>3400</v>
      </c>
      <c r="P128" s="13" t="s">
        <v>376</v>
      </c>
      <c r="Q128" s="134">
        <v>85</v>
      </c>
      <c r="R128" s="13" t="s">
        <v>6749</v>
      </c>
      <c r="S128" s="134">
        <v>1</v>
      </c>
      <c r="T128" s="134">
        <v>1408</v>
      </c>
      <c r="U128" s="134">
        <v>65</v>
      </c>
      <c r="V128" s="8">
        <v>90</v>
      </c>
      <c r="W128" s="8">
        <v>-60</v>
      </c>
      <c r="X128" s="8"/>
      <c r="Y128" s="8">
        <v>33</v>
      </c>
      <c r="Z128" s="13" t="s">
        <v>366</v>
      </c>
      <c r="AA128" s="13" t="s">
        <v>6750</v>
      </c>
      <c r="AB128" s="13" t="s">
        <v>590</v>
      </c>
      <c r="AC128" s="135" t="s">
        <v>360</v>
      </c>
      <c r="AD128" s="13" t="s">
        <v>466</v>
      </c>
      <c r="AE128" s="226" t="s">
        <v>7305</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289">
        <v>90</v>
      </c>
      <c r="B129" s="217" t="s">
        <v>8271</v>
      </c>
      <c r="C129" s="134">
        <v>320</v>
      </c>
      <c r="D129" s="134">
        <v>80</v>
      </c>
      <c r="E129" s="134">
        <v>60</v>
      </c>
      <c r="F129" s="74"/>
      <c r="G129" s="134">
        <v>50</v>
      </c>
      <c r="H129" s="135" t="s">
        <v>2602</v>
      </c>
      <c r="I129" s="134"/>
      <c r="J129" s="134">
        <v>1</v>
      </c>
      <c r="K129" s="218">
        <v>0</v>
      </c>
      <c r="L129" s="134">
        <v>60</v>
      </c>
      <c r="M129" s="134"/>
      <c r="N129" s="135" t="s">
        <v>364</v>
      </c>
      <c r="O129" s="134">
        <v>1200</v>
      </c>
      <c r="P129" s="135" t="s">
        <v>472</v>
      </c>
      <c r="Q129" s="134">
        <v>70</v>
      </c>
      <c r="R129" s="135" t="s">
        <v>8271</v>
      </c>
      <c r="S129" s="134">
        <v>1</v>
      </c>
      <c r="T129" s="134">
        <v>1536</v>
      </c>
      <c r="U129" s="134">
        <v>65</v>
      </c>
      <c r="V129" s="134">
        <v>90</v>
      </c>
      <c r="W129" s="134">
        <v>-60</v>
      </c>
      <c r="X129" s="134">
        <v>64</v>
      </c>
      <c r="Y129" s="134">
        <v>33</v>
      </c>
      <c r="Z129" s="135" t="s">
        <v>472</v>
      </c>
      <c r="AA129" s="135" t="s">
        <v>608</v>
      </c>
      <c r="AB129" s="135" t="s">
        <v>8239</v>
      </c>
      <c r="AC129" s="135" t="s">
        <v>417</v>
      </c>
      <c r="AD129" s="135" t="s">
        <v>497</v>
      </c>
      <c r="AE129" s="224" t="s">
        <v>8311</v>
      </c>
      <c r="AF129" s="134"/>
      <c r="AG129" s="134">
        <v>1</v>
      </c>
      <c r="AH129" s="134"/>
      <c r="AI129" s="134"/>
      <c r="AJ129" s="134"/>
      <c r="AK129" s="134"/>
      <c r="AL129" s="134"/>
      <c r="AM129" s="134"/>
      <c r="AN129" s="134"/>
      <c r="AO129" s="134"/>
      <c r="AP129" s="134">
        <v>128</v>
      </c>
      <c r="AQ129" s="134">
        <v>40</v>
      </c>
      <c r="AR129" s="134">
        <v>10</v>
      </c>
      <c r="AS129" s="134"/>
      <c r="AT129" s="134"/>
      <c r="AU129" s="134"/>
      <c r="AV129" s="135" t="s">
        <v>491</v>
      </c>
      <c r="AW129" s="135" t="s">
        <v>367</v>
      </c>
      <c r="AX129" s="135" t="s">
        <v>109</v>
      </c>
      <c r="AY129" s="135" t="s">
        <v>51</v>
      </c>
      <c r="AZ129" s="135" t="s">
        <v>2634</v>
      </c>
      <c r="BA129" s="134">
        <v>350</v>
      </c>
      <c r="BB129" s="134"/>
    </row>
    <row r="130" spans="1:54" ht="24" customHeight="1" x14ac:dyDescent="0.35">
      <c r="A130" s="132">
        <v>90</v>
      </c>
      <c r="B130" s="133" t="s">
        <v>607</v>
      </c>
      <c r="C130" s="134">
        <v>320</v>
      </c>
      <c r="D130" s="134">
        <v>80</v>
      </c>
      <c r="E130" s="134">
        <v>60</v>
      </c>
      <c r="F130" s="73"/>
      <c r="G130" s="134">
        <v>50</v>
      </c>
      <c r="H130" s="135" t="s">
        <v>2602</v>
      </c>
      <c r="I130" s="134"/>
      <c r="J130" s="134">
        <v>1</v>
      </c>
      <c r="K130" s="134">
        <v>0</v>
      </c>
      <c r="L130" s="134">
        <v>60</v>
      </c>
      <c r="M130" s="134"/>
      <c r="N130" s="135" t="s">
        <v>364</v>
      </c>
      <c r="O130" s="134">
        <v>1200</v>
      </c>
      <c r="P130" s="135" t="s">
        <v>472</v>
      </c>
      <c r="Q130" s="134">
        <v>70</v>
      </c>
      <c r="R130" s="135" t="s">
        <v>607</v>
      </c>
      <c r="S130" s="134">
        <v>1</v>
      </c>
      <c r="T130" s="134">
        <v>1536</v>
      </c>
      <c r="U130" s="134">
        <v>65</v>
      </c>
      <c r="V130" s="134">
        <v>90</v>
      </c>
      <c r="W130" s="134">
        <v>-60</v>
      </c>
      <c r="X130" s="134">
        <v>64</v>
      </c>
      <c r="Y130" s="134">
        <v>33</v>
      </c>
      <c r="Z130" s="135" t="s">
        <v>472</v>
      </c>
      <c r="AA130" s="135" t="s">
        <v>608</v>
      </c>
      <c r="AB130" s="135" t="s">
        <v>590</v>
      </c>
      <c r="AC130" s="135" t="s">
        <v>417</v>
      </c>
      <c r="AD130" s="135" t="s">
        <v>497</v>
      </c>
      <c r="AE130" s="224" t="s">
        <v>2213</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289">
        <v>92</v>
      </c>
      <c r="B131" s="217" t="s">
        <v>8272</v>
      </c>
      <c r="C131" s="134">
        <v>600</v>
      </c>
      <c r="D131" s="134">
        <v>100</v>
      </c>
      <c r="E131" s="134">
        <v>90</v>
      </c>
      <c r="F131" s="74"/>
      <c r="G131" s="134">
        <v>35</v>
      </c>
      <c r="H131" s="135" t="s">
        <v>2596</v>
      </c>
      <c r="I131" s="134"/>
      <c r="J131" s="134">
        <v>1</v>
      </c>
      <c r="K131" s="218"/>
      <c r="L131" s="134">
        <v>20</v>
      </c>
      <c r="M131" s="134"/>
      <c r="N131" s="135" t="s">
        <v>476</v>
      </c>
      <c r="O131" s="134">
        <v>3200</v>
      </c>
      <c r="P131" s="135" t="s">
        <v>477</v>
      </c>
      <c r="Q131" s="134">
        <v>70</v>
      </c>
      <c r="R131" s="135" t="s">
        <v>8272</v>
      </c>
      <c r="S131" s="134">
        <v>1</v>
      </c>
      <c r="T131" s="134">
        <v>1600</v>
      </c>
      <c r="U131" s="134">
        <v>80</v>
      </c>
      <c r="V131" s="134">
        <v>90</v>
      </c>
      <c r="W131" s="134">
        <v>-60</v>
      </c>
      <c r="X131" s="134"/>
      <c r="Y131" s="134">
        <v>33</v>
      </c>
      <c r="Z131" s="135" t="s">
        <v>477</v>
      </c>
      <c r="AA131" s="292" t="s">
        <v>474</v>
      </c>
      <c r="AB131" s="135" t="s">
        <v>8239</v>
      </c>
      <c r="AC131" s="135" t="s">
        <v>375</v>
      </c>
      <c r="AD131" s="135" t="s">
        <v>475</v>
      </c>
      <c r="AE131" s="224" t="s">
        <v>8312</v>
      </c>
      <c r="AF131" s="134"/>
      <c r="AG131" s="134">
        <v>1</v>
      </c>
      <c r="AH131" s="134"/>
      <c r="AI131" s="134"/>
      <c r="AJ131" s="134"/>
      <c r="AK131" s="134"/>
      <c r="AL131" s="134"/>
      <c r="AM131" s="134"/>
      <c r="AN131" s="134"/>
      <c r="AO131" s="134"/>
      <c r="AP131" s="134"/>
      <c r="AQ131" s="134"/>
      <c r="AR131" s="134"/>
      <c r="AS131" s="134">
        <v>10</v>
      </c>
      <c r="AT131" s="134"/>
      <c r="AU131" s="134">
        <v>180</v>
      </c>
      <c r="AV131" s="135" t="s">
        <v>477</v>
      </c>
      <c r="AW131" s="135" t="s">
        <v>374</v>
      </c>
      <c r="AX131" s="135" t="s">
        <v>106</v>
      </c>
      <c r="AY131" s="135" t="s">
        <v>56</v>
      </c>
      <c r="AZ131" s="135" t="s">
        <v>2636</v>
      </c>
      <c r="BA131" s="134">
        <v>220</v>
      </c>
      <c r="BB131" s="134"/>
    </row>
    <row r="132" spans="1:54" ht="24" customHeight="1" x14ac:dyDescent="0.35">
      <c r="A132" s="132">
        <v>92</v>
      </c>
      <c r="B132" s="133" t="s">
        <v>606</v>
      </c>
      <c r="C132" s="134">
        <v>600</v>
      </c>
      <c r="D132" s="134">
        <v>100</v>
      </c>
      <c r="E132" s="134">
        <v>90</v>
      </c>
      <c r="F132" s="74"/>
      <c r="G132" s="134">
        <v>35</v>
      </c>
      <c r="H132" s="135" t="s">
        <v>2596</v>
      </c>
      <c r="I132" s="134"/>
      <c r="J132" s="134">
        <v>1</v>
      </c>
      <c r="K132" s="134"/>
      <c r="L132" s="134">
        <v>20</v>
      </c>
      <c r="M132" s="134"/>
      <c r="N132" s="135" t="s">
        <v>476</v>
      </c>
      <c r="O132" s="134">
        <v>3200</v>
      </c>
      <c r="P132" s="135" t="s">
        <v>477</v>
      </c>
      <c r="Q132" s="134">
        <v>70</v>
      </c>
      <c r="R132" s="135" t="s">
        <v>606</v>
      </c>
      <c r="S132" s="134">
        <v>1</v>
      </c>
      <c r="T132" s="134">
        <v>1600</v>
      </c>
      <c r="U132" s="134">
        <v>80</v>
      </c>
      <c r="V132" s="134">
        <v>90</v>
      </c>
      <c r="W132" s="134">
        <v>-60</v>
      </c>
      <c r="X132" s="134"/>
      <c r="Y132" s="134">
        <v>33</v>
      </c>
      <c r="Z132" s="135" t="s">
        <v>477</v>
      </c>
      <c r="AA132" s="135" t="s">
        <v>474</v>
      </c>
      <c r="AB132" s="135" t="s">
        <v>605</v>
      </c>
      <c r="AC132" s="135" t="s">
        <v>375</v>
      </c>
      <c r="AD132" s="135" t="s">
        <v>475</v>
      </c>
      <c r="AE132" s="224" t="s">
        <v>3749</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289">
        <v>93</v>
      </c>
      <c r="B133" s="217" t="s">
        <v>8273</v>
      </c>
      <c r="C133" s="211">
        <v>600</v>
      </c>
      <c r="D133" s="134">
        <v>100</v>
      </c>
      <c r="E133" s="134">
        <v>48</v>
      </c>
      <c r="F133" s="74"/>
      <c r="G133" s="134">
        <v>50</v>
      </c>
      <c r="H133" s="135" t="s">
        <v>2602</v>
      </c>
      <c r="I133" s="8"/>
      <c r="J133" s="134">
        <v>1</v>
      </c>
      <c r="K133" s="52">
        <v>0</v>
      </c>
      <c r="L133" s="134">
        <v>64</v>
      </c>
      <c r="M133" s="8"/>
      <c r="N133" s="13" t="s">
        <v>364</v>
      </c>
      <c r="O133" s="134">
        <v>2400</v>
      </c>
      <c r="P133" s="13" t="s">
        <v>472</v>
      </c>
      <c r="Q133" s="134">
        <v>0</v>
      </c>
      <c r="R133" s="13" t="s">
        <v>8273</v>
      </c>
      <c r="S133" s="134">
        <v>1</v>
      </c>
      <c r="T133" s="8">
        <v>30</v>
      </c>
      <c r="U133" s="295">
        <v>2000</v>
      </c>
      <c r="V133" s="8">
        <v>90</v>
      </c>
      <c r="W133" s="8">
        <v>-60</v>
      </c>
      <c r="X133" s="8">
        <v>64</v>
      </c>
      <c r="Y133" s="8">
        <v>33</v>
      </c>
      <c r="Z133" s="13" t="s">
        <v>472</v>
      </c>
      <c r="AA133" s="13" t="s">
        <v>6751</v>
      </c>
      <c r="AB133" s="13" t="s">
        <v>8239</v>
      </c>
      <c r="AC133" s="135" t="s">
        <v>417</v>
      </c>
      <c r="AD133" s="13" t="s">
        <v>497</v>
      </c>
      <c r="AE133" s="224" t="s">
        <v>8313</v>
      </c>
      <c r="AF133" s="8"/>
      <c r="AG133" s="8">
        <v>1</v>
      </c>
      <c r="AH133" s="134"/>
      <c r="AI133" s="134"/>
      <c r="AJ133" s="134"/>
      <c r="AK133" s="134"/>
      <c r="AL133" s="134"/>
      <c r="AM133" s="134"/>
      <c r="AN133" s="134"/>
      <c r="AO133" s="8"/>
      <c r="AP133" s="8">
        <v>64</v>
      </c>
      <c r="AQ133" s="8">
        <v>32</v>
      </c>
      <c r="AR133" s="8">
        <v>10</v>
      </c>
      <c r="AS133" s="8"/>
      <c r="AT133" s="8"/>
      <c r="AU133" s="8">
        <v>180</v>
      </c>
      <c r="AV133" s="13" t="s">
        <v>491</v>
      </c>
      <c r="AW133" s="13" t="s">
        <v>367</v>
      </c>
      <c r="AX133" s="13" t="s">
        <v>106</v>
      </c>
      <c r="AY133" s="13" t="s">
        <v>51</v>
      </c>
      <c r="AZ133" s="135" t="s">
        <v>2658</v>
      </c>
      <c r="BA133" s="134"/>
      <c r="BB133" s="134"/>
    </row>
    <row r="134" spans="1:54" ht="24" customHeight="1" x14ac:dyDescent="0.35">
      <c r="A134" s="132">
        <v>93</v>
      </c>
      <c r="B134" s="133" t="s">
        <v>7154</v>
      </c>
      <c r="C134" s="211">
        <v>600</v>
      </c>
      <c r="D134" s="134">
        <v>100</v>
      </c>
      <c r="E134" s="134">
        <v>48</v>
      </c>
      <c r="F134" s="73"/>
      <c r="G134" s="134">
        <v>50</v>
      </c>
      <c r="H134" s="135" t="s">
        <v>2602</v>
      </c>
      <c r="I134" s="8"/>
      <c r="J134" s="134">
        <v>1</v>
      </c>
      <c r="K134" s="8">
        <v>0</v>
      </c>
      <c r="L134" s="134">
        <v>64</v>
      </c>
      <c r="M134" s="8"/>
      <c r="N134" s="13" t="s">
        <v>364</v>
      </c>
      <c r="O134" s="134">
        <v>2400</v>
      </c>
      <c r="P134" s="13" t="s">
        <v>472</v>
      </c>
      <c r="Q134" s="134">
        <v>0</v>
      </c>
      <c r="R134" s="13" t="s">
        <v>7154</v>
      </c>
      <c r="S134" s="134">
        <v>1</v>
      </c>
      <c r="T134" s="8">
        <v>30</v>
      </c>
      <c r="U134" s="295">
        <v>2000</v>
      </c>
      <c r="V134" s="8">
        <v>90</v>
      </c>
      <c r="W134" s="8">
        <v>-60</v>
      </c>
      <c r="X134" s="8">
        <v>64</v>
      </c>
      <c r="Y134" s="8">
        <v>33</v>
      </c>
      <c r="Z134" s="13" t="s">
        <v>472</v>
      </c>
      <c r="AA134" s="13" t="s">
        <v>6751</v>
      </c>
      <c r="AB134" s="13" t="s">
        <v>590</v>
      </c>
      <c r="AC134" s="135" t="s">
        <v>417</v>
      </c>
      <c r="AD134" s="13" t="s">
        <v>497</v>
      </c>
      <c r="AE134" s="224" t="s">
        <v>7154</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289">
        <v>94</v>
      </c>
      <c r="B135" s="217" t="s">
        <v>8274</v>
      </c>
      <c r="C135" s="211">
        <v>550</v>
      </c>
      <c r="D135" s="134">
        <v>100</v>
      </c>
      <c r="E135" s="134">
        <v>21</v>
      </c>
      <c r="F135" s="74"/>
      <c r="G135" s="134">
        <v>50</v>
      </c>
      <c r="H135" s="135" t="s">
        <v>2602</v>
      </c>
      <c r="I135" s="8"/>
      <c r="J135" s="134">
        <v>1</v>
      </c>
      <c r="K135" s="52">
        <v>0</v>
      </c>
      <c r="L135" s="134">
        <v>64</v>
      </c>
      <c r="M135" s="8"/>
      <c r="N135" s="13" t="s">
        <v>364</v>
      </c>
      <c r="O135" s="134">
        <v>2400</v>
      </c>
      <c r="P135" s="13" t="s">
        <v>472</v>
      </c>
      <c r="Q135" s="134">
        <v>0</v>
      </c>
      <c r="R135" s="13" t="s">
        <v>8274</v>
      </c>
      <c r="S135" s="134">
        <v>1</v>
      </c>
      <c r="T135" s="8">
        <v>30</v>
      </c>
      <c r="U135" s="295">
        <v>2000</v>
      </c>
      <c r="V135" s="8">
        <v>90</v>
      </c>
      <c r="W135" s="8">
        <v>-60</v>
      </c>
      <c r="X135" s="8">
        <v>64</v>
      </c>
      <c r="Y135" s="8">
        <v>33</v>
      </c>
      <c r="Z135" s="13" t="s">
        <v>472</v>
      </c>
      <c r="AA135" s="13" t="s">
        <v>6753</v>
      </c>
      <c r="AB135" s="13" t="s">
        <v>8239</v>
      </c>
      <c r="AC135" s="135" t="s">
        <v>417</v>
      </c>
      <c r="AD135" s="13" t="s">
        <v>497</v>
      </c>
      <c r="AE135" s="225" t="s">
        <v>8454</v>
      </c>
      <c r="AF135" s="8"/>
      <c r="AG135" s="8">
        <v>1</v>
      </c>
      <c r="AH135" s="134"/>
      <c r="AI135" s="134">
        <v>2</v>
      </c>
      <c r="AJ135" s="134">
        <v>64</v>
      </c>
      <c r="AK135" s="134">
        <v>40</v>
      </c>
      <c r="AL135" s="134" t="s">
        <v>374</v>
      </c>
      <c r="AM135" s="134" t="s">
        <v>110</v>
      </c>
      <c r="AN135" s="134" t="s">
        <v>51</v>
      </c>
      <c r="AO135" s="8"/>
      <c r="AP135" s="8">
        <v>64</v>
      </c>
      <c r="AQ135" s="8">
        <v>21</v>
      </c>
      <c r="AR135" s="8">
        <v>10</v>
      </c>
      <c r="AS135" s="8"/>
      <c r="AT135" s="8"/>
      <c r="AU135" s="8">
        <v>180</v>
      </c>
      <c r="AV135" s="13" t="s">
        <v>491</v>
      </c>
      <c r="AW135" s="13" t="s">
        <v>374</v>
      </c>
      <c r="AX135" s="13" t="s">
        <v>110</v>
      </c>
      <c r="AY135" s="13" t="s">
        <v>51</v>
      </c>
      <c r="AZ135" s="135" t="s">
        <v>2658</v>
      </c>
      <c r="BA135" s="134"/>
      <c r="BB135" s="134"/>
    </row>
    <row r="136" spans="1:54" ht="24" customHeight="1" x14ac:dyDescent="0.35">
      <c r="A136" s="132">
        <v>94</v>
      </c>
      <c r="B136" s="133" t="s">
        <v>6754</v>
      </c>
      <c r="C136" s="211">
        <v>550</v>
      </c>
      <c r="D136" s="134">
        <v>100</v>
      </c>
      <c r="E136" s="134">
        <v>21</v>
      </c>
      <c r="F136" s="74"/>
      <c r="G136" s="134">
        <v>50</v>
      </c>
      <c r="H136" s="135" t="s">
        <v>2602</v>
      </c>
      <c r="I136" s="8"/>
      <c r="J136" s="134">
        <v>1</v>
      </c>
      <c r="K136" s="8">
        <v>0</v>
      </c>
      <c r="L136" s="134">
        <v>64</v>
      </c>
      <c r="M136" s="8"/>
      <c r="N136" s="13" t="s">
        <v>364</v>
      </c>
      <c r="O136" s="134">
        <v>2400</v>
      </c>
      <c r="P136" s="13" t="s">
        <v>472</v>
      </c>
      <c r="Q136" s="134">
        <v>0</v>
      </c>
      <c r="R136" s="13" t="s">
        <v>6754</v>
      </c>
      <c r="S136" s="134">
        <v>1</v>
      </c>
      <c r="T136" s="8">
        <v>30</v>
      </c>
      <c r="U136" s="295">
        <v>2000</v>
      </c>
      <c r="V136" s="8">
        <v>90</v>
      </c>
      <c r="W136" s="8">
        <v>-60</v>
      </c>
      <c r="X136" s="8">
        <v>64</v>
      </c>
      <c r="Y136" s="8">
        <v>33</v>
      </c>
      <c r="Z136" s="13" t="s">
        <v>472</v>
      </c>
      <c r="AA136" s="13" t="s">
        <v>6753</v>
      </c>
      <c r="AB136" s="13" t="s">
        <v>590</v>
      </c>
      <c r="AC136" s="135" t="s">
        <v>417</v>
      </c>
      <c r="AD136" s="13" t="s">
        <v>497</v>
      </c>
      <c r="AE136" s="225" t="s">
        <v>8455</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289">
        <v>96</v>
      </c>
      <c r="B137" s="217" t="s">
        <v>8275</v>
      </c>
      <c r="C137" s="134">
        <v>700</v>
      </c>
      <c r="D137" s="134">
        <v>160</v>
      </c>
      <c r="E137" s="134">
        <v>120</v>
      </c>
      <c r="F137" s="74"/>
      <c r="G137" s="134">
        <v>100</v>
      </c>
      <c r="H137" s="135" t="s">
        <v>2631</v>
      </c>
      <c r="I137" s="134"/>
      <c r="J137" s="134">
        <v>1</v>
      </c>
      <c r="K137" s="218"/>
      <c r="L137" s="134">
        <v>36</v>
      </c>
      <c r="M137" s="134"/>
      <c r="N137" s="135" t="s">
        <v>450</v>
      </c>
      <c r="O137" s="134">
        <v>1500</v>
      </c>
      <c r="P137" s="135" t="s">
        <v>451</v>
      </c>
      <c r="Q137" s="134">
        <v>90</v>
      </c>
      <c r="R137" s="135" t="s">
        <v>8275</v>
      </c>
      <c r="S137" s="134"/>
      <c r="T137" s="134">
        <v>1536</v>
      </c>
      <c r="U137" s="134">
        <v>75</v>
      </c>
      <c r="V137" s="134">
        <v>90</v>
      </c>
      <c r="W137" s="134">
        <v>-60</v>
      </c>
      <c r="X137" s="134"/>
      <c r="Y137" s="134">
        <v>33</v>
      </c>
      <c r="Z137" s="135" t="s">
        <v>451</v>
      </c>
      <c r="AA137" s="135" t="s">
        <v>481</v>
      </c>
      <c r="AB137" s="135" t="s">
        <v>8239</v>
      </c>
      <c r="AC137" s="135" t="s">
        <v>360</v>
      </c>
      <c r="AD137" s="135" t="s">
        <v>449</v>
      </c>
      <c r="AE137" s="224" t="s">
        <v>8314</v>
      </c>
      <c r="AF137" s="134"/>
      <c r="AG137" s="134">
        <v>1</v>
      </c>
      <c r="AH137" s="134">
        <v>1</v>
      </c>
      <c r="AI137" s="134"/>
      <c r="AJ137" s="134"/>
      <c r="AK137" s="134"/>
      <c r="AL137" s="134"/>
      <c r="AM137" s="134"/>
      <c r="AN137" s="134"/>
      <c r="AO137" s="134"/>
      <c r="AP137" s="134">
        <v>64</v>
      </c>
      <c r="AQ137" s="134">
        <v>60</v>
      </c>
      <c r="AR137" s="134"/>
      <c r="AS137" s="134">
        <v>50</v>
      </c>
      <c r="AT137" s="134"/>
      <c r="AU137" s="134">
        <v>180</v>
      </c>
      <c r="AV137" s="135" t="s">
        <v>451</v>
      </c>
      <c r="AW137" s="135" t="s">
        <v>367</v>
      </c>
      <c r="AX137" s="135" t="s">
        <v>102</v>
      </c>
      <c r="AY137" s="135" t="s">
        <v>58</v>
      </c>
      <c r="AZ137" s="135" t="s">
        <v>2631</v>
      </c>
      <c r="BA137" s="134">
        <v>275</v>
      </c>
      <c r="BB137" s="134"/>
    </row>
    <row r="138" spans="1:54" ht="24" customHeight="1" x14ac:dyDescent="0.35">
      <c r="A138" s="132">
        <v>96</v>
      </c>
      <c r="B138" s="133" t="s">
        <v>604</v>
      </c>
      <c r="C138" s="134">
        <v>700</v>
      </c>
      <c r="D138" s="134">
        <v>160</v>
      </c>
      <c r="E138" s="134">
        <v>120</v>
      </c>
      <c r="F138" s="74"/>
      <c r="G138" s="134">
        <v>100</v>
      </c>
      <c r="H138" s="135" t="s">
        <v>2631</v>
      </c>
      <c r="I138" s="134"/>
      <c r="J138" s="134">
        <v>1</v>
      </c>
      <c r="K138" s="134"/>
      <c r="L138" s="134">
        <v>36</v>
      </c>
      <c r="M138" s="134"/>
      <c r="N138" s="135" t="s">
        <v>450</v>
      </c>
      <c r="O138" s="134">
        <v>1500</v>
      </c>
      <c r="P138" s="135" t="s">
        <v>451</v>
      </c>
      <c r="Q138" s="134">
        <v>90</v>
      </c>
      <c r="R138" s="135" t="s">
        <v>604</v>
      </c>
      <c r="S138" s="134"/>
      <c r="T138" s="134">
        <v>1536</v>
      </c>
      <c r="U138" s="134">
        <v>75</v>
      </c>
      <c r="V138" s="134">
        <v>90</v>
      </c>
      <c r="W138" s="134">
        <v>-60</v>
      </c>
      <c r="X138" s="134"/>
      <c r="Y138" s="134">
        <v>33</v>
      </c>
      <c r="Z138" s="135" t="s">
        <v>451</v>
      </c>
      <c r="AA138" s="135" t="s">
        <v>481</v>
      </c>
      <c r="AB138" s="135" t="s">
        <v>605</v>
      </c>
      <c r="AC138" s="135" t="s">
        <v>360</v>
      </c>
      <c r="AD138" s="135" t="s">
        <v>449</v>
      </c>
      <c r="AE138" s="224" t="s">
        <v>2227</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289">
        <v>97</v>
      </c>
      <c r="B139" s="217" t="s">
        <v>8276</v>
      </c>
      <c r="C139" s="211">
        <v>600</v>
      </c>
      <c r="D139" s="134">
        <v>100</v>
      </c>
      <c r="E139" s="134">
        <v>60</v>
      </c>
      <c r="F139" s="74"/>
      <c r="G139" s="134">
        <v>75</v>
      </c>
      <c r="H139" s="135" t="s">
        <v>2602</v>
      </c>
      <c r="I139" s="8"/>
      <c r="J139" s="134">
        <v>1</v>
      </c>
      <c r="K139" s="52"/>
      <c r="L139" s="134">
        <v>161</v>
      </c>
      <c r="M139" s="8"/>
      <c r="N139" s="13" t="s">
        <v>385</v>
      </c>
      <c r="O139" s="134">
        <v>1600</v>
      </c>
      <c r="P139" s="13" t="s">
        <v>376</v>
      </c>
      <c r="Q139" s="134">
        <v>0</v>
      </c>
      <c r="R139" s="13" t="s">
        <v>8276</v>
      </c>
      <c r="S139" s="134">
        <v>1</v>
      </c>
      <c r="T139" s="8">
        <v>44</v>
      </c>
      <c r="U139" s="295">
        <v>1280</v>
      </c>
      <c r="V139" s="8">
        <v>90</v>
      </c>
      <c r="W139" s="8">
        <v>-60</v>
      </c>
      <c r="X139" s="8"/>
      <c r="Y139" s="8">
        <v>33</v>
      </c>
      <c r="Z139" s="13" t="s">
        <v>376</v>
      </c>
      <c r="AA139" s="13" t="s">
        <v>6757</v>
      </c>
      <c r="AB139" s="13" t="s">
        <v>8239</v>
      </c>
      <c r="AC139" s="135" t="s">
        <v>375</v>
      </c>
      <c r="AD139" s="13" t="s">
        <v>384</v>
      </c>
      <c r="AE139" s="224" t="s">
        <v>8315</v>
      </c>
      <c r="AF139" s="8"/>
      <c r="AG139" s="8">
        <v>1</v>
      </c>
      <c r="AH139" s="134"/>
      <c r="AI139" s="134"/>
      <c r="AJ139" s="134"/>
      <c r="AK139" s="134"/>
      <c r="AL139" s="134"/>
      <c r="AM139" s="134"/>
      <c r="AN139" s="134"/>
      <c r="AO139" s="8"/>
      <c r="AP139" s="8"/>
      <c r="AQ139" s="8"/>
      <c r="AR139" s="8">
        <v>10</v>
      </c>
      <c r="AS139" s="8"/>
      <c r="AT139" s="8"/>
      <c r="AU139" s="8">
        <v>180</v>
      </c>
      <c r="AV139" s="13" t="s">
        <v>359</v>
      </c>
      <c r="AW139" s="13" t="s">
        <v>367</v>
      </c>
      <c r="AX139" s="13" t="s">
        <v>107</v>
      </c>
      <c r="AY139" s="13" t="s">
        <v>52</v>
      </c>
      <c r="AZ139" s="135" t="s">
        <v>2610</v>
      </c>
      <c r="BA139" s="134"/>
      <c r="BB139" s="134"/>
    </row>
    <row r="140" spans="1:54" ht="24" customHeight="1" x14ac:dyDescent="0.35">
      <c r="A140" s="132">
        <v>97</v>
      </c>
      <c r="B140" s="133" t="s">
        <v>6756</v>
      </c>
      <c r="C140" s="211">
        <v>600</v>
      </c>
      <c r="D140" s="134">
        <v>100</v>
      </c>
      <c r="E140" s="134">
        <v>60</v>
      </c>
      <c r="F140" s="73"/>
      <c r="G140" s="134">
        <v>75</v>
      </c>
      <c r="H140" s="135" t="s">
        <v>2602</v>
      </c>
      <c r="I140" s="8"/>
      <c r="J140" s="134">
        <v>1</v>
      </c>
      <c r="K140" s="8"/>
      <c r="L140" s="134">
        <v>161</v>
      </c>
      <c r="M140" s="8"/>
      <c r="N140" s="13" t="s">
        <v>385</v>
      </c>
      <c r="O140" s="134">
        <v>1600</v>
      </c>
      <c r="P140" s="13" t="s">
        <v>376</v>
      </c>
      <c r="Q140" s="134">
        <v>0</v>
      </c>
      <c r="R140" s="13" t="s">
        <v>6756</v>
      </c>
      <c r="S140" s="134">
        <v>1</v>
      </c>
      <c r="T140" s="8">
        <v>44</v>
      </c>
      <c r="U140" s="295">
        <v>1280</v>
      </c>
      <c r="V140" s="8">
        <v>90</v>
      </c>
      <c r="W140" s="8">
        <v>-60</v>
      </c>
      <c r="X140" s="8"/>
      <c r="Y140" s="8">
        <v>33</v>
      </c>
      <c r="Z140" s="13" t="s">
        <v>376</v>
      </c>
      <c r="AA140" s="13" t="s">
        <v>6757</v>
      </c>
      <c r="AB140" s="13" t="s">
        <v>590</v>
      </c>
      <c r="AC140" s="135" t="s">
        <v>375</v>
      </c>
      <c r="AD140" s="13" t="s">
        <v>384</v>
      </c>
      <c r="AE140" s="224" t="s">
        <v>6756</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289">
        <v>98</v>
      </c>
      <c r="B141" s="217" t="s">
        <v>8277</v>
      </c>
      <c r="C141" s="211">
        <v>500</v>
      </c>
      <c r="D141" s="134">
        <v>100</v>
      </c>
      <c r="E141" s="134">
        <v>31</v>
      </c>
      <c r="F141" s="74"/>
      <c r="G141" s="134">
        <v>100</v>
      </c>
      <c r="H141" s="135" t="s">
        <v>2602</v>
      </c>
      <c r="I141" s="8">
        <v>1</v>
      </c>
      <c r="J141" s="134">
        <v>1</v>
      </c>
      <c r="K141" s="52"/>
      <c r="L141" s="134">
        <v>1</v>
      </c>
      <c r="M141" s="8" t="s">
        <v>2594</v>
      </c>
      <c r="N141" s="13" t="s">
        <v>357</v>
      </c>
      <c r="O141" s="134">
        <v>1600</v>
      </c>
      <c r="P141" s="13" t="s">
        <v>391</v>
      </c>
      <c r="Q141" s="134">
        <v>0</v>
      </c>
      <c r="R141" s="13" t="s">
        <v>8277</v>
      </c>
      <c r="S141" s="134">
        <v>1</v>
      </c>
      <c r="T141" s="8">
        <v>44</v>
      </c>
      <c r="U141" s="295">
        <v>2048</v>
      </c>
      <c r="V141" s="8">
        <v>90</v>
      </c>
      <c r="W141" s="8">
        <v>-45</v>
      </c>
      <c r="X141" s="8">
        <v>256</v>
      </c>
      <c r="Y141" s="8">
        <v>33</v>
      </c>
      <c r="Z141" s="13" t="s">
        <v>422</v>
      </c>
      <c r="AA141" s="13" t="s">
        <v>6759</v>
      </c>
      <c r="AB141" s="13" t="s">
        <v>8239</v>
      </c>
      <c r="AC141" s="135" t="s">
        <v>506</v>
      </c>
      <c r="AD141" s="13" t="s">
        <v>421</v>
      </c>
      <c r="AE141" s="224" t="s">
        <v>8316</v>
      </c>
      <c r="AF141" s="8"/>
      <c r="AG141" s="8">
        <v>1</v>
      </c>
      <c r="AH141" s="134"/>
      <c r="AI141" s="134"/>
      <c r="AJ141" s="134"/>
      <c r="AK141" s="134"/>
      <c r="AL141" s="134"/>
      <c r="AM141" s="134"/>
      <c r="AN141" s="134"/>
      <c r="AO141" s="8">
        <v>2</v>
      </c>
      <c r="AP141" s="8">
        <v>64</v>
      </c>
      <c r="AQ141" s="8">
        <v>31</v>
      </c>
      <c r="AR141" s="8">
        <v>10</v>
      </c>
      <c r="AS141" s="8">
        <v>10</v>
      </c>
      <c r="AT141" s="8">
        <v>128</v>
      </c>
      <c r="AU141" s="8">
        <v>180</v>
      </c>
      <c r="AV141" s="13" t="s">
        <v>359</v>
      </c>
      <c r="AW141" s="13" t="s">
        <v>367</v>
      </c>
      <c r="AX141" s="13" t="s">
        <v>106</v>
      </c>
      <c r="AY141" s="13" t="s">
        <v>52</v>
      </c>
      <c r="AZ141" s="135" t="s">
        <v>2610</v>
      </c>
      <c r="BA141" s="134"/>
      <c r="BB141" s="134"/>
    </row>
    <row r="142" spans="1:54" ht="24" customHeight="1" x14ac:dyDescent="0.35">
      <c r="A142" s="132">
        <v>98</v>
      </c>
      <c r="B142" s="133" t="s">
        <v>6758</v>
      </c>
      <c r="C142" s="211">
        <v>500</v>
      </c>
      <c r="D142" s="134">
        <v>100</v>
      </c>
      <c r="E142" s="134">
        <v>31</v>
      </c>
      <c r="F142" s="73"/>
      <c r="G142" s="134">
        <v>100</v>
      </c>
      <c r="H142" s="135" t="s">
        <v>2602</v>
      </c>
      <c r="I142" s="8">
        <v>1</v>
      </c>
      <c r="J142" s="134">
        <v>1</v>
      </c>
      <c r="K142" s="8"/>
      <c r="L142" s="134">
        <v>1</v>
      </c>
      <c r="M142" s="8" t="s">
        <v>2594</v>
      </c>
      <c r="N142" s="13" t="s">
        <v>357</v>
      </c>
      <c r="O142" s="134">
        <v>1600</v>
      </c>
      <c r="P142" s="13" t="s">
        <v>391</v>
      </c>
      <c r="Q142" s="134">
        <v>0</v>
      </c>
      <c r="R142" s="13" t="s">
        <v>6758</v>
      </c>
      <c r="S142" s="134">
        <v>1</v>
      </c>
      <c r="T142" s="8">
        <v>44</v>
      </c>
      <c r="U142" s="295">
        <v>2048</v>
      </c>
      <c r="V142" s="8">
        <v>90</v>
      </c>
      <c r="W142" s="8">
        <v>-45</v>
      </c>
      <c r="X142" s="8">
        <v>256</v>
      </c>
      <c r="Y142" s="8">
        <v>33</v>
      </c>
      <c r="Z142" s="13" t="s">
        <v>422</v>
      </c>
      <c r="AA142" s="13" t="s">
        <v>6759</v>
      </c>
      <c r="AB142" s="13" t="s">
        <v>590</v>
      </c>
      <c r="AC142" s="135" t="s">
        <v>506</v>
      </c>
      <c r="AD142" s="13" t="s">
        <v>421</v>
      </c>
      <c r="AE142" s="224" t="s">
        <v>6758</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289">
        <v>99</v>
      </c>
      <c r="B143" s="217" t="s">
        <v>8278</v>
      </c>
      <c r="C143" s="211">
        <v>500</v>
      </c>
      <c r="D143" s="134">
        <v>100</v>
      </c>
      <c r="E143" s="134">
        <v>39</v>
      </c>
      <c r="F143" s="74"/>
      <c r="G143" s="134">
        <v>100</v>
      </c>
      <c r="H143" s="135" t="s">
        <v>2602</v>
      </c>
      <c r="I143" s="8">
        <v>1</v>
      </c>
      <c r="J143" s="134">
        <v>1</v>
      </c>
      <c r="K143" s="52"/>
      <c r="L143" s="134">
        <v>1</v>
      </c>
      <c r="M143" s="8" t="s">
        <v>2594</v>
      </c>
      <c r="N143" s="13" t="s">
        <v>357</v>
      </c>
      <c r="O143" s="134">
        <v>1600</v>
      </c>
      <c r="P143" s="13" t="s">
        <v>391</v>
      </c>
      <c r="Q143" s="134">
        <v>0</v>
      </c>
      <c r="R143" s="13" t="s">
        <v>8278</v>
      </c>
      <c r="S143" s="134">
        <v>1</v>
      </c>
      <c r="T143" s="8">
        <v>30</v>
      </c>
      <c r="U143" s="295">
        <v>2560</v>
      </c>
      <c r="V143" s="8">
        <v>90</v>
      </c>
      <c r="W143" s="8">
        <v>-45</v>
      </c>
      <c r="X143" s="8">
        <v>256</v>
      </c>
      <c r="Y143" s="8">
        <v>33</v>
      </c>
      <c r="Z143" s="13" t="s">
        <v>422</v>
      </c>
      <c r="AA143" s="13" t="s">
        <v>6755</v>
      </c>
      <c r="AB143" s="13" t="s">
        <v>8239</v>
      </c>
      <c r="AC143" s="135" t="s">
        <v>506</v>
      </c>
      <c r="AD143" s="13" t="s">
        <v>421</v>
      </c>
      <c r="AE143" s="224" t="s">
        <v>8317</v>
      </c>
      <c r="AF143" s="8"/>
      <c r="AG143" s="8">
        <v>1</v>
      </c>
      <c r="AH143" s="134"/>
      <c r="AI143" s="134"/>
      <c r="AJ143" s="134"/>
      <c r="AK143" s="134"/>
      <c r="AL143" s="134"/>
      <c r="AM143" s="134"/>
      <c r="AN143" s="134"/>
      <c r="AO143" s="8">
        <v>2</v>
      </c>
      <c r="AP143" s="8">
        <v>64</v>
      </c>
      <c r="AQ143" s="8">
        <v>39</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132">
        <v>99</v>
      </c>
      <c r="B144" s="133" t="s">
        <v>7206</v>
      </c>
      <c r="C144" s="211">
        <v>500</v>
      </c>
      <c r="D144" s="134">
        <v>100</v>
      </c>
      <c r="E144" s="134">
        <v>39</v>
      </c>
      <c r="F144" s="73"/>
      <c r="G144" s="134">
        <v>100</v>
      </c>
      <c r="H144" s="135" t="s">
        <v>2602</v>
      </c>
      <c r="I144" s="8">
        <v>1</v>
      </c>
      <c r="J144" s="134">
        <v>1</v>
      </c>
      <c r="K144" s="8"/>
      <c r="L144" s="134">
        <v>1</v>
      </c>
      <c r="M144" s="8" t="s">
        <v>2594</v>
      </c>
      <c r="N144" s="13" t="s">
        <v>357</v>
      </c>
      <c r="O144" s="134">
        <v>1600</v>
      </c>
      <c r="P144" s="13" t="s">
        <v>391</v>
      </c>
      <c r="Q144" s="134">
        <v>0</v>
      </c>
      <c r="R144" s="13" t="s">
        <v>7206</v>
      </c>
      <c r="S144" s="134">
        <v>1</v>
      </c>
      <c r="T144" s="8">
        <v>30</v>
      </c>
      <c r="U144" s="295">
        <v>2560</v>
      </c>
      <c r="V144" s="8">
        <v>90</v>
      </c>
      <c r="W144" s="8">
        <v>-45</v>
      </c>
      <c r="X144" s="8">
        <v>256</v>
      </c>
      <c r="Y144" s="8">
        <v>33</v>
      </c>
      <c r="Z144" s="13" t="s">
        <v>422</v>
      </c>
      <c r="AA144" s="13" t="s">
        <v>6755</v>
      </c>
      <c r="AB144" s="13" t="s">
        <v>590</v>
      </c>
      <c r="AC144" s="135" t="s">
        <v>506</v>
      </c>
      <c r="AD144" s="13" t="s">
        <v>421</v>
      </c>
      <c r="AE144" s="224" t="s">
        <v>7206</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289">
        <v>100</v>
      </c>
      <c r="B145" s="217" t="s">
        <v>8279</v>
      </c>
      <c r="C145" s="134">
        <v>600</v>
      </c>
      <c r="D145" s="134">
        <v>250</v>
      </c>
      <c r="E145" s="134">
        <v>1</v>
      </c>
      <c r="F145" s="74"/>
      <c r="G145" s="134">
        <v>100</v>
      </c>
      <c r="H145" s="135" t="s">
        <v>3268</v>
      </c>
      <c r="I145" s="8">
        <v>1</v>
      </c>
      <c r="J145" s="134">
        <v>1</v>
      </c>
      <c r="K145" s="52">
        <v>0</v>
      </c>
      <c r="L145" s="134">
        <v>1</v>
      </c>
      <c r="M145" s="8"/>
      <c r="N145" s="13" t="s">
        <v>357</v>
      </c>
      <c r="O145" s="134">
        <v>2500</v>
      </c>
      <c r="P145" s="13" t="s">
        <v>358</v>
      </c>
      <c r="Q145" s="134">
        <v>20</v>
      </c>
      <c r="R145" s="13" t="s">
        <v>8279</v>
      </c>
      <c r="S145" s="134"/>
      <c r="T145" s="134">
        <v>896</v>
      </c>
      <c r="U145" s="134">
        <v>75</v>
      </c>
      <c r="V145" s="8">
        <v>90</v>
      </c>
      <c r="W145" s="8">
        <v>-60</v>
      </c>
      <c r="X145" s="8"/>
      <c r="Y145" s="8">
        <v>33</v>
      </c>
      <c r="Z145" s="13" t="s">
        <v>358</v>
      </c>
      <c r="AA145" s="13" t="s">
        <v>6761</v>
      </c>
      <c r="AB145" s="13" t="s">
        <v>8239</v>
      </c>
      <c r="AC145" s="135" t="s">
        <v>375</v>
      </c>
      <c r="AD145" s="13" t="s">
        <v>356</v>
      </c>
      <c r="AE145" s="226" t="s">
        <v>8318</v>
      </c>
      <c r="AF145" s="8"/>
      <c r="AG145" s="8"/>
      <c r="AH145" s="134"/>
      <c r="AI145" s="134"/>
      <c r="AJ145" s="134"/>
      <c r="AK145" s="134"/>
      <c r="AL145" s="134"/>
      <c r="AM145" s="134"/>
      <c r="AN145" s="134"/>
      <c r="AO145" s="8"/>
      <c r="AP145" s="8"/>
      <c r="AQ145" s="8"/>
      <c r="AR145" s="8"/>
      <c r="AS145" s="8"/>
      <c r="AT145" s="8"/>
      <c r="AU145" s="8">
        <v>180</v>
      </c>
      <c r="AV145" s="13" t="s">
        <v>359</v>
      </c>
      <c r="AW145" s="13" t="s">
        <v>374</v>
      </c>
      <c r="AX145" s="135" t="s">
        <v>110</v>
      </c>
      <c r="AY145" s="13" t="s">
        <v>380</v>
      </c>
      <c r="AZ145" s="135" t="s">
        <v>2630</v>
      </c>
      <c r="BA145" s="134">
        <v>220</v>
      </c>
      <c r="BB145" s="134"/>
    </row>
    <row r="146" spans="1:54" ht="24" customHeight="1" x14ac:dyDescent="0.35">
      <c r="A146" s="132">
        <v>100</v>
      </c>
      <c r="B146" s="133" t="s">
        <v>6760</v>
      </c>
      <c r="C146" s="134">
        <v>600</v>
      </c>
      <c r="D146" s="134">
        <v>250</v>
      </c>
      <c r="E146" s="134">
        <v>1</v>
      </c>
      <c r="F146" s="73"/>
      <c r="G146" s="134">
        <v>100</v>
      </c>
      <c r="H146" s="135" t="s">
        <v>3268</v>
      </c>
      <c r="I146" s="8">
        <v>1</v>
      </c>
      <c r="J146" s="134">
        <v>1</v>
      </c>
      <c r="K146" s="8">
        <v>0</v>
      </c>
      <c r="L146" s="134">
        <v>1</v>
      </c>
      <c r="M146" s="8"/>
      <c r="N146" s="13" t="s">
        <v>357</v>
      </c>
      <c r="O146" s="134">
        <v>2500</v>
      </c>
      <c r="P146" s="13" t="s">
        <v>358</v>
      </c>
      <c r="Q146" s="134">
        <v>20</v>
      </c>
      <c r="R146" s="13" t="s">
        <v>6760</v>
      </c>
      <c r="S146" s="134"/>
      <c r="T146" s="134">
        <v>896</v>
      </c>
      <c r="U146" s="134">
        <v>75</v>
      </c>
      <c r="V146" s="8">
        <v>90</v>
      </c>
      <c r="W146" s="8">
        <v>-60</v>
      </c>
      <c r="X146" s="8"/>
      <c r="Y146" s="8">
        <v>33</v>
      </c>
      <c r="Z146" s="13" t="s">
        <v>358</v>
      </c>
      <c r="AA146" s="13" t="s">
        <v>6761</v>
      </c>
      <c r="AB146" s="13" t="s">
        <v>590</v>
      </c>
      <c r="AC146" s="135" t="s">
        <v>375</v>
      </c>
      <c r="AD146" s="13" t="s">
        <v>356</v>
      </c>
      <c r="AE146" s="226" t="s">
        <v>6760</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289">
        <v>101</v>
      </c>
      <c r="B147" s="217" t="s">
        <v>8280</v>
      </c>
      <c r="C147" s="134">
        <v>320</v>
      </c>
      <c r="D147" s="134">
        <v>100</v>
      </c>
      <c r="E147" s="134">
        <v>38</v>
      </c>
      <c r="F147" s="74"/>
      <c r="G147" s="134">
        <v>1</v>
      </c>
      <c r="H147" s="135"/>
      <c r="I147" s="134"/>
      <c r="J147" s="134">
        <v>1</v>
      </c>
      <c r="K147" s="218"/>
      <c r="L147" s="134">
        <v>18</v>
      </c>
      <c r="M147" s="134"/>
      <c r="N147" s="135" t="s">
        <v>584</v>
      </c>
      <c r="O147" s="134">
        <v>700</v>
      </c>
      <c r="P147" s="135" t="s">
        <v>365</v>
      </c>
      <c r="Q147" s="134">
        <v>60</v>
      </c>
      <c r="R147" s="135" t="s">
        <v>8280</v>
      </c>
      <c r="S147" s="134">
        <v>1</v>
      </c>
      <c r="T147" s="134">
        <v>384</v>
      </c>
      <c r="U147" s="134">
        <v>60</v>
      </c>
      <c r="V147" s="134">
        <v>90</v>
      </c>
      <c r="W147" s="134">
        <v>-60</v>
      </c>
      <c r="X147" s="134">
        <v>64</v>
      </c>
      <c r="Y147" s="134">
        <v>33</v>
      </c>
      <c r="Z147" s="135" t="s">
        <v>365</v>
      </c>
      <c r="AA147" s="135" t="s">
        <v>603</v>
      </c>
      <c r="AB147" s="135" t="s">
        <v>8239</v>
      </c>
      <c r="AC147" s="135" t="s">
        <v>360</v>
      </c>
      <c r="AD147" s="135" t="s">
        <v>466</v>
      </c>
      <c r="AE147" s="224" t="s">
        <v>8319</v>
      </c>
      <c r="AF147" s="134"/>
      <c r="AG147" s="134">
        <v>1</v>
      </c>
      <c r="AH147" s="134">
        <v>1</v>
      </c>
      <c r="AI147" s="134">
        <v>26</v>
      </c>
      <c r="AJ147" s="134">
        <v>32</v>
      </c>
      <c r="AK147" s="134">
        <v>60</v>
      </c>
      <c r="AL147" s="134"/>
      <c r="AM147" s="134"/>
      <c r="AN147" s="134"/>
      <c r="AO147" s="134"/>
      <c r="AP147" s="134"/>
      <c r="AQ147" s="134"/>
      <c r="AR147" s="134"/>
      <c r="AS147" s="134"/>
      <c r="AT147" s="134"/>
      <c r="AU147" s="134">
        <v>180</v>
      </c>
      <c r="AV147" s="135" t="s">
        <v>365</v>
      </c>
      <c r="AW147" s="135" t="s">
        <v>374</v>
      </c>
      <c r="AX147" s="135" t="s">
        <v>110</v>
      </c>
      <c r="AY147" s="135" t="s">
        <v>49</v>
      </c>
      <c r="AZ147" s="135" t="s">
        <v>2608</v>
      </c>
      <c r="BA147" s="134">
        <v>190</v>
      </c>
      <c r="BB147" s="134"/>
    </row>
    <row r="148" spans="1:54" ht="24" customHeight="1" x14ac:dyDescent="0.35">
      <c r="A148" s="132">
        <v>101</v>
      </c>
      <c r="B148" s="133" t="s">
        <v>602</v>
      </c>
      <c r="C148" s="134">
        <v>320</v>
      </c>
      <c r="D148" s="134">
        <v>100</v>
      </c>
      <c r="E148" s="134">
        <v>38</v>
      </c>
      <c r="F148" s="73"/>
      <c r="G148" s="134">
        <v>1</v>
      </c>
      <c r="H148" s="135"/>
      <c r="I148" s="134"/>
      <c r="J148" s="134">
        <v>1</v>
      </c>
      <c r="K148" s="134"/>
      <c r="L148" s="134">
        <v>18</v>
      </c>
      <c r="M148" s="134"/>
      <c r="N148" s="135" t="s">
        <v>584</v>
      </c>
      <c r="O148" s="134">
        <v>700</v>
      </c>
      <c r="P148" s="135" t="s">
        <v>365</v>
      </c>
      <c r="Q148" s="134">
        <v>60</v>
      </c>
      <c r="R148" s="135" t="s">
        <v>602</v>
      </c>
      <c r="S148" s="134">
        <v>1</v>
      </c>
      <c r="T148" s="134">
        <v>384</v>
      </c>
      <c r="U148" s="134">
        <v>60</v>
      </c>
      <c r="V148" s="134">
        <v>90</v>
      </c>
      <c r="W148" s="134">
        <v>-60</v>
      </c>
      <c r="X148" s="134">
        <v>64</v>
      </c>
      <c r="Y148" s="134">
        <v>33</v>
      </c>
      <c r="Z148" s="135" t="s">
        <v>365</v>
      </c>
      <c r="AA148" s="135" t="s">
        <v>603</v>
      </c>
      <c r="AB148" s="135" t="s">
        <v>590</v>
      </c>
      <c r="AC148" s="135" t="s">
        <v>360</v>
      </c>
      <c r="AD148" s="135" t="s">
        <v>466</v>
      </c>
      <c r="AE148" s="224" t="s">
        <v>2233</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102</v>
      </c>
      <c r="B149" s="133" t="s">
        <v>585</v>
      </c>
      <c r="C149" s="134">
        <v>800</v>
      </c>
      <c r="D149" s="134">
        <v>200</v>
      </c>
      <c r="E149" s="134">
        <v>10</v>
      </c>
      <c r="F149" s="73">
        <v>1</v>
      </c>
      <c r="G149" s="134">
        <v>1</v>
      </c>
      <c r="H149" s="135"/>
      <c r="I149" s="134"/>
      <c r="J149" s="134">
        <v>1</v>
      </c>
      <c r="K149" s="134"/>
      <c r="L149" s="134">
        <v>175</v>
      </c>
      <c r="M149" s="134"/>
      <c r="N149" s="135" t="s">
        <v>546</v>
      </c>
      <c r="O149" s="134">
        <v>1500</v>
      </c>
      <c r="P149" s="135" t="s">
        <v>483</v>
      </c>
      <c r="Q149" s="134">
        <v>500</v>
      </c>
      <c r="R149" s="135" t="s">
        <v>585</v>
      </c>
      <c r="S149" s="134">
        <v>1</v>
      </c>
      <c r="T149" s="134">
        <v>1536</v>
      </c>
      <c r="U149" s="134">
        <v>60</v>
      </c>
      <c r="V149" s="134">
        <v>90</v>
      </c>
      <c r="W149" s="134">
        <v>-60</v>
      </c>
      <c r="X149" s="134"/>
      <c r="Y149" s="134">
        <v>33</v>
      </c>
      <c r="Z149" s="135" t="s">
        <v>483</v>
      </c>
      <c r="AA149" s="135" t="s">
        <v>586</v>
      </c>
      <c r="AB149" s="135" t="s">
        <v>587</v>
      </c>
      <c r="AC149" s="135" t="s">
        <v>360</v>
      </c>
      <c r="AD149" s="135" t="s">
        <v>482</v>
      </c>
      <c r="AE149" s="224" t="s">
        <v>1694</v>
      </c>
      <c r="AF149" s="134"/>
      <c r="AG149" s="134">
        <v>1</v>
      </c>
      <c r="AH149" s="134">
        <v>1</v>
      </c>
      <c r="AI149" s="134"/>
      <c r="AJ149" s="134"/>
      <c r="AK149" s="134"/>
      <c r="AL149" s="134"/>
      <c r="AM149" s="134"/>
      <c r="AN149" s="134"/>
      <c r="AO149" s="134"/>
      <c r="AP149" s="134">
        <v>32</v>
      </c>
      <c r="AQ149" s="134"/>
      <c r="AR149" s="134"/>
      <c r="AS149" s="134">
        <v>150</v>
      </c>
      <c r="AT149" s="134"/>
      <c r="AU149" s="134">
        <v>180</v>
      </c>
      <c r="AV149" s="135" t="s">
        <v>483</v>
      </c>
      <c r="AW149" s="135" t="s">
        <v>367</v>
      </c>
      <c r="AX149" s="135" t="s">
        <v>588</v>
      </c>
      <c r="AY149" s="135" t="s">
        <v>487</v>
      </c>
      <c r="AZ149" s="135" t="s">
        <v>2620</v>
      </c>
      <c r="BA149" s="134">
        <v>7500</v>
      </c>
      <c r="BB149" s="134"/>
    </row>
    <row r="150" spans="1:54" ht="24" customHeight="1" x14ac:dyDescent="0.35">
      <c r="A150" s="132">
        <v>103</v>
      </c>
      <c r="B150" s="133" t="s">
        <v>6762</v>
      </c>
      <c r="C150" s="134">
        <v>2458</v>
      </c>
      <c r="D150" s="134">
        <v>492</v>
      </c>
      <c r="E150" s="134">
        <v>5</v>
      </c>
      <c r="F150" s="73"/>
      <c r="G150" s="134">
        <v>100</v>
      </c>
      <c r="H150" s="139"/>
      <c r="I150" s="8">
        <v>1</v>
      </c>
      <c r="J150" s="134">
        <v>1</v>
      </c>
      <c r="K150" s="8">
        <v>0</v>
      </c>
      <c r="L150" s="134">
        <v>25</v>
      </c>
      <c r="M150" s="8"/>
      <c r="N150" s="13" t="s">
        <v>397</v>
      </c>
      <c r="O150" s="134">
        <v>2400</v>
      </c>
      <c r="P150" s="13" t="s">
        <v>398</v>
      </c>
      <c r="Q150" s="134">
        <v>0</v>
      </c>
      <c r="R150" s="13" t="s">
        <v>6762</v>
      </c>
      <c r="S150" s="134">
        <v>1</v>
      </c>
      <c r="T150" s="8">
        <v>100</v>
      </c>
      <c r="U150" s="295">
        <v>1600</v>
      </c>
      <c r="V150" s="8">
        <v>90</v>
      </c>
      <c r="W150" s="8">
        <v>-60</v>
      </c>
      <c r="X150" s="8"/>
      <c r="Y150" s="8">
        <v>33</v>
      </c>
      <c r="Z150" s="13" t="s">
        <v>398</v>
      </c>
      <c r="AA150" s="13" t="s">
        <v>6763</v>
      </c>
      <c r="AB150" s="196" t="s">
        <v>6764</v>
      </c>
      <c r="AC150" s="135" t="s">
        <v>375</v>
      </c>
      <c r="AD150" s="13" t="s">
        <v>396</v>
      </c>
      <c r="AE150" s="226" t="s">
        <v>7322</v>
      </c>
      <c r="AF150" s="8"/>
      <c r="AG150" s="8">
        <v>1</v>
      </c>
      <c r="AH150" s="134"/>
      <c r="AI150" s="134"/>
      <c r="AJ150" s="134"/>
      <c r="AK150" s="134"/>
      <c r="AL150" s="134"/>
      <c r="AM150" s="134"/>
      <c r="AN150" s="134"/>
      <c r="AO150" s="8"/>
      <c r="AP150" s="8">
        <v>256</v>
      </c>
      <c r="AQ150" s="8">
        <v>5</v>
      </c>
      <c r="AR150" s="8"/>
      <c r="AS150" s="8">
        <v>150</v>
      </c>
      <c r="AT150" s="8"/>
      <c r="AU150" s="8"/>
      <c r="AV150" s="13" t="s">
        <v>359</v>
      </c>
      <c r="AW150" s="13" t="s">
        <v>367</v>
      </c>
      <c r="AX150" s="13" t="s">
        <v>102</v>
      </c>
      <c r="AY150" s="13" t="s">
        <v>487</v>
      </c>
      <c r="AZ150" s="13" t="s">
        <v>2620</v>
      </c>
      <c r="BA150" s="134">
        <v>32000</v>
      </c>
      <c r="BB150" s="134"/>
    </row>
    <row r="151" spans="1:54" ht="24" customHeight="1" x14ac:dyDescent="0.35">
      <c r="A151" s="132">
        <v>104</v>
      </c>
      <c r="B151" s="133" t="s">
        <v>581</v>
      </c>
      <c r="C151" s="134">
        <v>200</v>
      </c>
      <c r="D151" s="134">
        <v>60</v>
      </c>
      <c r="E151" s="134">
        <v>28</v>
      </c>
      <c r="F151" s="73">
        <v>1</v>
      </c>
      <c r="G151" s="134">
        <v>1</v>
      </c>
      <c r="H151" s="135"/>
      <c r="I151" s="134"/>
      <c r="J151" s="134">
        <v>1</v>
      </c>
      <c r="K151" s="134"/>
      <c r="L151" s="134">
        <v>20</v>
      </c>
      <c r="M151" s="134"/>
      <c r="N151" s="135" t="s">
        <v>584</v>
      </c>
      <c r="O151" s="134">
        <v>700</v>
      </c>
      <c r="P151" s="135" t="s">
        <v>365</v>
      </c>
      <c r="Q151" s="134">
        <v>10</v>
      </c>
      <c r="R151" s="135" t="s">
        <v>581</v>
      </c>
      <c r="S151" s="134">
        <v>1</v>
      </c>
      <c r="T151" s="134">
        <v>384</v>
      </c>
      <c r="U151" s="134">
        <v>65</v>
      </c>
      <c r="V151" s="134">
        <v>90</v>
      </c>
      <c r="W151" s="134">
        <v>-60</v>
      </c>
      <c r="X151" s="134"/>
      <c r="Y151" s="134">
        <v>33</v>
      </c>
      <c r="Z151" s="135" t="s">
        <v>365</v>
      </c>
      <c r="AA151" s="135" t="s">
        <v>582</v>
      </c>
      <c r="AB151" s="135" t="s">
        <v>583</v>
      </c>
      <c r="AC151" s="135" t="s">
        <v>360</v>
      </c>
      <c r="AD151" s="135" t="s">
        <v>466</v>
      </c>
      <c r="AE151" s="224" t="s">
        <v>1741</v>
      </c>
      <c r="AF151" s="134"/>
      <c r="AG151" s="134">
        <v>1</v>
      </c>
      <c r="AH151" s="134">
        <v>1</v>
      </c>
      <c r="AI151" s="134">
        <v>20</v>
      </c>
      <c r="AJ151" s="134">
        <v>32</v>
      </c>
      <c r="AK151" s="134">
        <v>70</v>
      </c>
      <c r="AL151" s="134"/>
      <c r="AM151" s="134"/>
      <c r="AN151" s="134"/>
      <c r="AO151" s="134"/>
      <c r="AP151" s="134"/>
      <c r="AQ151" s="134"/>
      <c r="AR151" s="134"/>
      <c r="AS151" s="134"/>
      <c r="AT151" s="134"/>
      <c r="AU151" s="134">
        <v>180</v>
      </c>
      <c r="AV151" s="135" t="s">
        <v>365</v>
      </c>
      <c r="AW151" s="135" t="s">
        <v>374</v>
      </c>
      <c r="AX151" s="135" t="s">
        <v>110</v>
      </c>
      <c r="AY151" s="135" t="s">
        <v>49</v>
      </c>
      <c r="AZ151" s="135" t="s">
        <v>2608</v>
      </c>
      <c r="BA151" s="134">
        <v>500</v>
      </c>
      <c r="BB151" s="134"/>
    </row>
    <row r="152" spans="1:54" ht="24" customHeight="1" x14ac:dyDescent="0.35">
      <c r="A152" s="132">
        <v>105</v>
      </c>
      <c r="B152" s="220" t="s">
        <v>578</v>
      </c>
      <c r="C152" s="134">
        <v>400</v>
      </c>
      <c r="D152" s="134">
        <v>110</v>
      </c>
      <c r="E152" s="134">
        <v>70</v>
      </c>
      <c r="F152" s="73">
        <v>1</v>
      </c>
      <c r="G152" s="134">
        <v>1</v>
      </c>
      <c r="H152" s="135"/>
      <c r="I152" s="134"/>
      <c r="J152" s="134">
        <v>1</v>
      </c>
      <c r="K152" s="134"/>
      <c r="L152" s="134">
        <v>50</v>
      </c>
      <c r="M152" s="134"/>
      <c r="N152" s="135" t="s">
        <v>467</v>
      </c>
      <c r="O152" s="134">
        <v>700</v>
      </c>
      <c r="P152" s="135" t="s">
        <v>428</v>
      </c>
      <c r="Q152" s="134">
        <v>45</v>
      </c>
      <c r="R152" s="135" t="s">
        <v>578</v>
      </c>
      <c r="S152" s="134">
        <v>1</v>
      </c>
      <c r="T152" s="134">
        <v>512</v>
      </c>
      <c r="U152" s="134">
        <v>63</v>
      </c>
      <c r="V152" s="134">
        <v>90</v>
      </c>
      <c r="W152" s="134">
        <v>-60</v>
      </c>
      <c r="X152" s="134"/>
      <c r="Y152" s="134">
        <v>33</v>
      </c>
      <c r="Z152" s="135" t="s">
        <v>428</v>
      </c>
      <c r="AA152" s="135" t="s">
        <v>579</v>
      </c>
      <c r="AB152" s="135" t="s">
        <v>580</v>
      </c>
      <c r="AC152" s="179" t="s">
        <v>360</v>
      </c>
      <c r="AD152" s="135" t="s">
        <v>466</v>
      </c>
      <c r="AE152" s="224" t="s">
        <v>2641</v>
      </c>
      <c r="AF152" s="134"/>
      <c r="AG152" s="134">
        <v>1</v>
      </c>
      <c r="AH152" s="134">
        <v>1</v>
      </c>
      <c r="AI152" s="134">
        <v>45</v>
      </c>
      <c r="AJ152" s="134">
        <v>48</v>
      </c>
      <c r="AK152" s="134">
        <v>175</v>
      </c>
      <c r="AL152" s="134"/>
      <c r="AM152" s="134"/>
      <c r="AN152" s="134"/>
      <c r="AO152" s="134"/>
      <c r="AP152" s="134"/>
      <c r="AQ152" s="134"/>
      <c r="AR152" s="134"/>
      <c r="AS152" s="134"/>
      <c r="AT152" s="134"/>
      <c r="AU152" s="134">
        <v>180</v>
      </c>
      <c r="AV152" s="135" t="s">
        <v>359</v>
      </c>
      <c r="AW152" s="135" t="s">
        <v>374</v>
      </c>
      <c r="AX152" s="135" t="s">
        <v>110</v>
      </c>
      <c r="AY152" s="135" t="s">
        <v>49</v>
      </c>
      <c r="AZ152" s="135" t="s">
        <v>2608</v>
      </c>
      <c r="BA152" s="134">
        <v>2400</v>
      </c>
      <c r="BB152" s="134"/>
    </row>
    <row r="153" spans="1:54" ht="24" customHeight="1" x14ac:dyDescent="0.35">
      <c r="A153" s="132">
        <v>106</v>
      </c>
      <c r="B153" s="219" t="s">
        <v>7085</v>
      </c>
      <c r="C153" s="134">
        <v>700</v>
      </c>
      <c r="D153" s="134">
        <v>140</v>
      </c>
      <c r="E153" s="134">
        <v>100</v>
      </c>
      <c r="F153" s="73">
        <v>1</v>
      </c>
      <c r="G153" s="134">
        <v>1</v>
      </c>
      <c r="H153" s="135"/>
      <c r="I153" s="8"/>
      <c r="J153" s="134">
        <v>1</v>
      </c>
      <c r="K153" s="8">
        <v>0</v>
      </c>
      <c r="L153" s="134">
        <v>10</v>
      </c>
      <c r="M153" s="8"/>
      <c r="N153" s="13" t="s">
        <v>584</v>
      </c>
      <c r="O153" s="134">
        <v>1000</v>
      </c>
      <c r="P153" s="13" t="s">
        <v>365</v>
      </c>
      <c r="Q153" s="134">
        <v>45</v>
      </c>
      <c r="R153" s="13" t="s">
        <v>7085</v>
      </c>
      <c r="S153" s="134">
        <v>1</v>
      </c>
      <c r="T153" s="134">
        <v>560</v>
      </c>
      <c r="U153" s="134">
        <v>63</v>
      </c>
      <c r="V153" s="8">
        <v>90</v>
      </c>
      <c r="W153" s="8">
        <v>-60</v>
      </c>
      <c r="X153" s="8"/>
      <c r="Y153" s="8">
        <v>33</v>
      </c>
      <c r="Z153" s="13" t="s">
        <v>365</v>
      </c>
      <c r="AA153" s="13" t="s">
        <v>464</v>
      </c>
      <c r="AB153" s="196" t="s">
        <v>6765</v>
      </c>
      <c r="AC153" s="179" t="s">
        <v>360</v>
      </c>
      <c r="AD153" s="13" t="s">
        <v>466</v>
      </c>
      <c r="AE153" s="226" t="s">
        <v>7239</v>
      </c>
      <c r="AF153" s="8"/>
      <c r="AG153" s="8">
        <v>1</v>
      </c>
      <c r="AH153" s="134">
        <v>1</v>
      </c>
      <c r="AI153" s="134">
        <v>100</v>
      </c>
      <c r="AJ153" s="134">
        <v>128</v>
      </c>
      <c r="AK153" s="134">
        <v>100</v>
      </c>
      <c r="AL153" s="134"/>
      <c r="AM153" s="134"/>
      <c r="AN153" s="134"/>
      <c r="AO153" s="8"/>
      <c r="AP153" s="8"/>
      <c r="AQ153" s="8"/>
      <c r="AR153" s="8"/>
      <c r="AS153" s="8"/>
      <c r="AT153" s="8"/>
      <c r="AU153" s="8">
        <v>180</v>
      </c>
      <c r="AV153" s="13" t="s">
        <v>652</v>
      </c>
      <c r="AW153" s="13" t="s">
        <v>374</v>
      </c>
      <c r="AX153" s="13" t="s">
        <v>110</v>
      </c>
      <c r="AY153" s="13" t="s">
        <v>49</v>
      </c>
      <c r="AZ153" s="13" t="s">
        <v>2608</v>
      </c>
      <c r="BA153" s="134">
        <v>9000</v>
      </c>
      <c r="BB153" s="211"/>
    </row>
    <row r="154" spans="1:54" ht="24" customHeight="1" x14ac:dyDescent="0.35">
      <c r="A154" s="132">
        <v>107</v>
      </c>
      <c r="B154" s="219" t="s">
        <v>7081</v>
      </c>
      <c r="C154" s="134">
        <v>1000</v>
      </c>
      <c r="D154" s="134">
        <v>180</v>
      </c>
      <c r="E154" s="134">
        <v>160</v>
      </c>
      <c r="F154" s="73">
        <v>1</v>
      </c>
      <c r="G154" s="134">
        <v>1</v>
      </c>
      <c r="H154" s="139"/>
      <c r="I154" s="8"/>
      <c r="J154" s="134">
        <v>1</v>
      </c>
      <c r="K154" s="8"/>
      <c r="L154" s="134">
        <v>3</v>
      </c>
      <c r="M154" s="8"/>
      <c r="N154" s="13" t="s">
        <v>467</v>
      </c>
      <c r="O154" s="134">
        <v>3400</v>
      </c>
      <c r="P154" s="13" t="s">
        <v>372</v>
      </c>
      <c r="Q154" s="134">
        <v>45</v>
      </c>
      <c r="R154" s="13" t="s">
        <v>7081</v>
      </c>
      <c r="S154" s="134">
        <v>1</v>
      </c>
      <c r="T154" s="134">
        <v>560</v>
      </c>
      <c r="U154" s="134">
        <v>63</v>
      </c>
      <c r="V154" s="8">
        <v>90</v>
      </c>
      <c r="W154" s="8">
        <v>-60</v>
      </c>
      <c r="X154" s="8"/>
      <c r="Y154" s="8">
        <v>33</v>
      </c>
      <c r="Z154" s="13" t="s">
        <v>372</v>
      </c>
      <c r="AA154" s="196" t="s">
        <v>434</v>
      </c>
      <c r="AB154" s="196" t="s">
        <v>6765</v>
      </c>
      <c r="AC154" s="179" t="s">
        <v>360</v>
      </c>
      <c r="AD154" s="13" t="s">
        <v>466</v>
      </c>
      <c r="AE154" s="226" t="s">
        <v>8117</v>
      </c>
      <c r="AF154" s="8"/>
      <c r="AG154" s="8">
        <v>1</v>
      </c>
      <c r="AH154" s="134">
        <v>1</v>
      </c>
      <c r="AI154" s="134">
        <v>300</v>
      </c>
      <c r="AJ154" s="134">
        <v>128</v>
      </c>
      <c r="AK154" s="134">
        <v>100</v>
      </c>
      <c r="AL154" s="134"/>
      <c r="AM154" s="134"/>
      <c r="AN154" s="134"/>
      <c r="AO154" s="8"/>
      <c r="AP154" s="8"/>
      <c r="AQ154" s="8"/>
      <c r="AR154" s="8"/>
      <c r="AS154" s="8"/>
      <c r="AT154" s="8"/>
      <c r="AU154" s="8">
        <v>180</v>
      </c>
      <c r="AV154" s="13" t="s">
        <v>372</v>
      </c>
      <c r="AW154" s="13" t="s">
        <v>374</v>
      </c>
      <c r="AX154" s="13" t="s">
        <v>110</v>
      </c>
      <c r="AY154" s="13" t="s">
        <v>49</v>
      </c>
      <c r="AZ154" s="13" t="s">
        <v>2608</v>
      </c>
      <c r="BA154" s="134">
        <v>9400</v>
      </c>
      <c r="BB154" s="211"/>
    </row>
    <row r="155" spans="1:54" ht="24" customHeight="1" x14ac:dyDescent="0.35">
      <c r="A155" s="132">
        <v>108</v>
      </c>
      <c r="B155" s="133" t="s">
        <v>6767</v>
      </c>
      <c r="C155" s="134">
        <v>2458</v>
      </c>
      <c r="D155" s="134">
        <v>492</v>
      </c>
      <c r="E155" s="134">
        <v>295</v>
      </c>
      <c r="F155" s="73"/>
      <c r="G155" s="134">
        <v>150</v>
      </c>
      <c r="H155" s="139"/>
      <c r="I155" s="8"/>
      <c r="J155" s="134">
        <v>1</v>
      </c>
      <c r="K155" s="8"/>
      <c r="L155" s="134">
        <v>64</v>
      </c>
      <c r="M155" s="8"/>
      <c r="N155" s="13" t="s">
        <v>467</v>
      </c>
      <c r="O155" s="134">
        <v>2400</v>
      </c>
      <c r="P155" s="13" t="s">
        <v>372</v>
      </c>
      <c r="Q155" s="134">
        <v>0</v>
      </c>
      <c r="R155" s="13" t="s">
        <v>6767</v>
      </c>
      <c r="S155" s="134">
        <v>1</v>
      </c>
      <c r="T155" s="8">
        <v>100</v>
      </c>
      <c r="U155" s="295">
        <v>60</v>
      </c>
      <c r="V155" s="8">
        <v>90</v>
      </c>
      <c r="W155" s="8">
        <v>-60</v>
      </c>
      <c r="X155" s="8"/>
      <c r="Y155" s="8">
        <v>33</v>
      </c>
      <c r="Z155" s="13" t="s">
        <v>372</v>
      </c>
      <c r="AA155" s="13" t="s">
        <v>368</v>
      </c>
      <c r="AB155" s="196" t="s">
        <v>6768</v>
      </c>
      <c r="AC155" s="135" t="s">
        <v>360</v>
      </c>
      <c r="AD155" s="13" t="s">
        <v>466</v>
      </c>
      <c r="AE155" s="226" t="s">
        <v>7323</v>
      </c>
      <c r="AF155" s="8"/>
      <c r="AG155" s="8">
        <v>1</v>
      </c>
      <c r="AH155" s="134"/>
      <c r="AI155" s="134">
        <v>20</v>
      </c>
      <c r="AJ155" s="134">
        <v>256</v>
      </c>
      <c r="AK155" s="134">
        <v>50</v>
      </c>
      <c r="AL155" s="134"/>
      <c r="AM155" s="134"/>
      <c r="AN155" s="134"/>
      <c r="AO155" s="8"/>
      <c r="AP155" s="8">
        <v>256</v>
      </c>
      <c r="AQ155" s="8">
        <v>295</v>
      </c>
      <c r="AR155" s="8">
        <v>100</v>
      </c>
      <c r="AS155" s="8">
        <v>100</v>
      </c>
      <c r="AT155" s="8"/>
      <c r="AU155" s="8">
        <v>180</v>
      </c>
      <c r="AV155" s="13" t="s">
        <v>372</v>
      </c>
      <c r="AW155" s="13" t="s">
        <v>374</v>
      </c>
      <c r="AX155" s="13" t="s">
        <v>110</v>
      </c>
      <c r="AY155" s="13" t="s">
        <v>49</v>
      </c>
      <c r="AZ155" s="13" t="s">
        <v>2662</v>
      </c>
      <c r="BA155" s="134">
        <v>32000</v>
      </c>
      <c r="BB155" s="134"/>
    </row>
    <row r="156" spans="1:54" ht="24" customHeight="1" x14ac:dyDescent="0.35">
      <c r="A156" s="132">
        <v>109</v>
      </c>
      <c r="B156" s="220" t="s">
        <v>577</v>
      </c>
      <c r="C156" s="134">
        <v>1000</v>
      </c>
      <c r="D156" s="134">
        <v>400</v>
      </c>
      <c r="E156" s="134">
        <v>380</v>
      </c>
      <c r="F156" s="73">
        <v>1</v>
      </c>
      <c r="G156" s="134">
        <v>250</v>
      </c>
      <c r="H156" s="135" t="s">
        <v>2596</v>
      </c>
      <c r="I156" s="134"/>
      <c r="J156" s="134">
        <v>1</v>
      </c>
      <c r="K156" s="134">
        <v>0</v>
      </c>
      <c r="L156" s="134">
        <v>60</v>
      </c>
      <c r="M156" s="134"/>
      <c r="N156" s="135" t="s">
        <v>558</v>
      </c>
      <c r="O156" s="134">
        <v>3200</v>
      </c>
      <c r="P156" s="135" t="s">
        <v>559</v>
      </c>
      <c r="Q156" s="134">
        <v>300</v>
      </c>
      <c r="R156" s="135" t="s">
        <v>577</v>
      </c>
      <c r="S156" s="134">
        <v>1</v>
      </c>
      <c r="T156" s="134">
        <v>2176</v>
      </c>
      <c r="U156" s="134">
        <v>73</v>
      </c>
      <c r="V156" s="134">
        <v>90</v>
      </c>
      <c r="W156" s="134">
        <v>-60</v>
      </c>
      <c r="X156" s="134"/>
      <c r="Y156" s="134">
        <v>33</v>
      </c>
      <c r="Z156" s="135" t="s">
        <v>559</v>
      </c>
      <c r="AA156" s="197" t="s">
        <v>576</v>
      </c>
      <c r="AB156" s="135" t="s">
        <v>551</v>
      </c>
      <c r="AC156" s="135" t="s">
        <v>375</v>
      </c>
      <c r="AD156" s="135" t="s">
        <v>475</v>
      </c>
      <c r="AE156" s="224" t="s">
        <v>1786</v>
      </c>
      <c r="AF156" s="134"/>
      <c r="AG156" s="134">
        <v>1</v>
      </c>
      <c r="AH156" s="134"/>
      <c r="AI156" s="134">
        <v>500</v>
      </c>
      <c r="AJ156" s="134">
        <v>96</v>
      </c>
      <c r="AK156" s="134">
        <v>40</v>
      </c>
      <c r="AL156" s="134" t="s">
        <v>374</v>
      </c>
      <c r="AM156" s="134" t="s">
        <v>110</v>
      </c>
      <c r="AN156" s="134" t="s">
        <v>56</v>
      </c>
      <c r="AO156" s="134"/>
      <c r="AP156" s="134"/>
      <c r="AQ156" s="134"/>
      <c r="AR156" s="134"/>
      <c r="AS156" s="134">
        <v>250</v>
      </c>
      <c r="AT156" s="134"/>
      <c r="AU156" s="134">
        <v>180</v>
      </c>
      <c r="AV156" s="135" t="s">
        <v>391</v>
      </c>
      <c r="AW156" s="135" t="s">
        <v>374</v>
      </c>
      <c r="AX156" s="135" t="s">
        <v>110</v>
      </c>
      <c r="AY156" s="135" t="s">
        <v>56</v>
      </c>
      <c r="AZ156" s="135" t="s">
        <v>2642</v>
      </c>
      <c r="BA156" s="134">
        <v>22000</v>
      </c>
      <c r="BB156" s="134"/>
    </row>
    <row r="157" spans="1:54" ht="24" customHeight="1" x14ac:dyDescent="0.35">
      <c r="A157" s="132">
        <v>110</v>
      </c>
      <c r="B157" s="219" t="s">
        <v>7075</v>
      </c>
      <c r="C157" s="134">
        <v>1200</v>
      </c>
      <c r="D157" s="134">
        <v>500</v>
      </c>
      <c r="E157" s="134">
        <v>275</v>
      </c>
      <c r="F157" s="73">
        <v>1</v>
      </c>
      <c r="G157" s="134">
        <v>250</v>
      </c>
      <c r="H157" s="135" t="s">
        <v>2596</v>
      </c>
      <c r="I157" s="8"/>
      <c r="J157" s="134">
        <v>1</v>
      </c>
      <c r="K157" s="8">
        <v>0</v>
      </c>
      <c r="L157" s="134">
        <v>30</v>
      </c>
      <c r="M157" s="8"/>
      <c r="N157" s="13" t="s">
        <v>558</v>
      </c>
      <c r="O157" s="134">
        <v>3200</v>
      </c>
      <c r="P157" s="13" t="s">
        <v>559</v>
      </c>
      <c r="Q157" s="134">
        <v>300</v>
      </c>
      <c r="R157" s="13" t="s">
        <v>7075</v>
      </c>
      <c r="S157" s="134">
        <v>1</v>
      </c>
      <c r="T157" s="134">
        <v>1920</v>
      </c>
      <c r="U157" s="134">
        <v>73</v>
      </c>
      <c r="V157" s="8">
        <v>90</v>
      </c>
      <c r="W157" s="8">
        <v>-60</v>
      </c>
      <c r="X157" s="8"/>
      <c r="Y157" s="8">
        <v>33</v>
      </c>
      <c r="Z157" s="13" t="s">
        <v>559</v>
      </c>
      <c r="AA157" s="196" t="s">
        <v>576</v>
      </c>
      <c r="AB157" s="13" t="s">
        <v>435</v>
      </c>
      <c r="AC157" s="135" t="s">
        <v>375</v>
      </c>
      <c r="AD157" s="13" t="s">
        <v>475</v>
      </c>
      <c r="AE157" s="226" t="s">
        <v>7069</v>
      </c>
      <c r="AF157" s="8"/>
      <c r="AG157" s="8">
        <v>1</v>
      </c>
      <c r="AH157" s="134"/>
      <c r="AI157" s="134">
        <v>500</v>
      </c>
      <c r="AJ157" s="134">
        <v>96</v>
      </c>
      <c r="AK157" s="134">
        <v>40</v>
      </c>
      <c r="AL157" s="134" t="s">
        <v>374</v>
      </c>
      <c r="AM157" s="134" t="s">
        <v>110</v>
      </c>
      <c r="AN157" s="134" t="s">
        <v>56</v>
      </c>
      <c r="AO157" s="8"/>
      <c r="AP157" s="8"/>
      <c r="AQ157" s="8"/>
      <c r="AR157" s="8"/>
      <c r="AS157" s="134">
        <v>250</v>
      </c>
      <c r="AT157" s="8"/>
      <c r="AU157" s="8">
        <v>180</v>
      </c>
      <c r="AV157" s="13" t="s">
        <v>391</v>
      </c>
      <c r="AW157" s="13" t="s">
        <v>374</v>
      </c>
      <c r="AX157" s="135" t="s">
        <v>110</v>
      </c>
      <c r="AY157" s="13" t="s">
        <v>56</v>
      </c>
      <c r="AZ157" s="135" t="s">
        <v>2642</v>
      </c>
      <c r="BA157" s="134">
        <v>20000</v>
      </c>
      <c r="BB157" s="210"/>
    </row>
    <row r="158" spans="1:54" ht="24" customHeight="1" x14ac:dyDescent="0.35">
      <c r="A158" s="132">
        <v>111</v>
      </c>
      <c r="B158" s="219" t="s">
        <v>7071</v>
      </c>
      <c r="C158" s="134">
        <v>1400</v>
      </c>
      <c r="D158" s="134">
        <v>500</v>
      </c>
      <c r="E158" s="134">
        <v>175</v>
      </c>
      <c r="F158" s="73">
        <v>1</v>
      </c>
      <c r="G158" s="134">
        <v>175</v>
      </c>
      <c r="H158" s="135" t="s">
        <v>2596</v>
      </c>
      <c r="I158" s="8"/>
      <c r="J158" s="134">
        <v>1</v>
      </c>
      <c r="K158" s="8"/>
      <c r="L158" s="134">
        <v>4</v>
      </c>
      <c r="M158" s="8"/>
      <c r="N158" s="13" t="s">
        <v>558</v>
      </c>
      <c r="O158" s="134">
        <v>5000</v>
      </c>
      <c r="P158" s="13" t="s">
        <v>559</v>
      </c>
      <c r="Q158" s="134">
        <v>300</v>
      </c>
      <c r="R158" s="13" t="s">
        <v>7071</v>
      </c>
      <c r="S158" s="134">
        <v>1</v>
      </c>
      <c r="T158" s="134">
        <v>1792</v>
      </c>
      <c r="U158" s="134">
        <v>73</v>
      </c>
      <c r="V158" s="8">
        <v>90</v>
      </c>
      <c r="W158" s="8">
        <v>-60</v>
      </c>
      <c r="X158" s="8"/>
      <c r="Y158" s="8">
        <v>33</v>
      </c>
      <c r="Z158" s="13" t="s">
        <v>559</v>
      </c>
      <c r="AA158" s="196" t="s">
        <v>576</v>
      </c>
      <c r="AB158" s="13" t="s">
        <v>6737</v>
      </c>
      <c r="AC158" s="135" t="s">
        <v>375</v>
      </c>
      <c r="AD158" s="13" t="s">
        <v>475</v>
      </c>
      <c r="AE158" s="226" t="s">
        <v>7020</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18000</v>
      </c>
      <c r="BB158" s="210"/>
    </row>
    <row r="159" spans="1:54" ht="24" customHeight="1" x14ac:dyDescent="0.35">
      <c r="A159" s="132">
        <v>112</v>
      </c>
      <c r="B159" s="219" t="s">
        <v>7073</v>
      </c>
      <c r="C159" s="134">
        <v>1300</v>
      </c>
      <c r="D159" s="134">
        <v>400</v>
      </c>
      <c r="E159" s="134">
        <v>380</v>
      </c>
      <c r="F159" s="73">
        <v>1</v>
      </c>
      <c r="G159" s="134">
        <v>250</v>
      </c>
      <c r="H159" s="135" t="s">
        <v>2596</v>
      </c>
      <c r="I159" s="8"/>
      <c r="J159" s="134">
        <v>1</v>
      </c>
      <c r="K159" s="8">
        <v>0</v>
      </c>
      <c r="L159" s="134">
        <v>60</v>
      </c>
      <c r="M159" s="8"/>
      <c r="N159" s="13" t="s">
        <v>558</v>
      </c>
      <c r="O159" s="134">
        <v>3200</v>
      </c>
      <c r="P159" s="13" t="s">
        <v>559</v>
      </c>
      <c r="Q159" s="134">
        <v>300</v>
      </c>
      <c r="R159" s="13" t="s">
        <v>7073</v>
      </c>
      <c r="S159" s="134">
        <v>1</v>
      </c>
      <c r="T159" s="134">
        <v>1920</v>
      </c>
      <c r="U159" s="134">
        <v>73</v>
      </c>
      <c r="V159" s="8">
        <v>90</v>
      </c>
      <c r="W159" s="8">
        <v>-60</v>
      </c>
      <c r="X159" s="8"/>
      <c r="Y159" s="8">
        <v>33</v>
      </c>
      <c r="Z159" s="13" t="s">
        <v>559</v>
      </c>
      <c r="AA159" s="196" t="s">
        <v>576</v>
      </c>
      <c r="AB159" s="196" t="s">
        <v>6740</v>
      </c>
      <c r="AC159" s="135" t="s">
        <v>375</v>
      </c>
      <c r="AD159" s="13" t="s">
        <v>475</v>
      </c>
      <c r="AE159" s="226" t="s">
        <v>7023</v>
      </c>
      <c r="AF159" s="8"/>
      <c r="AG159" s="8">
        <v>1</v>
      </c>
      <c r="AH159" s="134"/>
      <c r="AI159" s="134">
        <v>400</v>
      </c>
      <c r="AJ159" s="134">
        <v>64</v>
      </c>
      <c r="AK159" s="134">
        <v>125</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24000</v>
      </c>
      <c r="BB159" s="210"/>
    </row>
    <row r="160" spans="1:54" ht="24" customHeight="1" x14ac:dyDescent="0.35">
      <c r="A160" s="132">
        <v>113</v>
      </c>
      <c r="B160" s="219" t="s">
        <v>575</v>
      </c>
      <c r="C160" s="134">
        <v>1000</v>
      </c>
      <c r="D160" s="134">
        <v>400</v>
      </c>
      <c r="E160" s="134">
        <v>275</v>
      </c>
      <c r="F160" s="73">
        <v>1</v>
      </c>
      <c r="G160" s="134">
        <v>250</v>
      </c>
      <c r="H160" s="135" t="s">
        <v>2596</v>
      </c>
      <c r="I160" s="134"/>
      <c r="J160" s="134">
        <v>1</v>
      </c>
      <c r="K160" s="134"/>
      <c r="L160" s="134">
        <v>60</v>
      </c>
      <c r="M160" s="134"/>
      <c r="N160" s="135" t="s">
        <v>558</v>
      </c>
      <c r="O160" s="134">
        <v>3200</v>
      </c>
      <c r="P160" s="135" t="s">
        <v>559</v>
      </c>
      <c r="Q160" s="134">
        <v>300</v>
      </c>
      <c r="R160" s="135" t="s">
        <v>575</v>
      </c>
      <c r="S160" s="134">
        <v>1</v>
      </c>
      <c r="T160" s="134">
        <v>2048</v>
      </c>
      <c r="U160" s="134">
        <v>73</v>
      </c>
      <c r="V160" s="134">
        <v>90</v>
      </c>
      <c r="W160" s="134">
        <v>-60</v>
      </c>
      <c r="X160" s="134"/>
      <c r="Y160" s="134">
        <v>33</v>
      </c>
      <c r="Z160" s="135" t="s">
        <v>559</v>
      </c>
      <c r="AA160" s="197" t="s">
        <v>576</v>
      </c>
      <c r="AB160" s="135" t="s">
        <v>551</v>
      </c>
      <c r="AC160" s="135" t="s">
        <v>375</v>
      </c>
      <c r="AD160" s="135" t="s">
        <v>475</v>
      </c>
      <c r="AE160" s="224" t="s">
        <v>2643</v>
      </c>
      <c r="AF160" s="134">
        <v>5</v>
      </c>
      <c r="AG160" s="134">
        <v>1</v>
      </c>
      <c r="AH160" s="134"/>
      <c r="AI160" s="134">
        <v>500</v>
      </c>
      <c r="AJ160" s="134">
        <v>96</v>
      </c>
      <c r="AK160" s="134">
        <v>40</v>
      </c>
      <c r="AL160" s="134" t="s">
        <v>374</v>
      </c>
      <c r="AM160" s="134" t="s">
        <v>110</v>
      </c>
      <c r="AN160" s="134" t="s">
        <v>56</v>
      </c>
      <c r="AO160" s="134">
        <v>2</v>
      </c>
      <c r="AP160" s="134"/>
      <c r="AQ160" s="134"/>
      <c r="AR160" s="134"/>
      <c r="AS160" s="134">
        <v>250</v>
      </c>
      <c r="AT160" s="134">
        <v>20</v>
      </c>
      <c r="AU160" s="134">
        <v>360</v>
      </c>
      <c r="AV160" s="135" t="s">
        <v>391</v>
      </c>
      <c r="AW160" s="135" t="s">
        <v>374</v>
      </c>
      <c r="AX160" s="135" t="s">
        <v>110</v>
      </c>
      <c r="AY160" s="135" t="s">
        <v>56</v>
      </c>
      <c r="AZ160" s="135" t="s">
        <v>2642</v>
      </c>
      <c r="BA160" s="134">
        <v>7000</v>
      </c>
      <c r="BB160" s="134"/>
    </row>
    <row r="161" spans="1:54" ht="24" customHeight="1" x14ac:dyDescent="0.35">
      <c r="A161" s="132">
        <v>114</v>
      </c>
      <c r="B161" s="220" t="s">
        <v>569</v>
      </c>
      <c r="C161" s="134">
        <v>1700</v>
      </c>
      <c r="D161" s="134">
        <v>400</v>
      </c>
      <c r="E161" s="134">
        <v>175</v>
      </c>
      <c r="F161" s="73">
        <v>1</v>
      </c>
      <c r="G161" s="134">
        <v>35</v>
      </c>
      <c r="H161" s="135" t="s">
        <v>2593</v>
      </c>
      <c r="I161" s="134"/>
      <c r="J161" s="134">
        <v>1</v>
      </c>
      <c r="K161" s="134">
        <v>0</v>
      </c>
      <c r="L161" s="134">
        <v>8</v>
      </c>
      <c r="M161" s="134"/>
      <c r="N161" s="135" t="s">
        <v>490</v>
      </c>
      <c r="O161" s="134">
        <v>1500</v>
      </c>
      <c r="P161" s="135" t="s">
        <v>472</v>
      </c>
      <c r="Q161" s="134">
        <v>10</v>
      </c>
      <c r="R161" s="135" t="s">
        <v>569</v>
      </c>
      <c r="S161" s="134">
        <v>1</v>
      </c>
      <c r="T161" s="134">
        <v>5376</v>
      </c>
      <c r="U161" s="134">
        <v>45</v>
      </c>
      <c r="V161" s="134">
        <v>90</v>
      </c>
      <c r="W161" s="134"/>
      <c r="X161" s="134">
        <v>512</v>
      </c>
      <c r="Y161" s="134">
        <v>33</v>
      </c>
      <c r="Z161" s="135" t="s">
        <v>472</v>
      </c>
      <c r="AA161" s="135" t="s">
        <v>570</v>
      </c>
      <c r="AB161" s="135" t="s">
        <v>571</v>
      </c>
      <c r="AC161" s="135" t="s">
        <v>417</v>
      </c>
      <c r="AD161" s="135" t="s">
        <v>572</v>
      </c>
      <c r="AE161" s="224" t="s">
        <v>2644</v>
      </c>
      <c r="AF161" s="134"/>
      <c r="AG161" s="134">
        <v>2</v>
      </c>
      <c r="AH161" s="134"/>
      <c r="AI161" s="134"/>
      <c r="AJ161" s="134"/>
      <c r="AK161" s="134"/>
      <c r="AL161" s="134"/>
      <c r="AM161" s="134"/>
      <c r="AN161" s="134"/>
      <c r="AO161" s="134">
        <v>3</v>
      </c>
      <c r="AP161" s="134">
        <v>192</v>
      </c>
      <c r="AQ161" s="134">
        <v>150</v>
      </c>
      <c r="AR161" s="134">
        <v>10</v>
      </c>
      <c r="AS161" s="134">
        <v>250</v>
      </c>
      <c r="AT161" s="134">
        <v>70</v>
      </c>
      <c r="AU161" s="134">
        <v>360</v>
      </c>
      <c r="AV161" s="135" t="s">
        <v>491</v>
      </c>
      <c r="AW161" s="179" t="s">
        <v>367</v>
      </c>
      <c r="AX161" s="135" t="s">
        <v>109</v>
      </c>
      <c r="AY161" s="135" t="s">
        <v>55</v>
      </c>
      <c r="AZ161" s="135" t="s">
        <v>2624</v>
      </c>
      <c r="BA161" s="134">
        <v>16000</v>
      </c>
      <c r="BB161" s="134"/>
    </row>
    <row r="162" spans="1:54" ht="24" customHeight="1" x14ac:dyDescent="0.35">
      <c r="A162" s="132">
        <v>115</v>
      </c>
      <c r="B162" s="219" t="s">
        <v>7104</v>
      </c>
      <c r="C162" s="134">
        <v>1800</v>
      </c>
      <c r="D162" s="134">
        <v>400</v>
      </c>
      <c r="E162" s="134">
        <v>175</v>
      </c>
      <c r="F162" s="73">
        <v>1</v>
      </c>
      <c r="G162" s="134">
        <v>35</v>
      </c>
      <c r="H162" s="135" t="s">
        <v>2593</v>
      </c>
      <c r="I162" s="8"/>
      <c r="J162" s="134">
        <v>1</v>
      </c>
      <c r="K162" s="8">
        <v>0</v>
      </c>
      <c r="L162" s="134">
        <v>8</v>
      </c>
      <c r="M162" s="8"/>
      <c r="N162" s="13" t="s">
        <v>490</v>
      </c>
      <c r="O162" s="134">
        <v>1500</v>
      </c>
      <c r="P162" s="13" t="s">
        <v>472</v>
      </c>
      <c r="Q162" s="134">
        <v>10</v>
      </c>
      <c r="R162" s="13" t="s">
        <v>7104</v>
      </c>
      <c r="S162" s="134">
        <v>1</v>
      </c>
      <c r="T162" s="134">
        <v>5376</v>
      </c>
      <c r="U162" s="134">
        <v>45</v>
      </c>
      <c r="V162" s="8">
        <v>90</v>
      </c>
      <c r="W162" s="8"/>
      <c r="X162" s="134">
        <v>512</v>
      </c>
      <c r="Y162" s="8">
        <v>33</v>
      </c>
      <c r="Z162" s="13" t="s">
        <v>472</v>
      </c>
      <c r="AA162" s="13" t="s">
        <v>6792</v>
      </c>
      <c r="AB162" s="13" t="s">
        <v>571</v>
      </c>
      <c r="AC162" s="135" t="s">
        <v>417</v>
      </c>
      <c r="AD162" s="13" t="s">
        <v>572</v>
      </c>
      <c r="AE162" s="226" t="s">
        <v>7240</v>
      </c>
      <c r="AF162" s="8"/>
      <c r="AG162" s="134">
        <v>2</v>
      </c>
      <c r="AH162" s="134"/>
      <c r="AI162" s="134">
        <v>175</v>
      </c>
      <c r="AJ162" s="134">
        <v>96</v>
      </c>
      <c r="AK162" s="134">
        <v>45</v>
      </c>
      <c r="AL162" s="134" t="s">
        <v>374</v>
      </c>
      <c r="AM162" s="134" t="s">
        <v>110</v>
      </c>
      <c r="AN162" s="134" t="s">
        <v>55</v>
      </c>
      <c r="AO162" s="134">
        <v>3</v>
      </c>
      <c r="AP162" s="134">
        <v>192</v>
      </c>
      <c r="AQ162" s="134">
        <v>150</v>
      </c>
      <c r="AR162" s="8">
        <v>10</v>
      </c>
      <c r="AS162" s="8">
        <v>250</v>
      </c>
      <c r="AT162" s="134">
        <v>70</v>
      </c>
      <c r="AU162" s="134">
        <v>360</v>
      </c>
      <c r="AV162" s="13" t="s">
        <v>491</v>
      </c>
      <c r="AW162" s="179" t="s">
        <v>367</v>
      </c>
      <c r="AX162" s="135" t="s">
        <v>109</v>
      </c>
      <c r="AY162" s="13" t="s">
        <v>55</v>
      </c>
      <c r="AZ162" s="13" t="s">
        <v>2624</v>
      </c>
      <c r="BA162" s="134">
        <v>16000</v>
      </c>
      <c r="BB162" s="211"/>
    </row>
    <row r="163" spans="1:54" ht="24" customHeight="1" x14ac:dyDescent="0.35">
      <c r="A163" s="320">
        <v>116</v>
      </c>
      <c r="B163" s="321" t="s">
        <v>7096</v>
      </c>
      <c r="C163" s="134">
        <v>1700</v>
      </c>
      <c r="D163" s="134">
        <v>400</v>
      </c>
      <c r="E163" s="134">
        <v>220</v>
      </c>
      <c r="F163" s="73">
        <v>1</v>
      </c>
      <c r="G163" s="134">
        <v>250</v>
      </c>
      <c r="H163" s="135" t="s">
        <v>2593</v>
      </c>
      <c r="I163" s="8"/>
      <c r="J163" s="134">
        <v>1</v>
      </c>
      <c r="K163" s="8">
        <v>0</v>
      </c>
      <c r="L163" s="134">
        <v>8</v>
      </c>
      <c r="M163" s="8"/>
      <c r="N163" s="13" t="s">
        <v>490</v>
      </c>
      <c r="O163" s="134">
        <v>3000</v>
      </c>
      <c r="P163" s="13" t="s">
        <v>472</v>
      </c>
      <c r="Q163" s="134">
        <v>10</v>
      </c>
      <c r="R163" s="13" t="s">
        <v>7096</v>
      </c>
      <c r="S163" s="134">
        <v>1</v>
      </c>
      <c r="T163" s="134">
        <v>5376</v>
      </c>
      <c r="U163" s="134">
        <v>45</v>
      </c>
      <c r="V163" s="134">
        <v>500</v>
      </c>
      <c r="W163" s="8">
        <v>-90</v>
      </c>
      <c r="X163" s="134">
        <v>512</v>
      </c>
      <c r="Y163" s="8">
        <v>33</v>
      </c>
      <c r="Z163" s="13" t="s">
        <v>472</v>
      </c>
      <c r="AA163" s="13" t="s">
        <v>6783</v>
      </c>
      <c r="AB163" s="13" t="s">
        <v>571</v>
      </c>
      <c r="AC163" s="135" t="s">
        <v>417</v>
      </c>
      <c r="AD163" s="13" t="s">
        <v>572</v>
      </c>
      <c r="AE163" s="226" t="s">
        <v>7241</v>
      </c>
      <c r="AF163" s="8"/>
      <c r="AG163" s="134">
        <v>2</v>
      </c>
      <c r="AH163" s="134"/>
      <c r="AI163" s="134"/>
      <c r="AJ163" s="134"/>
      <c r="AK163" s="134"/>
      <c r="AL163" s="134"/>
      <c r="AM163" s="134"/>
      <c r="AN163" s="134"/>
      <c r="AO163" s="134">
        <v>3</v>
      </c>
      <c r="AP163" s="134">
        <v>288</v>
      </c>
      <c r="AQ163" s="134">
        <v>190</v>
      </c>
      <c r="AR163" s="8">
        <v>10</v>
      </c>
      <c r="AS163" s="8">
        <v>250</v>
      </c>
      <c r="AT163" s="134">
        <v>70</v>
      </c>
      <c r="AU163" s="134">
        <v>360</v>
      </c>
      <c r="AV163" s="13" t="s">
        <v>491</v>
      </c>
      <c r="AW163" s="179" t="s">
        <v>367</v>
      </c>
      <c r="AX163" s="135" t="s">
        <v>109</v>
      </c>
      <c r="AY163" s="13" t="s">
        <v>55</v>
      </c>
      <c r="AZ163" s="13" t="s">
        <v>2631</v>
      </c>
      <c r="BA163" s="134">
        <v>16000</v>
      </c>
      <c r="BB163" s="211"/>
    </row>
    <row r="164" spans="1:54" ht="24" customHeight="1" x14ac:dyDescent="0.35">
      <c r="A164" s="132">
        <v>117</v>
      </c>
      <c r="B164" s="219" t="s">
        <v>7097</v>
      </c>
      <c r="C164" s="134">
        <v>2000</v>
      </c>
      <c r="D164" s="134">
        <v>400</v>
      </c>
      <c r="E164" s="134">
        <v>220</v>
      </c>
      <c r="F164" s="73">
        <v>1</v>
      </c>
      <c r="G164" s="134">
        <v>35</v>
      </c>
      <c r="H164" s="135" t="s">
        <v>2593</v>
      </c>
      <c r="I164" s="8"/>
      <c r="J164" s="134">
        <v>1</v>
      </c>
      <c r="K164" s="8">
        <v>0</v>
      </c>
      <c r="L164" s="134">
        <v>8</v>
      </c>
      <c r="M164" s="8"/>
      <c r="N164" s="13" t="s">
        <v>490</v>
      </c>
      <c r="O164" s="134">
        <v>3000</v>
      </c>
      <c r="P164" s="13" t="s">
        <v>472</v>
      </c>
      <c r="Q164" s="134">
        <v>10</v>
      </c>
      <c r="R164" s="13" t="s">
        <v>7097</v>
      </c>
      <c r="S164" s="134">
        <v>1</v>
      </c>
      <c r="T164" s="134">
        <v>5376</v>
      </c>
      <c r="U164" s="134">
        <v>45</v>
      </c>
      <c r="V164" s="8">
        <v>90</v>
      </c>
      <c r="W164" s="8"/>
      <c r="X164" s="134">
        <v>512</v>
      </c>
      <c r="Y164" s="8">
        <v>33</v>
      </c>
      <c r="Z164" s="13" t="s">
        <v>472</v>
      </c>
      <c r="AA164" s="13" t="s">
        <v>6784</v>
      </c>
      <c r="AB164" s="13" t="s">
        <v>571</v>
      </c>
      <c r="AC164" s="135" t="s">
        <v>417</v>
      </c>
      <c r="AD164" s="13" t="s">
        <v>572</v>
      </c>
      <c r="AE164" s="226" t="s">
        <v>7242</v>
      </c>
      <c r="AF164" s="8"/>
      <c r="AG164" s="134">
        <v>2</v>
      </c>
      <c r="AH164" s="134"/>
      <c r="AI164" s="134">
        <v>175</v>
      </c>
      <c r="AJ164" s="134">
        <v>96</v>
      </c>
      <c r="AK164" s="134">
        <v>45</v>
      </c>
      <c r="AL164" s="134" t="s">
        <v>374</v>
      </c>
      <c r="AM164" s="134" t="s">
        <v>110</v>
      </c>
      <c r="AN164" s="134" t="s">
        <v>55</v>
      </c>
      <c r="AO164" s="134">
        <v>3</v>
      </c>
      <c r="AP164" s="134">
        <v>288</v>
      </c>
      <c r="AQ164" s="134">
        <v>190</v>
      </c>
      <c r="AR164" s="8">
        <v>10</v>
      </c>
      <c r="AS164" s="8">
        <v>250</v>
      </c>
      <c r="AT164" s="134">
        <v>70</v>
      </c>
      <c r="AU164" s="134">
        <v>360</v>
      </c>
      <c r="AV164" s="13" t="s">
        <v>491</v>
      </c>
      <c r="AW164" s="179" t="s">
        <v>367</v>
      </c>
      <c r="AX164" s="135" t="s">
        <v>109</v>
      </c>
      <c r="AY164" s="13" t="s">
        <v>55</v>
      </c>
      <c r="AZ164" s="13" t="s">
        <v>2631</v>
      </c>
      <c r="BA164" s="134">
        <v>16000</v>
      </c>
      <c r="BB164" s="211"/>
    </row>
    <row r="165" spans="1:54" ht="24" customHeight="1" x14ac:dyDescent="0.35">
      <c r="A165" s="132">
        <v>118</v>
      </c>
      <c r="B165" s="219" t="s">
        <v>7095</v>
      </c>
      <c r="C165" s="134">
        <v>2000</v>
      </c>
      <c r="D165" s="134">
        <v>400</v>
      </c>
      <c r="E165" s="134">
        <v>220</v>
      </c>
      <c r="F165" s="73">
        <v>1</v>
      </c>
      <c r="G165" s="134">
        <v>35</v>
      </c>
      <c r="H165" s="135" t="s">
        <v>2593</v>
      </c>
      <c r="I165" s="8"/>
      <c r="J165" s="134">
        <v>1</v>
      </c>
      <c r="K165" s="8">
        <v>0</v>
      </c>
      <c r="L165" s="134">
        <v>8</v>
      </c>
      <c r="M165" s="8"/>
      <c r="N165" s="13" t="s">
        <v>490</v>
      </c>
      <c r="O165" s="134">
        <v>3000</v>
      </c>
      <c r="P165" s="13" t="s">
        <v>472</v>
      </c>
      <c r="Q165" s="134">
        <v>10</v>
      </c>
      <c r="R165" s="13" t="s">
        <v>7095</v>
      </c>
      <c r="S165" s="134">
        <v>1</v>
      </c>
      <c r="T165" s="134">
        <v>6400</v>
      </c>
      <c r="U165" s="134">
        <v>45</v>
      </c>
      <c r="V165" s="8">
        <v>90</v>
      </c>
      <c r="W165" s="8"/>
      <c r="X165" s="134">
        <v>512</v>
      </c>
      <c r="Y165" s="8">
        <v>33</v>
      </c>
      <c r="Z165" s="13" t="s">
        <v>472</v>
      </c>
      <c r="AA165" s="13" t="s">
        <v>6781</v>
      </c>
      <c r="AB165" s="13" t="s">
        <v>571</v>
      </c>
      <c r="AC165" s="135" t="s">
        <v>417</v>
      </c>
      <c r="AD165" s="13" t="s">
        <v>572</v>
      </c>
      <c r="AE165" s="226" t="s">
        <v>7252</v>
      </c>
      <c r="AF165" s="8"/>
      <c r="AG165" s="134">
        <v>2</v>
      </c>
      <c r="AH165" s="134"/>
      <c r="AI165" s="134"/>
      <c r="AJ165" s="134"/>
      <c r="AK165" s="134"/>
      <c r="AL165" s="134"/>
      <c r="AM165" s="134"/>
      <c r="AN165" s="134"/>
      <c r="AO165" s="134">
        <v>3</v>
      </c>
      <c r="AP165" s="134">
        <v>288</v>
      </c>
      <c r="AQ165" s="134">
        <v>190</v>
      </c>
      <c r="AR165" s="8">
        <v>10</v>
      </c>
      <c r="AS165" s="8">
        <v>250</v>
      </c>
      <c r="AT165" s="134">
        <v>70</v>
      </c>
      <c r="AU165" s="134">
        <v>360</v>
      </c>
      <c r="AV165" s="13" t="s">
        <v>491</v>
      </c>
      <c r="AW165" s="179" t="s">
        <v>367</v>
      </c>
      <c r="AX165" s="135" t="s">
        <v>109</v>
      </c>
      <c r="AY165" s="13" t="s">
        <v>55</v>
      </c>
      <c r="AZ165" s="13" t="s">
        <v>2624</v>
      </c>
      <c r="BA165" s="134">
        <v>16000</v>
      </c>
      <c r="BB165" s="211"/>
    </row>
    <row r="166" spans="1:54" ht="24" customHeight="1" x14ac:dyDescent="0.35">
      <c r="A166" s="132">
        <v>119</v>
      </c>
      <c r="B166" s="219" t="s">
        <v>7103</v>
      </c>
      <c r="C166" s="134">
        <v>1800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7103</v>
      </c>
      <c r="S166" s="134">
        <v>1</v>
      </c>
      <c r="T166" s="134">
        <v>6400</v>
      </c>
      <c r="U166" s="134">
        <v>45</v>
      </c>
      <c r="V166" s="8">
        <v>90</v>
      </c>
      <c r="W166" s="8"/>
      <c r="X166" s="134">
        <v>512</v>
      </c>
      <c r="Y166" s="8">
        <v>33</v>
      </c>
      <c r="Z166" s="13" t="s">
        <v>472</v>
      </c>
      <c r="AA166" s="13" t="s">
        <v>6790</v>
      </c>
      <c r="AB166" s="13" t="s">
        <v>571</v>
      </c>
      <c r="AC166" s="135" t="s">
        <v>417</v>
      </c>
      <c r="AD166" s="13" t="s">
        <v>572</v>
      </c>
      <c r="AE166" s="226" t="s">
        <v>7251</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79" t="s">
        <v>367</v>
      </c>
      <c r="AX166" s="135" t="s">
        <v>109</v>
      </c>
      <c r="AY166" s="13" t="s">
        <v>55</v>
      </c>
      <c r="AZ166" s="135" t="s">
        <v>2624</v>
      </c>
      <c r="BA166" s="134">
        <v>16000</v>
      </c>
      <c r="BB166" s="211"/>
    </row>
    <row r="167" spans="1:54" ht="24" customHeight="1" x14ac:dyDescent="0.35">
      <c r="A167" s="132">
        <v>120</v>
      </c>
      <c r="B167" s="220" t="s">
        <v>566</v>
      </c>
      <c r="C167" s="134">
        <v>1000</v>
      </c>
      <c r="D167" s="134">
        <v>250</v>
      </c>
      <c r="E167" s="134">
        <v>200</v>
      </c>
      <c r="F167" s="73">
        <v>1</v>
      </c>
      <c r="G167" s="134">
        <v>35</v>
      </c>
      <c r="H167" s="135" t="s">
        <v>2593</v>
      </c>
      <c r="I167" s="134"/>
      <c r="J167" s="134">
        <v>1</v>
      </c>
      <c r="K167" s="134">
        <v>0</v>
      </c>
      <c r="L167" s="134">
        <v>110</v>
      </c>
      <c r="M167" s="134"/>
      <c r="N167" s="135" t="s">
        <v>490</v>
      </c>
      <c r="O167" s="134">
        <v>1500</v>
      </c>
      <c r="P167" s="135" t="s">
        <v>472</v>
      </c>
      <c r="Q167" s="134">
        <v>10</v>
      </c>
      <c r="R167" s="135" t="s">
        <v>566</v>
      </c>
      <c r="S167" s="134">
        <v>1</v>
      </c>
      <c r="T167" s="134">
        <v>5120</v>
      </c>
      <c r="U167" s="134">
        <v>45</v>
      </c>
      <c r="V167" s="134">
        <v>90</v>
      </c>
      <c r="W167" s="134"/>
      <c r="X167" s="134">
        <v>512</v>
      </c>
      <c r="Y167" s="134">
        <v>33</v>
      </c>
      <c r="Z167" s="135" t="s">
        <v>472</v>
      </c>
      <c r="AA167" s="135" t="s">
        <v>567</v>
      </c>
      <c r="AB167" s="135" t="s">
        <v>568</v>
      </c>
      <c r="AC167" s="135" t="s">
        <v>417</v>
      </c>
      <c r="AD167" s="135" t="s">
        <v>497</v>
      </c>
      <c r="AE167" s="224" t="s">
        <v>1778</v>
      </c>
      <c r="AF167" s="134"/>
      <c r="AG167" s="134">
        <v>2</v>
      </c>
      <c r="AH167" s="134"/>
      <c r="AI167" s="134"/>
      <c r="AJ167" s="134"/>
      <c r="AK167" s="134"/>
      <c r="AL167" s="134"/>
      <c r="AM167" s="134"/>
      <c r="AN167" s="134"/>
      <c r="AO167" s="134"/>
      <c r="AP167" s="134">
        <v>192</v>
      </c>
      <c r="AQ167" s="134">
        <v>175</v>
      </c>
      <c r="AR167" s="134">
        <v>10</v>
      </c>
      <c r="AS167" s="134">
        <v>250</v>
      </c>
      <c r="AT167" s="134"/>
      <c r="AU167" s="134"/>
      <c r="AV167" s="135" t="s">
        <v>473</v>
      </c>
      <c r="AW167" s="135" t="s">
        <v>367</v>
      </c>
      <c r="AX167" s="135" t="s">
        <v>109</v>
      </c>
      <c r="AY167" s="135" t="s">
        <v>55</v>
      </c>
      <c r="AZ167" s="135" t="s">
        <v>2624</v>
      </c>
      <c r="BA167" s="134">
        <v>10000</v>
      </c>
      <c r="BB167" s="134"/>
    </row>
    <row r="168" spans="1:54" ht="24" customHeight="1" x14ac:dyDescent="0.35">
      <c r="A168" s="132">
        <v>121</v>
      </c>
      <c r="B168" s="219" t="s">
        <v>7086</v>
      </c>
      <c r="C168" s="134">
        <v>1100</v>
      </c>
      <c r="D168" s="134">
        <v>250</v>
      </c>
      <c r="E168" s="134">
        <v>240</v>
      </c>
      <c r="F168" s="73">
        <v>1</v>
      </c>
      <c r="G168" s="134">
        <v>35</v>
      </c>
      <c r="H168" s="135" t="s">
        <v>2593</v>
      </c>
      <c r="I168" s="8"/>
      <c r="J168" s="134">
        <v>1</v>
      </c>
      <c r="K168" s="8">
        <v>0</v>
      </c>
      <c r="L168" s="134">
        <v>110</v>
      </c>
      <c r="M168" s="8"/>
      <c r="N168" s="13" t="s">
        <v>490</v>
      </c>
      <c r="O168" s="134">
        <v>3000</v>
      </c>
      <c r="P168" s="13" t="s">
        <v>472</v>
      </c>
      <c r="Q168" s="134">
        <v>10</v>
      </c>
      <c r="R168" s="13" t="s">
        <v>7086</v>
      </c>
      <c r="S168" s="134">
        <v>1</v>
      </c>
      <c r="T168" s="134">
        <v>5120</v>
      </c>
      <c r="U168" s="134">
        <v>45</v>
      </c>
      <c r="V168" s="8">
        <v>90</v>
      </c>
      <c r="W168" s="8"/>
      <c r="X168" s="8">
        <v>128</v>
      </c>
      <c r="Y168" s="8">
        <v>33</v>
      </c>
      <c r="Z168" s="13" t="s">
        <v>472</v>
      </c>
      <c r="AA168" s="13" t="s">
        <v>6772</v>
      </c>
      <c r="AB168" s="13" t="s">
        <v>568</v>
      </c>
      <c r="AC168" s="135" t="s">
        <v>417</v>
      </c>
      <c r="AD168" s="13" t="s">
        <v>497</v>
      </c>
      <c r="AE168" s="226" t="s">
        <v>7247</v>
      </c>
      <c r="AF168" s="8"/>
      <c r="AG168" s="8">
        <v>1</v>
      </c>
      <c r="AH168" s="134"/>
      <c r="AI168" s="134"/>
      <c r="AJ168" s="134"/>
      <c r="AK168" s="134"/>
      <c r="AL168" s="134"/>
      <c r="AM168" s="134"/>
      <c r="AN168" s="134"/>
      <c r="AO168" s="8"/>
      <c r="AP168" s="134">
        <v>288</v>
      </c>
      <c r="AQ168" s="134">
        <v>175</v>
      </c>
      <c r="AR168" s="134">
        <v>10</v>
      </c>
      <c r="AS168" s="8">
        <v>250</v>
      </c>
      <c r="AT168" s="8"/>
      <c r="AU168" s="8"/>
      <c r="AV168" s="13" t="s">
        <v>473</v>
      </c>
      <c r="AW168" s="135" t="s">
        <v>367</v>
      </c>
      <c r="AX168" s="135" t="s">
        <v>109</v>
      </c>
      <c r="AY168" s="13" t="s">
        <v>55</v>
      </c>
      <c r="AZ168" s="13" t="s">
        <v>2631</v>
      </c>
      <c r="BA168" s="134">
        <v>10000</v>
      </c>
      <c r="BB168" s="211"/>
    </row>
    <row r="169" spans="1:54" ht="24" customHeight="1" x14ac:dyDescent="0.35">
      <c r="A169" s="132">
        <v>122</v>
      </c>
      <c r="B169" s="219" t="s">
        <v>7091</v>
      </c>
      <c r="C169" s="134">
        <v>1300</v>
      </c>
      <c r="D169" s="134">
        <v>250</v>
      </c>
      <c r="E169" s="134">
        <v>240</v>
      </c>
      <c r="F169" s="73">
        <v>1</v>
      </c>
      <c r="G169" s="134">
        <v>35</v>
      </c>
      <c r="H169" s="135" t="s">
        <v>2593</v>
      </c>
      <c r="I169" s="8"/>
      <c r="J169" s="134">
        <v>1</v>
      </c>
      <c r="K169" s="8">
        <v>0</v>
      </c>
      <c r="L169" s="134">
        <v>110</v>
      </c>
      <c r="M169" s="8"/>
      <c r="N169" s="13" t="s">
        <v>490</v>
      </c>
      <c r="O169" s="134">
        <v>3000</v>
      </c>
      <c r="P169" s="13" t="s">
        <v>472</v>
      </c>
      <c r="Q169" s="134">
        <v>10</v>
      </c>
      <c r="R169" s="13" t="s">
        <v>7091</v>
      </c>
      <c r="S169" s="134">
        <v>1</v>
      </c>
      <c r="T169" s="134">
        <v>5120</v>
      </c>
      <c r="U169" s="134">
        <v>45</v>
      </c>
      <c r="V169" s="8">
        <v>90</v>
      </c>
      <c r="W169" s="8"/>
      <c r="X169" s="8">
        <v>128</v>
      </c>
      <c r="Y169" s="8">
        <v>33</v>
      </c>
      <c r="Z169" s="13" t="s">
        <v>472</v>
      </c>
      <c r="AA169" s="13" t="s">
        <v>6776</v>
      </c>
      <c r="AB169" s="13" t="s">
        <v>568</v>
      </c>
      <c r="AC169" s="135" t="s">
        <v>417</v>
      </c>
      <c r="AD169" s="13" t="s">
        <v>497</v>
      </c>
      <c r="AE169" s="226" t="s">
        <v>7248</v>
      </c>
      <c r="AF169" s="8"/>
      <c r="AG169" s="8">
        <v>1</v>
      </c>
      <c r="AH169" s="134"/>
      <c r="AI169" s="134">
        <v>125</v>
      </c>
      <c r="AJ169" s="134">
        <v>128</v>
      </c>
      <c r="AK169" s="134">
        <v>40</v>
      </c>
      <c r="AL169" s="134" t="s">
        <v>374</v>
      </c>
      <c r="AM169" s="134" t="s">
        <v>110</v>
      </c>
      <c r="AN169" s="134" t="s">
        <v>55</v>
      </c>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1"/>
    </row>
    <row r="170" spans="1:54" ht="24" customHeight="1" x14ac:dyDescent="0.35">
      <c r="A170" s="132">
        <v>123</v>
      </c>
      <c r="B170" s="219" t="s">
        <v>7090</v>
      </c>
      <c r="C170" s="134">
        <v>3246</v>
      </c>
      <c r="D170" s="134">
        <v>649</v>
      </c>
      <c r="E170" s="134">
        <v>232</v>
      </c>
      <c r="F170" s="73"/>
      <c r="G170" s="134">
        <v>150</v>
      </c>
      <c r="H170" s="135" t="s">
        <v>2593</v>
      </c>
      <c r="I170" s="8"/>
      <c r="J170" s="134">
        <v>1</v>
      </c>
      <c r="K170" s="8">
        <v>0</v>
      </c>
      <c r="L170" s="134">
        <v>64</v>
      </c>
      <c r="M170" s="8"/>
      <c r="N170" s="13" t="s">
        <v>371</v>
      </c>
      <c r="O170" s="134">
        <v>3200</v>
      </c>
      <c r="P170" s="13" t="s">
        <v>565</v>
      </c>
      <c r="Q170" s="134">
        <v>0</v>
      </c>
      <c r="R170" s="13" t="s">
        <v>7090</v>
      </c>
      <c r="S170" s="134">
        <v>1</v>
      </c>
      <c r="T170" s="8">
        <v>30</v>
      </c>
      <c r="U170" s="295">
        <v>16000</v>
      </c>
      <c r="V170" s="8">
        <v>90</v>
      </c>
      <c r="W170" s="8"/>
      <c r="X170" s="8">
        <v>384</v>
      </c>
      <c r="Y170" s="8">
        <v>33</v>
      </c>
      <c r="Z170" s="13" t="s">
        <v>565</v>
      </c>
      <c r="AA170" s="13" t="s">
        <v>6777</v>
      </c>
      <c r="AB170" s="196" t="s">
        <v>6778</v>
      </c>
      <c r="AC170" s="135" t="s">
        <v>417</v>
      </c>
      <c r="AD170" s="13" t="s">
        <v>370</v>
      </c>
      <c r="AE170" s="226" t="s">
        <v>7325</v>
      </c>
      <c r="AF170" s="8"/>
      <c r="AG170" s="8">
        <v>1</v>
      </c>
      <c r="AH170" s="134"/>
      <c r="AI170" s="134">
        <v>16</v>
      </c>
      <c r="AJ170" s="134">
        <v>256</v>
      </c>
      <c r="AK170" s="134">
        <v>50</v>
      </c>
      <c r="AL170" s="134" t="s">
        <v>374</v>
      </c>
      <c r="AM170" s="134" t="s">
        <v>110</v>
      </c>
      <c r="AN170" s="134" t="s">
        <v>55</v>
      </c>
      <c r="AO170" s="8"/>
      <c r="AP170" s="8">
        <v>256</v>
      </c>
      <c r="AQ170" s="8">
        <v>232</v>
      </c>
      <c r="AR170" s="8">
        <v>10</v>
      </c>
      <c r="AS170" s="8">
        <v>100</v>
      </c>
      <c r="AT170" s="8"/>
      <c r="AU170" s="8"/>
      <c r="AV170" s="13" t="s">
        <v>491</v>
      </c>
      <c r="AW170" s="13" t="s">
        <v>374</v>
      </c>
      <c r="AX170" s="13" t="s">
        <v>110</v>
      </c>
      <c r="AY170" s="13" t="s">
        <v>55</v>
      </c>
      <c r="AZ170" s="13" t="s">
        <v>2631</v>
      </c>
      <c r="BA170" s="134">
        <v>32000</v>
      </c>
      <c r="BB170" s="134"/>
    </row>
    <row r="171" spans="1:54" ht="24" customHeight="1" x14ac:dyDescent="0.35">
      <c r="A171" s="132">
        <v>124</v>
      </c>
      <c r="B171" s="219" t="s">
        <v>7092</v>
      </c>
      <c r="C171" s="134">
        <v>1300</v>
      </c>
      <c r="D171" s="134">
        <v>250</v>
      </c>
      <c r="E171" s="134">
        <v>240</v>
      </c>
      <c r="F171" s="73">
        <v>1</v>
      </c>
      <c r="G171" s="134">
        <v>35</v>
      </c>
      <c r="H171" s="135" t="s">
        <v>2593</v>
      </c>
      <c r="I171" s="8"/>
      <c r="J171" s="134">
        <v>1</v>
      </c>
      <c r="K171" s="8">
        <v>0</v>
      </c>
      <c r="L171" s="134">
        <v>110</v>
      </c>
      <c r="M171" s="8"/>
      <c r="N171" s="13" t="s">
        <v>490</v>
      </c>
      <c r="O171" s="134">
        <v>3000</v>
      </c>
      <c r="P171" s="13" t="s">
        <v>472</v>
      </c>
      <c r="Q171" s="134">
        <v>10</v>
      </c>
      <c r="R171" s="13" t="s">
        <v>7092</v>
      </c>
      <c r="S171" s="134">
        <v>1</v>
      </c>
      <c r="T171" s="134">
        <v>5888</v>
      </c>
      <c r="U171" s="134">
        <v>45</v>
      </c>
      <c r="V171" s="8">
        <v>90</v>
      </c>
      <c r="W171" s="8"/>
      <c r="X171" s="8">
        <v>128</v>
      </c>
      <c r="Y171" s="8">
        <v>33</v>
      </c>
      <c r="Z171" s="13" t="s">
        <v>472</v>
      </c>
      <c r="AA171" s="13" t="s">
        <v>6779</v>
      </c>
      <c r="AB171" s="13" t="s">
        <v>568</v>
      </c>
      <c r="AC171" s="135" t="s">
        <v>417</v>
      </c>
      <c r="AD171" s="13" t="s">
        <v>497</v>
      </c>
      <c r="AE171" s="226" t="s">
        <v>7249</v>
      </c>
      <c r="AF171" s="8"/>
      <c r="AG171" s="8">
        <v>1</v>
      </c>
      <c r="AH171" s="134"/>
      <c r="AI171" s="134"/>
      <c r="AJ171" s="134"/>
      <c r="AK171" s="134"/>
      <c r="AL171" s="134"/>
      <c r="AM171" s="134"/>
      <c r="AN171" s="134"/>
      <c r="AO171" s="8"/>
      <c r="AP171" s="134">
        <v>288</v>
      </c>
      <c r="AQ171" s="134">
        <v>175</v>
      </c>
      <c r="AR171" s="134">
        <v>10</v>
      </c>
      <c r="AS171" s="8">
        <v>250</v>
      </c>
      <c r="AT171" s="8"/>
      <c r="AU171" s="8"/>
      <c r="AV171" s="13" t="s">
        <v>473</v>
      </c>
      <c r="AW171" s="135" t="s">
        <v>367</v>
      </c>
      <c r="AX171" s="135" t="s">
        <v>109</v>
      </c>
      <c r="AY171" s="13" t="s">
        <v>55</v>
      </c>
      <c r="AZ171" s="13" t="s">
        <v>2631</v>
      </c>
      <c r="BA171" s="134">
        <v>10000</v>
      </c>
      <c r="BB171" s="211"/>
    </row>
    <row r="172" spans="1:54" ht="24" customHeight="1" x14ac:dyDescent="0.35">
      <c r="A172" s="132">
        <v>125</v>
      </c>
      <c r="B172" s="219" t="s">
        <v>7094</v>
      </c>
      <c r="C172" s="134">
        <v>3246</v>
      </c>
      <c r="D172" s="134">
        <v>649</v>
      </c>
      <c r="E172" s="134">
        <v>312</v>
      </c>
      <c r="F172" s="73"/>
      <c r="G172" s="134">
        <v>150</v>
      </c>
      <c r="H172" s="135" t="s">
        <v>2593</v>
      </c>
      <c r="I172" s="8"/>
      <c r="J172" s="134">
        <v>1</v>
      </c>
      <c r="K172" s="8">
        <v>0</v>
      </c>
      <c r="L172" s="134">
        <v>64</v>
      </c>
      <c r="M172" s="8"/>
      <c r="N172" s="13" t="s">
        <v>371</v>
      </c>
      <c r="O172" s="134">
        <v>3200</v>
      </c>
      <c r="P172" s="13" t="s">
        <v>565</v>
      </c>
      <c r="Q172" s="134">
        <v>0</v>
      </c>
      <c r="R172" s="13" t="s">
        <v>7094</v>
      </c>
      <c r="S172" s="134">
        <v>1</v>
      </c>
      <c r="T172" s="8">
        <v>30</v>
      </c>
      <c r="U172" s="295">
        <v>16000</v>
      </c>
      <c r="V172" s="8">
        <v>90</v>
      </c>
      <c r="W172" s="8"/>
      <c r="X172" s="8">
        <v>384</v>
      </c>
      <c r="Y172" s="8">
        <v>33</v>
      </c>
      <c r="Z172" s="13" t="s">
        <v>565</v>
      </c>
      <c r="AA172" s="13" t="s">
        <v>6782</v>
      </c>
      <c r="AB172" s="196" t="s">
        <v>6778</v>
      </c>
      <c r="AC172" s="135" t="s">
        <v>506</v>
      </c>
      <c r="AD172" s="13" t="s">
        <v>370</v>
      </c>
      <c r="AE172" s="226" t="s">
        <v>7324</v>
      </c>
      <c r="AF172" s="8"/>
      <c r="AG172" s="8">
        <v>1</v>
      </c>
      <c r="AH172" s="134"/>
      <c r="AI172" s="134"/>
      <c r="AJ172" s="134"/>
      <c r="AK172" s="134"/>
      <c r="AL172" s="134"/>
      <c r="AM172" s="134"/>
      <c r="AN172" s="134"/>
      <c r="AO172" s="8"/>
      <c r="AP172" s="8"/>
      <c r="AQ172" s="8"/>
      <c r="AR172" s="8">
        <v>10</v>
      </c>
      <c r="AS172" s="8">
        <v>100</v>
      </c>
      <c r="AT172" s="8"/>
      <c r="AU172" s="8"/>
      <c r="AV172" s="13" t="s">
        <v>491</v>
      </c>
      <c r="AW172" s="13" t="s">
        <v>367</v>
      </c>
      <c r="AX172" s="13" t="s">
        <v>107</v>
      </c>
      <c r="AY172" s="13" t="s">
        <v>55</v>
      </c>
      <c r="AZ172" s="13" t="s">
        <v>2631</v>
      </c>
      <c r="BA172" s="134">
        <v>32000</v>
      </c>
      <c r="BB172" s="134"/>
    </row>
    <row r="173" spans="1:54" ht="24" customHeight="1" x14ac:dyDescent="0.35">
      <c r="A173" s="132">
        <v>126</v>
      </c>
      <c r="B173" s="219" t="s">
        <v>7088</v>
      </c>
      <c r="C173" s="134">
        <v>3246</v>
      </c>
      <c r="D173" s="134">
        <v>649</v>
      </c>
      <c r="E173" s="134">
        <v>516</v>
      </c>
      <c r="F173" s="73"/>
      <c r="G173" s="134">
        <v>150</v>
      </c>
      <c r="H173" s="135" t="s">
        <v>2593</v>
      </c>
      <c r="I173" s="8"/>
      <c r="J173" s="134">
        <v>1</v>
      </c>
      <c r="K173" s="8">
        <v>0</v>
      </c>
      <c r="L173" s="134">
        <v>64</v>
      </c>
      <c r="M173" s="8"/>
      <c r="N173" s="13" t="s">
        <v>371</v>
      </c>
      <c r="O173" s="134">
        <v>3200</v>
      </c>
      <c r="P173" s="13" t="s">
        <v>565</v>
      </c>
      <c r="Q173" s="134">
        <v>0</v>
      </c>
      <c r="R173" s="13" t="s">
        <v>7088</v>
      </c>
      <c r="S173" s="134">
        <v>1</v>
      </c>
      <c r="T173" s="8">
        <v>30</v>
      </c>
      <c r="U173" s="295">
        <v>16000</v>
      </c>
      <c r="V173" s="8">
        <v>90</v>
      </c>
      <c r="W173" s="8"/>
      <c r="X173" s="8">
        <v>384</v>
      </c>
      <c r="Y173" s="8">
        <v>33</v>
      </c>
      <c r="Z173" s="13" t="s">
        <v>565</v>
      </c>
      <c r="AA173" s="13" t="s">
        <v>6785</v>
      </c>
      <c r="AB173" s="196" t="s">
        <v>6778</v>
      </c>
      <c r="AC173" s="135" t="s">
        <v>417</v>
      </c>
      <c r="AD173" s="13" t="s">
        <v>370</v>
      </c>
      <c r="AE173" s="226" t="s">
        <v>7326</v>
      </c>
      <c r="AF173" s="8"/>
      <c r="AG173" s="8">
        <v>1</v>
      </c>
      <c r="AH173" s="134"/>
      <c r="AI173" s="134"/>
      <c r="AJ173" s="134"/>
      <c r="AK173" s="134"/>
      <c r="AL173" s="134"/>
      <c r="AM173" s="134"/>
      <c r="AN173" s="134"/>
      <c r="AO173" s="8"/>
      <c r="AP173" s="8">
        <v>256</v>
      </c>
      <c r="AQ173" s="8">
        <v>344</v>
      </c>
      <c r="AR173" s="8">
        <v>10</v>
      </c>
      <c r="AS173" s="8">
        <v>100</v>
      </c>
      <c r="AT173" s="8"/>
      <c r="AU173" s="8"/>
      <c r="AV173" s="13" t="s">
        <v>491</v>
      </c>
      <c r="AW173" s="13" t="s">
        <v>367</v>
      </c>
      <c r="AX173" s="13" t="s">
        <v>106</v>
      </c>
      <c r="AY173" s="13" t="s">
        <v>55</v>
      </c>
      <c r="AZ173" s="13" t="s">
        <v>2631</v>
      </c>
      <c r="BA173" s="134">
        <v>32000</v>
      </c>
      <c r="BB173" s="134"/>
    </row>
    <row r="174" spans="1:54" ht="24" customHeight="1" x14ac:dyDescent="0.35">
      <c r="A174" s="132">
        <v>127</v>
      </c>
      <c r="B174" s="222" t="s">
        <v>7099</v>
      </c>
      <c r="C174" s="134">
        <v>1100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7099</v>
      </c>
      <c r="S174" s="134">
        <v>1</v>
      </c>
      <c r="T174" s="134">
        <v>5888</v>
      </c>
      <c r="U174" s="134">
        <v>45</v>
      </c>
      <c r="V174" s="8">
        <v>90</v>
      </c>
      <c r="W174" s="8"/>
      <c r="X174" s="8">
        <v>128</v>
      </c>
      <c r="Y174" s="8">
        <v>33</v>
      </c>
      <c r="Z174" s="13" t="s">
        <v>472</v>
      </c>
      <c r="AA174" s="13" t="s">
        <v>6788</v>
      </c>
      <c r="AB174" s="13" t="s">
        <v>568</v>
      </c>
      <c r="AC174" s="135" t="s">
        <v>417</v>
      </c>
      <c r="AD174" s="13" t="s">
        <v>497</v>
      </c>
      <c r="AE174" s="226" t="s">
        <v>7253</v>
      </c>
      <c r="AF174" s="8"/>
      <c r="AG174" s="8">
        <v>1</v>
      </c>
      <c r="AH174" s="134"/>
      <c r="AI174" s="134"/>
      <c r="AJ174" s="134"/>
      <c r="AK174" s="134"/>
      <c r="AL174" s="134"/>
      <c r="AM174" s="134"/>
      <c r="AN174" s="134"/>
      <c r="AO174" s="8"/>
      <c r="AP174" s="134">
        <v>192</v>
      </c>
      <c r="AQ174" s="134">
        <v>175</v>
      </c>
      <c r="AR174" s="134">
        <v>10</v>
      </c>
      <c r="AS174" s="8">
        <v>250</v>
      </c>
      <c r="AT174" s="8"/>
      <c r="AU174" s="8"/>
      <c r="AV174" s="13" t="s">
        <v>473</v>
      </c>
      <c r="AW174" s="135" t="s">
        <v>367</v>
      </c>
      <c r="AX174" s="135" t="s">
        <v>109</v>
      </c>
      <c r="AY174" s="13" t="s">
        <v>55</v>
      </c>
      <c r="AZ174" s="135" t="s">
        <v>2624</v>
      </c>
      <c r="BA174" s="134">
        <v>10000</v>
      </c>
      <c r="BB174" s="211"/>
    </row>
    <row r="175" spans="1:54" ht="24" customHeight="1" x14ac:dyDescent="0.35">
      <c r="A175" s="132">
        <v>128</v>
      </c>
      <c r="B175" s="219" t="s">
        <v>7101</v>
      </c>
      <c r="C175" s="134">
        <v>2458</v>
      </c>
      <c r="D175" s="134">
        <v>492</v>
      </c>
      <c r="E175" s="134">
        <v>248</v>
      </c>
      <c r="F175" s="73"/>
      <c r="G175" s="134">
        <v>150</v>
      </c>
      <c r="H175" s="135" t="s">
        <v>2593</v>
      </c>
      <c r="I175" s="8"/>
      <c r="J175" s="134">
        <v>1</v>
      </c>
      <c r="K175" s="8">
        <v>0</v>
      </c>
      <c r="L175" s="134">
        <v>64</v>
      </c>
      <c r="M175" s="8"/>
      <c r="N175" s="13" t="s">
        <v>371</v>
      </c>
      <c r="O175" s="134">
        <v>3200</v>
      </c>
      <c r="P175" s="13" t="s">
        <v>565</v>
      </c>
      <c r="Q175" s="134">
        <v>0</v>
      </c>
      <c r="R175" s="13" t="s">
        <v>7101</v>
      </c>
      <c r="S175" s="134">
        <v>1</v>
      </c>
      <c r="T175" s="8">
        <v>44</v>
      </c>
      <c r="U175" s="295">
        <v>10240</v>
      </c>
      <c r="V175" s="8">
        <v>90</v>
      </c>
      <c r="W175" s="8"/>
      <c r="X175" s="8">
        <v>384</v>
      </c>
      <c r="Y175" s="8">
        <v>33</v>
      </c>
      <c r="Z175" s="13" t="s">
        <v>565</v>
      </c>
      <c r="AA175" s="13" t="s">
        <v>6791</v>
      </c>
      <c r="AB175" s="196" t="s">
        <v>6778</v>
      </c>
      <c r="AC175" s="135" t="s">
        <v>506</v>
      </c>
      <c r="AD175" s="13" t="s">
        <v>370</v>
      </c>
      <c r="AE175" s="226" t="s">
        <v>7327</v>
      </c>
      <c r="AF175" s="8"/>
      <c r="AG175" s="8">
        <v>1</v>
      </c>
      <c r="AH175" s="134"/>
      <c r="AI175" s="134"/>
      <c r="AJ175" s="134"/>
      <c r="AK175" s="134"/>
      <c r="AL175" s="134"/>
      <c r="AM175" s="134"/>
      <c r="AN175" s="134"/>
      <c r="AO175" s="8"/>
      <c r="AP175" s="8"/>
      <c r="AQ175" s="8"/>
      <c r="AR175" s="8">
        <v>10</v>
      </c>
      <c r="AS175" s="8">
        <v>100</v>
      </c>
      <c r="AT175" s="8"/>
      <c r="AU175" s="8"/>
      <c r="AV175" s="13" t="s">
        <v>491</v>
      </c>
      <c r="AW175" s="13" t="s">
        <v>367</v>
      </c>
      <c r="AX175" s="13" t="s">
        <v>107</v>
      </c>
      <c r="AY175" s="13" t="s">
        <v>55</v>
      </c>
      <c r="AZ175" s="13" t="s">
        <v>2624</v>
      </c>
      <c r="BA175" s="134">
        <v>32000</v>
      </c>
      <c r="BB175" s="134"/>
    </row>
    <row r="176" spans="1:54" ht="24" customHeight="1" x14ac:dyDescent="0.35">
      <c r="A176" s="132">
        <v>129</v>
      </c>
      <c r="B176" s="220" t="s">
        <v>561</v>
      </c>
      <c r="C176" s="134">
        <v>1800</v>
      </c>
      <c r="D176" s="134">
        <v>350</v>
      </c>
      <c r="E176" s="134">
        <v>350</v>
      </c>
      <c r="F176" s="73">
        <v>1</v>
      </c>
      <c r="G176" s="134">
        <v>55</v>
      </c>
      <c r="H176" s="135" t="s">
        <v>2593</v>
      </c>
      <c r="I176" s="134"/>
      <c r="J176" s="134">
        <v>1</v>
      </c>
      <c r="K176" s="134">
        <v>0</v>
      </c>
      <c r="L176" s="134">
        <v>250</v>
      </c>
      <c r="M176" s="134"/>
      <c r="N176" s="135" t="s">
        <v>490</v>
      </c>
      <c r="O176" s="134">
        <v>1500</v>
      </c>
      <c r="P176" s="135" t="s">
        <v>565</v>
      </c>
      <c r="Q176" s="134">
        <v>10</v>
      </c>
      <c r="R176" s="135" t="s">
        <v>561</v>
      </c>
      <c r="S176" s="134">
        <v>1</v>
      </c>
      <c r="T176" s="134">
        <v>6144</v>
      </c>
      <c r="U176" s="134">
        <v>45</v>
      </c>
      <c r="V176" s="134">
        <v>90</v>
      </c>
      <c r="W176" s="134"/>
      <c r="X176" s="134">
        <v>512</v>
      </c>
      <c r="Y176" s="134">
        <v>33</v>
      </c>
      <c r="Z176" s="135" t="s">
        <v>565</v>
      </c>
      <c r="AA176" s="135" t="s">
        <v>562</v>
      </c>
      <c r="AB176" s="135" t="s">
        <v>563</v>
      </c>
      <c r="AC176" s="135" t="s">
        <v>417</v>
      </c>
      <c r="AD176" s="135" t="s">
        <v>564</v>
      </c>
      <c r="AE176" s="224" t="s">
        <v>2645</v>
      </c>
      <c r="AF176" s="134"/>
      <c r="AG176" s="134">
        <v>2</v>
      </c>
      <c r="AH176" s="134"/>
      <c r="AI176" s="134"/>
      <c r="AJ176" s="134"/>
      <c r="AK176" s="134"/>
      <c r="AL176" s="134"/>
      <c r="AM176" s="134"/>
      <c r="AN176" s="134"/>
      <c r="AO176" s="134"/>
      <c r="AP176" s="134">
        <v>256</v>
      </c>
      <c r="AQ176" s="134">
        <v>350</v>
      </c>
      <c r="AR176" s="134">
        <v>10</v>
      </c>
      <c r="AS176" s="134">
        <v>250</v>
      </c>
      <c r="AT176" s="134"/>
      <c r="AU176" s="134"/>
      <c r="AV176" s="135" t="s">
        <v>491</v>
      </c>
      <c r="AW176" s="135" t="s">
        <v>367</v>
      </c>
      <c r="AX176" s="135" t="s">
        <v>109</v>
      </c>
      <c r="AY176" s="135" t="s">
        <v>55</v>
      </c>
      <c r="AZ176" s="135" t="s">
        <v>2624</v>
      </c>
      <c r="BA176" s="134">
        <v>20000</v>
      </c>
      <c r="BB176" s="134"/>
    </row>
    <row r="177" spans="1:54" ht="24" customHeight="1" x14ac:dyDescent="0.35">
      <c r="A177" s="132">
        <v>130</v>
      </c>
      <c r="B177" s="219" t="s">
        <v>7243</v>
      </c>
      <c r="C177" s="203">
        <v>1800</v>
      </c>
      <c r="D177" s="203">
        <v>250</v>
      </c>
      <c r="E177" s="203">
        <v>200</v>
      </c>
      <c r="F177" s="267">
        <v>1</v>
      </c>
      <c r="G177" s="203">
        <v>35</v>
      </c>
      <c r="H177" s="135" t="s">
        <v>2593</v>
      </c>
      <c r="I177" s="42"/>
      <c r="J177" s="203">
        <v>1</v>
      </c>
      <c r="K177" s="42">
        <v>0</v>
      </c>
      <c r="L177" s="203">
        <v>15</v>
      </c>
      <c r="M177" s="42"/>
      <c r="N177" s="41" t="s">
        <v>490</v>
      </c>
      <c r="O177" s="203">
        <v>1500</v>
      </c>
      <c r="P177" s="41" t="s">
        <v>472</v>
      </c>
      <c r="Q177" s="203">
        <v>10</v>
      </c>
      <c r="R177" s="41" t="s">
        <v>7243</v>
      </c>
      <c r="S177" s="203">
        <v>1</v>
      </c>
      <c r="T177" s="203">
        <v>4096</v>
      </c>
      <c r="U177" s="203">
        <v>45</v>
      </c>
      <c r="V177" s="42">
        <v>90</v>
      </c>
      <c r="W177" s="42"/>
      <c r="X177" s="42">
        <v>128</v>
      </c>
      <c r="Y177" s="42">
        <v>33</v>
      </c>
      <c r="Z177" s="41" t="s">
        <v>472</v>
      </c>
      <c r="AA177" s="41" t="s">
        <v>6770</v>
      </c>
      <c r="AB177" s="41" t="s">
        <v>571</v>
      </c>
      <c r="AC177" s="206" t="s">
        <v>417</v>
      </c>
      <c r="AD177" s="41" t="s">
        <v>572</v>
      </c>
      <c r="AE177" s="239" t="s">
        <v>8847</v>
      </c>
      <c r="AF177" s="42"/>
      <c r="AG177" s="42">
        <v>1</v>
      </c>
      <c r="AH177" s="203"/>
      <c r="AI177" s="203"/>
      <c r="AJ177" s="203"/>
      <c r="AK177" s="203"/>
      <c r="AL177" s="203"/>
      <c r="AM177" s="203"/>
      <c r="AN177" s="203"/>
      <c r="AO177" s="42"/>
      <c r="AP177" s="203">
        <v>128</v>
      </c>
      <c r="AQ177" s="203">
        <v>110</v>
      </c>
      <c r="AR177" s="203">
        <v>10</v>
      </c>
      <c r="AS177" s="42">
        <v>250</v>
      </c>
      <c r="AT177" s="42"/>
      <c r="AU177" s="42"/>
      <c r="AV177" s="41" t="s">
        <v>491</v>
      </c>
      <c r="AW177" s="206" t="s">
        <v>367</v>
      </c>
      <c r="AX177" s="212" t="s">
        <v>102</v>
      </c>
      <c r="AY177" s="41" t="s">
        <v>55</v>
      </c>
      <c r="AZ177" s="135" t="s">
        <v>2624</v>
      </c>
      <c r="BA177" s="203">
        <v>10000</v>
      </c>
      <c r="BB177" s="213"/>
    </row>
    <row r="178" spans="1:54" ht="24" customHeight="1" x14ac:dyDescent="0.35">
      <c r="A178" s="132">
        <v>131</v>
      </c>
      <c r="B178" s="219" t="s">
        <v>7244</v>
      </c>
      <c r="C178" s="203">
        <v>2000</v>
      </c>
      <c r="D178" s="203">
        <v>250</v>
      </c>
      <c r="E178" s="203">
        <v>240</v>
      </c>
      <c r="F178" s="267">
        <v>1</v>
      </c>
      <c r="G178" s="203">
        <v>35</v>
      </c>
      <c r="H178" s="135" t="s">
        <v>2593</v>
      </c>
      <c r="I178" s="42"/>
      <c r="J178" s="203">
        <v>1</v>
      </c>
      <c r="K178" s="42">
        <v>0</v>
      </c>
      <c r="L178" s="203">
        <v>15</v>
      </c>
      <c r="M178" s="42"/>
      <c r="N178" s="41" t="s">
        <v>490</v>
      </c>
      <c r="O178" s="134">
        <v>3000</v>
      </c>
      <c r="P178" s="41" t="s">
        <v>472</v>
      </c>
      <c r="Q178" s="203">
        <v>10</v>
      </c>
      <c r="R178" s="41" t="s">
        <v>7244</v>
      </c>
      <c r="S178" s="203">
        <v>1</v>
      </c>
      <c r="T178" s="203">
        <v>4096</v>
      </c>
      <c r="U178" s="203">
        <v>45</v>
      </c>
      <c r="V178" s="42">
        <v>90</v>
      </c>
      <c r="W178" s="42"/>
      <c r="X178" s="42">
        <v>128</v>
      </c>
      <c r="Y178" s="42">
        <v>33</v>
      </c>
      <c r="Z178" s="41" t="s">
        <v>472</v>
      </c>
      <c r="AA178" s="41" t="s">
        <v>6771</v>
      </c>
      <c r="AB178" s="41" t="s">
        <v>571</v>
      </c>
      <c r="AC178" s="206" t="s">
        <v>417</v>
      </c>
      <c r="AD178" s="41" t="s">
        <v>572</v>
      </c>
      <c r="AE178" s="239" t="s">
        <v>8848</v>
      </c>
      <c r="AF178" s="42"/>
      <c r="AG178" s="42">
        <v>1</v>
      </c>
      <c r="AH178" s="203"/>
      <c r="AI178" s="203"/>
      <c r="AJ178" s="203"/>
      <c r="AK178" s="203"/>
      <c r="AL178" s="203"/>
      <c r="AM178" s="203"/>
      <c r="AN178" s="203"/>
      <c r="AO178" s="42"/>
      <c r="AP178" s="203">
        <v>192</v>
      </c>
      <c r="AQ178" s="203">
        <v>150</v>
      </c>
      <c r="AR178" s="203">
        <v>10</v>
      </c>
      <c r="AS178" s="42">
        <v>250</v>
      </c>
      <c r="AT178" s="42"/>
      <c r="AU178" s="42"/>
      <c r="AV178" s="41" t="s">
        <v>491</v>
      </c>
      <c r="AW178" s="206" t="s">
        <v>367</v>
      </c>
      <c r="AX178" s="212" t="s">
        <v>102</v>
      </c>
      <c r="AY178" s="41" t="s">
        <v>55</v>
      </c>
      <c r="AZ178" s="13" t="s">
        <v>2631</v>
      </c>
      <c r="BA178" s="203">
        <v>10000</v>
      </c>
      <c r="BB178" s="213"/>
    </row>
    <row r="179" spans="1:54" ht="24" customHeight="1" x14ac:dyDescent="0.35">
      <c r="A179" s="132">
        <v>132</v>
      </c>
      <c r="B179" s="219" t="s">
        <v>7098</v>
      </c>
      <c r="C179" s="134">
        <v>1900</v>
      </c>
      <c r="D179" s="134">
        <v>350</v>
      </c>
      <c r="E179" s="134">
        <v>350</v>
      </c>
      <c r="F179" s="73">
        <v>1</v>
      </c>
      <c r="G179" s="134">
        <v>55</v>
      </c>
      <c r="H179" s="135" t="s">
        <v>2593</v>
      </c>
      <c r="I179" s="8"/>
      <c r="J179" s="134">
        <v>1</v>
      </c>
      <c r="K179" s="8">
        <v>0</v>
      </c>
      <c r="L179" s="134">
        <v>250</v>
      </c>
      <c r="M179" s="8"/>
      <c r="N179" s="13" t="s">
        <v>490</v>
      </c>
      <c r="O179" s="134">
        <v>1500</v>
      </c>
      <c r="P179" s="13" t="s">
        <v>565</v>
      </c>
      <c r="Q179" s="134">
        <v>10</v>
      </c>
      <c r="R179" s="13" t="s">
        <v>7098</v>
      </c>
      <c r="S179" s="134">
        <v>1</v>
      </c>
      <c r="T179" s="134">
        <v>6144</v>
      </c>
      <c r="U179" s="134">
        <v>45</v>
      </c>
      <c r="V179" s="8">
        <v>90</v>
      </c>
      <c r="W179" s="8"/>
      <c r="X179" s="8">
        <v>128</v>
      </c>
      <c r="Y179" s="8">
        <v>33</v>
      </c>
      <c r="Z179" s="13" t="s">
        <v>565</v>
      </c>
      <c r="AA179" s="13" t="s">
        <v>6786</v>
      </c>
      <c r="AB179" s="13" t="s">
        <v>563</v>
      </c>
      <c r="AC179" s="135" t="s">
        <v>417</v>
      </c>
      <c r="AD179" s="13" t="s">
        <v>564</v>
      </c>
      <c r="AE179" s="226" t="s">
        <v>7250</v>
      </c>
      <c r="AF179" s="8"/>
      <c r="AG179" s="8">
        <v>1</v>
      </c>
      <c r="AH179" s="134"/>
      <c r="AI179" s="134">
        <v>8</v>
      </c>
      <c r="AJ179" s="134">
        <v>192</v>
      </c>
      <c r="AK179" s="134">
        <v>40</v>
      </c>
      <c r="AL179" s="134" t="s">
        <v>374</v>
      </c>
      <c r="AM179" s="134" t="s">
        <v>110</v>
      </c>
      <c r="AN179" s="134" t="s">
        <v>55</v>
      </c>
      <c r="AO179" s="8"/>
      <c r="AP179" s="8">
        <v>256</v>
      </c>
      <c r="AQ179" s="8">
        <v>350</v>
      </c>
      <c r="AR179" s="8">
        <v>10</v>
      </c>
      <c r="AS179" s="8">
        <v>250</v>
      </c>
      <c r="AT179" s="8"/>
      <c r="AU179" s="8"/>
      <c r="AV179" s="13" t="s">
        <v>491</v>
      </c>
      <c r="AW179" s="13" t="s">
        <v>374</v>
      </c>
      <c r="AX179" s="13" t="s">
        <v>110</v>
      </c>
      <c r="AY179" s="13" t="s">
        <v>55</v>
      </c>
      <c r="AZ179" s="13" t="s">
        <v>2624</v>
      </c>
      <c r="BA179" s="134">
        <v>9333</v>
      </c>
      <c r="BB179" s="211"/>
    </row>
    <row r="180" spans="1:54" ht="24" customHeight="1" x14ac:dyDescent="0.35">
      <c r="A180" s="132">
        <v>133</v>
      </c>
      <c r="B180" s="219" t="s">
        <v>7437</v>
      </c>
      <c r="C180" s="134">
        <v>2100</v>
      </c>
      <c r="D180" s="134">
        <v>350</v>
      </c>
      <c r="E180" s="134">
        <v>350</v>
      </c>
      <c r="F180" s="73">
        <v>1</v>
      </c>
      <c r="G180" s="134">
        <v>35</v>
      </c>
      <c r="H180" s="135" t="s">
        <v>2593</v>
      </c>
      <c r="I180" s="8"/>
      <c r="J180" s="134">
        <v>1</v>
      </c>
      <c r="K180" s="8">
        <v>0</v>
      </c>
      <c r="L180" s="134">
        <v>250</v>
      </c>
      <c r="M180" s="8"/>
      <c r="N180" s="13" t="s">
        <v>490</v>
      </c>
      <c r="O180" s="134">
        <v>1500</v>
      </c>
      <c r="P180" s="13" t="s">
        <v>373</v>
      </c>
      <c r="Q180" s="134">
        <v>10</v>
      </c>
      <c r="R180" s="13" t="s">
        <v>7437</v>
      </c>
      <c r="S180" s="134">
        <v>1</v>
      </c>
      <c r="T180" s="134">
        <v>7168</v>
      </c>
      <c r="U180" s="134">
        <v>45</v>
      </c>
      <c r="V180" s="8">
        <v>90</v>
      </c>
      <c r="W180" s="8"/>
      <c r="X180" s="8">
        <v>128</v>
      </c>
      <c r="Y180" s="8">
        <v>33</v>
      </c>
      <c r="Z180" s="13" t="s">
        <v>373</v>
      </c>
      <c r="AA180" s="13" t="s">
        <v>6769</v>
      </c>
      <c r="AB180" s="13" t="s">
        <v>563</v>
      </c>
      <c r="AC180" s="135" t="s">
        <v>417</v>
      </c>
      <c r="AD180" s="13" t="s">
        <v>564</v>
      </c>
      <c r="AE180" s="226" t="s">
        <v>7436</v>
      </c>
      <c r="AF180" s="8"/>
      <c r="AG180" s="8">
        <v>1</v>
      </c>
      <c r="AH180" s="134"/>
      <c r="AI180" s="134"/>
      <c r="AJ180" s="134"/>
      <c r="AK180" s="134"/>
      <c r="AL180" s="134"/>
      <c r="AM180" s="134"/>
      <c r="AN180" s="134"/>
      <c r="AO180" s="8"/>
      <c r="AP180" s="134">
        <v>256</v>
      </c>
      <c r="AQ180" s="134">
        <v>350</v>
      </c>
      <c r="AR180" s="134">
        <v>10</v>
      </c>
      <c r="AS180" s="8">
        <v>250</v>
      </c>
      <c r="AT180" s="8"/>
      <c r="AU180" s="8"/>
      <c r="AV180" s="13" t="s">
        <v>491</v>
      </c>
      <c r="AW180" s="135" t="s">
        <v>367</v>
      </c>
      <c r="AX180" s="135" t="s">
        <v>109</v>
      </c>
      <c r="AY180" s="13" t="s">
        <v>55</v>
      </c>
      <c r="AZ180" s="13" t="s">
        <v>2624</v>
      </c>
      <c r="BA180" s="134">
        <v>10000</v>
      </c>
      <c r="BB180" s="211"/>
    </row>
    <row r="181" spans="1:54" ht="24" customHeight="1" x14ac:dyDescent="0.35">
      <c r="A181" s="132">
        <v>134</v>
      </c>
      <c r="B181" s="219" t="s">
        <v>7451</v>
      </c>
      <c r="C181" s="134">
        <v>2000</v>
      </c>
      <c r="D181" s="134">
        <v>350</v>
      </c>
      <c r="E181" s="134">
        <v>375</v>
      </c>
      <c r="F181" s="73">
        <v>1</v>
      </c>
      <c r="G181" s="134">
        <v>55</v>
      </c>
      <c r="H181" s="135" t="s">
        <v>2593</v>
      </c>
      <c r="I181" s="8"/>
      <c r="J181" s="134">
        <v>1</v>
      </c>
      <c r="K181" s="8">
        <v>0</v>
      </c>
      <c r="L181" s="134">
        <v>250</v>
      </c>
      <c r="M181" s="8"/>
      <c r="N181" s="13" t="s">
        <v>490</v>
      </c>
      <c r="O181" s="134">
        <v>3000</v>
      </c>
      <c r="P181" s="13" t="s">
        <v>565</v>
      </c>
      <c r="Q181" s="134">
        <v>10</v>
      </c>
      <c r="R181" s="13" t="s">
        <v>7451</v>
      </c>
      <c r="S181" s="134">
        <v>1</v>
      </c>
      <c r="T181" s="134">
        <v>6144</v>
      </c>
      <c r="U181" s="134">
        <v>45</v>
      </c>
      <c r="V181" s="8">
        <v>90</v>
      </c>
      <c r="W181" s="8"/>
      <c r="X181" s="8">
        <v>128</v>
      </c>
      <c r="Y181" s="8">
        <v>33</v>
      </c>
      <c r="Z181" s="13" t="s">
        <v>565</v>
      </c>
      <c r="AA181" s="13" t="s">
        <v>6774</v>
      </c>
      <c r="AB181" s="13" t="s">
        <v>563</v>
      </c>
      <c r="AC181" s="135" t="s">
        <v>417</v>
      </c>
      <c r="AD181" s="13" t="s">
        <v>564</v>
      </c>
      <c r="AE181" s="226" t="s">
        <v>7254</v>
      </c>
      <c r="AF181" s="8"/>
      <c r="AG181" s="8">
        <v>1</v>
      </c>
      <c r="AH181" s="134"/>
      <c r="AI181" s="134"/>
      <c r="AJ181" s="134"/>
      <c r="AK181" s="134"/>
      <c r="AL181" s="134"/>
      <c r="AM181" s="134"/>
      <c r="AN181" s="134"/>
      <c r="AO181" s="8"/>
      <c r="AP181" s="8">
        <v>288</v>
      </c>
      <c r="AQ181" s="8">
        <v>375</v>
      </c>
      <c r="AR181" s="8">
        <v>10</v>
      </c>
      <c r="AS181" s="8">
        <v>250</v>
      </c>
      <c r="AT181" s="8"/>
      <c r="AU181" s="8"/>
      <c r="AV181" s="13" t="s">
        <v>491</v>
      </c>
      <c r="AW181" s="13" t="s">
        <v>367</v>
      </c>
      <c r="AX181" s="13" t="s">
        <v>106</v>
      </c>
      <c r="AY181" s="13" t="s">
        <v>55</v>
      </c>
      <c r="AZ181" s="13" t="s">
        <v>2631</v>
      </c>
      <c r="BA181" s="134">
        <v>9333</v>
      </c>
      <c r="BB181" s="211"/>
    </row>
    <row r="182" spans="1:54" ht="24" customHeight="1" x14ac:dyDescent="0.35">
      <c r="A182" s="132">
        <v>135</v>
      </c>
      <c r="B182" s="219" t="s">
        <v>7452</v>
      </c>
      <c r="C182" s="134">
        <v>2100</v>
      </c>
      <c r="D182" s="134">
        <v>350</v>
      </c>
      <c r="E182" s="134">
        <v>375</v>
      </c>
      <c r="F182" s="73">
        <v>1</v>
      </c>
      <c r="G182" s="134">
        <v>55</v>
      </c>
      <c r="H182" s="135" t="s">
        <v>2593</v>
      </c>
      <c r="I182" s="8"/>
      <c r="J182" s="134">
        <v>1</v>
      </c>
      <c r="K182" s="8">
        <v>0</v>
      </c>
      <c r="L182" s="134">
        <v>250</v>
      </c>
      <c r="M182" s="8"/>
      <c r="N182" s="13" t="s">
        <v>490</v>
      </c>
      <c r="O182" s="134">
        <v>3000</v>
      </c>
      <c r="P182" s="13" t="s">
        <v>565</v>
      </c>
      <c r="Q182" s="134">
        <v>10</v>
      </c>
      <c r="R182" s="13" t="s">
        <v>7452</v>
      </c>
      <c r="S182" s="134">
        <v>1</v>
      </c>
      <c r="T182" s="134">
        <v>6144</v>
      </c>
      <c r="U182" s="134">
        <v>45</v>
      </c>
      <c r="V182" s="8">
        <v>90</v>
      </c>
      <c r="W182" s="8"/>
      <c r="X182" s="8">
        <v>128</v>
      </c>
      <c r="Y182" s="8">
        <v>33</v>
      </c>
      <c r="Z182" s="13" t="s">
        <v>565</v>
      </c>
      <c r="AA182" s="13" t="s">
        <v>6775</v>
      </c>
      <c r="AB182" s="13" t="s">
        <v>563</v>
      </c>
      <c r="AC182" s="135" t="s">
        <v>417</v>
      </c>
      <c r="AD182" s="13" t="s">
        <v>564</v>
      </c>
      <c r="AE182" s="226" t="s">
        <v>7255</v>
      </c>
      <c r="AF182" s="8"/>
      <c r="AG182" s="8">
        <v>1</v>
      </c>
      <c r="AH182" s="134"/>
      <c r="AI182" s="134">
        <v>10</v>
      </c>
      <c r="AJ182" s="134">
        <v>192</v>
      </c>
      <c r="AK182" s="134">
        <v>40</v>
      </c>
      <c r="AL182" s="134" t="s">
        <v>374</v>
      </c>
      <c r="AM182" s="134" t="s">
        <v>110</v>
      </c>
      <c r="AN182" s="134" t="s">
        <v>55</v>
      </c>
      <c r="AO182" s="8"/>
      <c r="AP182" s="8">
        <v>288</v>
      </c>
      <c r="AQ182" s="8">
        <v>375</v>
      </c>
      <c r="AR182" s="8">
        <v>10</v>
      </c>
      <c r="AS182" s="8">
        <v>250</v>
      </c>
      <c r="AT182" s="8"/>
      <c r="AU182" s="8"/>
      <c r="AV182" s="13" t="s">
        <v>491</v>
      </c>
      <c r="AW182" s="13" t="s">
        <v>374</v>
      </c>
      <c r="AX182" s="13" t="s">
        <v>110</v>
      </c>
      <c r="AY182" s="13" t="s">
        <v>55</v>
      </c>
      <c r="AZ182" s="13" t="s">
        <v>2631</v>
      </c>
      <c r="BA182" s="134">
        <v>9333</v>
      </c>
      <c r="BB182" s="211"/>
    </row>
    <row r="183" spans="1:54" ht="24" customHeight="1" x14ac:dyDescent="0.35">
      <c r="A183" s="132">
        <v>136</v>
      </c>
      <c r="B183" s="219" t="s">
        <v>7443</v>
      </c>
      <c r="C183" s="134">
        <v>2100</v>
      </c>
      <c r="D183" s="134">
        <v>350</v>
      </c>
      <c r="E183" s="134">
        <v>375</v>
      </c>
      <c r="F183" s="73">
        <v>1</v>
      </c>
      <c r="G183" s="134">
        <v>35</v>
      </c>
      <c r="H183" s="135" t="s">
        <v>2593</v>
      </c>
      <c r="I183" s="8"/>
      <c r="J183" s="134">
        <v>1</v>
      </c>
      <c r="K183" s="8">
        <v>0</v>
      </c>
      <c r="L183" s="134">
        <v>250</v>
      </c>
      <c r="M183" s="8"/>
      <c r="N183" s="13" t="s">
        <v>490</v>
      </c>
      <c r="O183" s="134">
        <v>3000</v>
      </c>
      <c r="P183" s="13" t="s">
        <v>373</v>
      </c>
      <c r="Q183" s="134">
        <v>10</v>
      </c>
      <c r="R183" s="13" t="s">
        <v>7443</v>
      </c>
      <c r="S183" s="134">
        <v>1</v>
      </c>
      <c r="T183" s="134">
        <v>7168</v>
      </c>
      <c r="U183" s="134">
        <v>45</v>
      </c>
      <c r="V183" s="8">
        <v>90</v>
      </c>
      <c r="W183" s="8"/>
      <c r="X183" s="8">
        <v>128</v>
      </c>
      <c r="Y183" s="8">
        <v>33</v>
      </c>
      <c r="Z183" s="13" t="s">
        <v>373</v>
      </c>
      <c r="AA183" s="13" t="s">
        <v>6773</v>
      </c>
      <c r="AB183" s="13" t="s">
        <v>563</v>
      </c>
      <c r="AC183" s="135" t="s">
        <v>417</v>
      </c>
      <c r="AD183" s="13" t="s">
        <v>564</v>
      </c>
      <c r="AE183" s="226" t="s">
        <v>7442</v>
      </c>
      <c r="AF183" s="8"/>
      <c r="AG183" s="8">
        <v>1</v>
      </c>
      <c r="AH183" s="134"/>
      <c r="AI183" s="134"/>
      <c r="AJ183" s="134"/>
      <c r="AK183" s="134"/>
      <c r="AL183" s="134"/>
      <c r="AM183" s="134"/>
      <c r="AN183" s="134"/>
      <c r="AO183" s="8"/>
      <c r="AP183" s="134">
        <v>288</v>
      </c>
      <c r="AQ183" s="134">
        <v>375</v>
      </c>
      <c r="AR183" s="134">
        <v>10</v>
      </c>
      <c r="AS183" s="8">
        <v>250</v>
      </c>
      <c r="AT183" s="8"/>
      <c r="AU183" s="8"/>
      <c r="AV183" s="13" t="s">
        <v>491</v>
      </c>
      <c r="AW183" s="135" t="s">
        <v>367</v>
      </c>
      <c r="AX183" s="135" t="s">
        <v>109</v>
      </c>
      <c r="AY183" s="13" t="s">
        <v>55</v>
      </c>
      <c r="AZ183" s="13" t="s">
        <v>2631</v>
      </c>
      <c r="BA183" s="134">
        <v>10000</v>
      </c>
      <c r="BB183" s="211"/>
    </row>
    <row r="184" spans="1:54" ht="24" customHeight="1" x14ac:dyDescent="0.35">
      <c r="A184" s="132">
        <v>137</v>
      </c>
      <c r="B184" s="222" t="s">
        <v>7445</v>
      </c>
      <c r="C184" s="134">
        <v>2000</v>
      </c>
      <c r="D184" s="134">
        <v>350</v>
      </c>
      <c r="E184" s="134">
        <v>375</v>
      </c>
      <c r="F184" s="73">
        <v>1</v>
      </c>
      <c r="G184" s="134">
        <v>55</v>
      </c>
      <c r="H184" s="135" t="s">
        <v>2593</v>
      </c>
      <c r="I184" s="8"/>
      <c r="J184" s="134">
        <v>1</v>
      </c>
      <c r="K184" s="8">
        <v>0</v>
      </c>
      <c r="L184" s="134">
        <v>250</v>
      </c>
      <c r="M184" s="8"/>
      <c r="N184" s="13" t="s">
        <v>490</v>
      </c>
      <c r="O184" s="134">
        <v>3000</v>
      </c>
      <c r="P184" s="13" t="s">
        <v>565</v>
      </c>
      <c r="Q184" s="134">
        <v>10</v>
      </c>
      <c r="R184" s="13" t="s">
        <v>7445</v>
      </c>
      <c r="S184" s="134">
        <v>1</v>
      </c>
      <c r="T184" s="134">
        <v>7168</v>
      </c>
      <c r="U184" s="134">
        <v>45</v>
      </c>
      <c r="V184" s="8">
        <v>90</v>
      </c>
      <c r="W184" s="8"/>
      <c r="X184" s="8">
        <v>128</v>
      </c>
      <c r="Y184" s="8">
        <v>33</v>
      </c>
      <c r="Z184" s="13" t="s">
        <v>565</v>
      </c>
      <c r="AA184" s="13" t="s">
        <v>6780</v>
      </c>
      <c r="AB184" s="13" t="s">
        <v>563</v>
      </c>
      <c r="AC184" s="135" t="s">
        <v>506</v>
      </c>
      <c r="AD184" s="13" t="s">
        <v>564</v>
      </c>
      <c r="AE184" s="226" t="s">
        <v>7256</v>
      </c>
      <c r="AF184" s="8"/>
      <c r="AG184" s="8">
        <v>1</v>
      </c>
      <c r="AH184" s="134"/>
      <c r="AI184" s="134"/>
      <c r="AJ184" s="134"/>
      <c r="AK184" s="134"/>
      <c r="AL184" s="134"/>
      <c r="AM184" s="134"/>
      <c r="AN184" s="134"/>
      <c r="AO184" s="8"/>
      <c r="AP184" s="8"/>
      <c r="AQ184" s="8"/>
      <c r="AR184" s="8">
        <v>10</v>
      </c>
      <c r="AS184" s="8">
        <v>250</v>
      </c>
      <c r="AT184" s="8"/>
      <c r="AU184" s="8"/>
      <c r="AV184" s="13" t="s">
        <v>491</v>
      </c>
      <c r="AW184" s="13" t="s">
        <v>367</v>
      </c>
      <c r="AX184" s="135" t="s">
        <v>109</v>
      </c>
      <c r="AY184" s="13" t="s">
        <v>55</v>
      </c>
      <c r="AZ184" s="13" t="s">
        <v>2624</v>
      </c>
      <c r="BA184" s="134">
        <v>9333</v>
      </c>
      <c r="BB184" s="211"/>
    </row>
    <row r="185" spans="1:54" ht="24" customHeight="1" x14ac:dyDescent="0.35">
      <c r="A185" s="132">
        <v>138</v>
      </c>
      <c r="B185" s="222" t="s">
        <v>7102</v>
      </c>
      <c r="C185" s="134">
        <v>1900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7102</v>
      </c>
      <c r="S185" s="134">
        <v>1</v>
      </c>
      <c r="T185" s="134">
        <v>7168</v>
      </c>
      <c r="U185" s="134">
        <v>45</v>
      </c>
      <c r="V185" s="8">
        <v>90</v>
      </c>
      <c r="W185" s="8"/>
      <c r="X185" s="8">
        <v>128</v>
      </c>
      <c r="Y185" s="8"/>
      <c r="Z185" s="13" t="s">
        <v>565</v>
      </c>
      <c r="AA185" s="13" t="s">
        <v>6789</v>
      </c>
      <c r="AB185" s="13" t="s">
        <v>563</v>
      </c>
      <c r="AC185" s="135" t="s">
        <v>506</v>
      </c>
      <c r="AD185" s="13" t="s">
        <v>564</v>
      </c>
      <c r="AE185" s="226" t="s">
        <v>7257</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1"/>
    </row>
    <row r="186" spans="1:54" ht="24" customHeight="1" x14ac:dyDescent="0.35">
      <c r="A186" s="132">
        <v>139</v>
      </c>
      <c r="B186" s="133" t="s">
        <v>573</v>
      </c>
      <c r="C186" s="134">
        <v>1200</v>
      </c>
      <c r="D186" s="134">
        <v>300</v>
      </c>
      <c r="E186" s="134">
        <v>200</v>
      </c>
      <c r="F186" s="73">
        <v>1</v>
      </c>
      <c r="G186" s="134">
        <v>100</v>
      </c>
      <c r="H186" s="135" t="s">
        <v>2593</v>
      </c>
      <c r="I186" s="134"/>
      <c r="J186" s="134">
        <v>1</v>
      </c>
      <c r="K186" s="134">
        <v>0</v>
      </c>
      <c r="L186" s="134">
        <v>225</v>
      </c>
      <c r="M186" s="134"/>
      <c r="N186" s="135" t="s">
        <v>490</v>
      </c>
      <c r="O186" s="134">
        <v>1500</v>
      </c>
      <c r="P186" s="135" t="s">
        <v>472</v>
      </c>
      <c r="Q186" s="134">
        <v>10</v>
      </c>
      <c r="R186" s="135" t="s">
        <v>573</v>
      </c>
      <c r="S186" s="134">
        <v>1</v>
      </c>
      <c r="T186" s="134">
        <v>4992</v>
      </c>
      <c r="U186" s="134">
        <v>45</v>
      </c>
      <c r="V186" s="134">
        <v>90</v>
      </c>
      <c r="W186" s="134"/>
      <c r="X186" s="134">
        <v>512</v>
      </c>
      <c r="Y186" s="134">
        <v>33</v>
      </c>
      <c r="Z186" s="135" t="s">
        <v>472</v>
      </c>
      <c r="AA186" s="197" t="s">
        <v>574</v>
      </c>
      <c r="AB186" s="135" t="s">
        <v>568</v>
      </c>
      <c r="AC186" s="135" t="s">
        <v>417</v>
      </c>
      <c r="AD186" s="135" t="s">
        <v>497</v>
      </c>
      <c r="AE186" s="224" t="s">
        <v>1764</v>
      </c>
      <c r="AF186" s="134"/>
      <c r="AG186" s="134">
        <v>2</v>
      </c>
      <c r="AH186" s="134"/>
      <c r="AI186" s="134">
        <v>40</v>
      </c>
      <c r="AJ186" s="134">
        <v>128</v>
      </c>
      <c r="AK186" s="134">
        <v>175</v>
      </c>
      <c r="AL186" s="134" t="s">
        <v>374</v>
      </c>
      <c r="AM186" s="134" t="s">
        <v>110</v>
      </c>
      <c r="AN186" s="134" t="s">
        <v>55</v>
      </c>
      <c r="AO186" s="134"/>
      <c r="AP186" s="134">
        <v>192</v>
      </c>
      <c r="AQ186" s="134">
        <v>175</v>
      </c>
      <c r="AR186" s="134">
        <v>10</v>
      </c>
      <c r="AS186" s="134">
        <v>250</v>
      </c>
      <c r="AT186" s="134"/>
      <c r="AU186" s="134"/>
      <c r="AV186" s="135" t="s">
        <v>473</v>
      </c>
      <c r="AW186" s="135" t="s">
        <v>374</v>
      </c>
      <c r="AX186" s="135" t="s">
        <v>109</v>
      </c>
      <c r="AY186" s="135" t="s">
        <v>55</v>
      </c>
      <c r="AZ186" s="135" t="s">
        <v>2624</v>
      </c>
      <c r="BA186" s="134">
        <v>8000</v>
      </c>
      <c r="BB186" s="134"/>
    </row>
    <row r="187" spans="1:54" ht="24" customHeight="1" x14ac:dyDescent="0.35">
      <c r="A187" s="132">
        <v>140</v>
      </c>
      <c r="B187" s="133" t="s">
        <v>6787</v>
      </c>
      <c r="C187" s="134">
        <v>2458</v>
      </c>
      <c r="D187" s="134">
        <v>492</v>
      </c>
      <c r="E187" s="134">
        <v>188</v>
      </c>
      <c r="F187" s="74"/>
      <c r="G187" s="134">
        <v>150</v>
      </c>
      <c r="H187" s="135" t="s">
        <v>2593</v>
      </c>
      <c r="I187" s="8"/>
      <c r="J187" s="134">
        <v>1</v>
      </c>
      <c r="K187" s="8">
        <v>0</v>
      </c>
      <c r="L187" s="134">
        <v>64</v>
      </c>
      <c r="M187" s="8"/>
      <c r="N187" s="13" t="s">
        <v>371</v>
      </c>
      <c r="O187" s="134">
        <v>3200</v>
      </c>
      <c r="P187" s="13" t="s">
        <v>565</v>
      </c>
      <c r="Q187" s="134">
        <v>0</v>
      </c>
      <c r="R187" s="13" t="s">
        <v>6787</v>
      </c>
      <c r="S187" s="134">
        <v>1</v>
      </c>
      <c r="T187" s="8">
        <v>44</v>
      </c>
      <c r="U187" s="295">
        <v>10240</v>
      </c>
      <c r="V187" s="8">
        <v>90</v>
      </c>
      <c r="W187" s="8"/>
      <c r="X187" s="8">
        <v>384</v>
      </c>
      <c r="Y187" s="8">
        <v>33</v>
      </c>
      <c r="Z187" s="13" t="s">
        <v>565</v>
      </c>
      <c r="AA187" s="13" t="s">
        <v>6742</v>
      </c>
      <c r="AB187" s="196" t="s">
        <v>6778</v>
      </c>
      <c r="AC187" s="135" t="s">
        <v>417</v>
      </c>
      <c r="AD187" s="13" t="s">
        <v>370</v>
      </c>
      <c r="AE187" s="226" t="s">
        <v>7328</v>
      </c>
      <c r="AF187" s="8"/>
      <c r="AG187" s="8">
        <v>1</v>
      </c>
      <c r="AH187" s="134"/>
      <c r="AI187" s="134">
        <v>12</v>
      </c>
      <c r="AJ187" s="134">
        <v>256</v>
      </c>
      <c r="AK187" s="134">
        <v>50</v>
      </c>
      <c r="AL187" s="134" t="s">
        <v>374</v>
      </c>
      <c r="AM187" s="134" t="s">
        <v>110</v>
      </c>
      <c r="AN187" s="134" t="s">
        <v>55</v>
      </c>
      <c r="AO187" s="8"/>
      <c r="AP187" s="8">
        <v>256</v>
      </c>
      <c r="AQ187" s="8">
        <v>188</v>
      </c>
      <c r="AR187" s="8">
        <v>10</v>
      </c>
      <c r="AS187" s="8">
        <v>100</v>
      </c>
      <c r="AT187" s="8"/>
      <c r="AU187" s="8"/>
      <c r="AV187" s="13" t="s">
        <v>491</v>
      </c>
      <c r="AW187" s="13" t="s">
        <v>374</v>
      </c>
      <c r="AX187" s="13" t="s">
        <v>110</v>
      </c>
      <c r="AY187" s="13" t="s">
        <v>55</v>
      </c>
      <c r="AZ187" s="13" t="s">
        <v>2624</v>
      </c>
      <c r="BA187" s="134">
        <v>32000</v>
      </c>
      <c r="BB187" s="134"/>
    </row>
    <row r="188" spans="1:54" ht="24" customHeight="1" x14ac:dyDescent="0.35">
      <c r="A188" s="132">
        <v>141</v>
      </c>
      <c r="B188" s="133" t="s">
        <v>6793</v>
      </c>
      <c r="C188" s="134">
        <v>2458</v>
      </c>
      <c r="D188" s="134">
        <v>492</v>
      </c>
      <c r="E188" s="134">
        <v>409</v>
      </c>
      <c r="F188" s="73"/>
      <c r="G188" s="134">
        <v>150</v>
      </c>
      <c r="H188" s="135" t="s">
        <v>2593</v>
      </c>
      <c r="I188" s="8"/>
      <c r="J188" s="134">
        <v>1</v>
      </c>
      <c r="K188" s="8">
        <v>0</v>
      </c>
      <c r="L188" s="134">
        <v>64</v>
      </c>
      <c r="M188" s="8"/>
      <c r="N188" s="13" t="s">
        <v>371</v>
      </c>
      <c r="O188" s="134">
        <v>3200</v>
      </c>
      <c r="P188" s="13" t="s">
        <v>565</v>
      </c>
      <c r="Q188" s="134">
        <v>0</v>
      </c>
      <c r="R188" s="13" t="s">
        <v>6793</v>
      </c>
      <c r="S188" s="134">
        <v>1</v>
      </c>
      <c r="T188" s="8">
        <v>44</v>
      </c>
      <c r="U188" s="295">
        <v>10240</v>
      </c>
      <c r="V188" s="8">
        <v>90</v>
      </c>
      <c r="W188" s="8"/>
      <c r="X188" s="8">
        <v>384</v>
      </c>
      <c r="Y188" s="8">
        <v>33</v>
      </c>
      <c r="Z188" s="13" t="s">
        <v>565</v>
      </c>
      <c r="AA188" s="13" t="s">
        <v>6745</v>
      </c>
      <c r="AB188" s="196" t="s">
        <v>6778</v>
      </c>
      <c r="AC188" s="135" t="s">
        <v>417</v>
      </c>
      <c r="AD188" s="13" t="s">
        <v>370</v>
      </c>
      <c r="AE188" s="226" t="s">
        <v>7329</v>
      </c>
      <c r="AF188" s="8"/>
      <c r="AG188" s="8">
        <v>1</v>
      </c>
      <c r="AH188" s="134"/>
      <c r="AI188" s="134"/>
      <c r="AJ188" s="134"/>
      <c r="AK188" s="134"/>
      <c r="AL188" s="134"/>
      <c r="AM188" s="134"/>
      <c r="AN188" s="134"/>
      <c r="AO188" s="8"/>
      <c r="AP188" s="8">
        <v>256</v>
      </c>
      <c r="AQ188" s="8">
        <v>273</v>
      </c>
      <c r="AR188" s="8">
        <v>10</v>
      </c>
      <c r="AS188" s="8">
        <v>100</v>
      </c>
      <c r="AT188" s="8"/>
      <c r="AU188" s="8"/>
      <c r="AV188" s="13" t="s">
        <v>491</v>
      </c>
      <c r="AW188" s="13" t="s">
        <v>367</v>
      </c>
      <c r="AX188" s="13" t="s">
        <v>106</v>
      </c>
      <c r="AY188" s="13" t="s">
        <v>55</v>
      </c>
      <c r="AZ188" s="13" t="s">
        <v>2624</v>
      </c>
      <c r="BA188" s="134">
        <v>32000</v>
      </c>
      <c r="BB188" s="134"/>
    </row>
    <row r="189" spans="1:54" ht="24" customHeight="1" x14ac:dyDescent="0.35">
      <c r="A189" s="132">
        <v>142</v>
      </c>
      <c r="B189" s="220" t="s">
        <v>556</v>
      </c>
      <c r="C189" s="134">
        <v>800</v>
      </c>
      <c r="D189" s="134">
        <v>200</v>
      </c>
      <c r="E189" s="134">
        <v>125</v>
      </c>
      <c r="F189" s="73">
        <v>1</v>
      </c>
      <c r="G189" s="134">
        <v>30</v>
      </c>
      <c r="H189" s="135" t="s">
        <v>2596</v>
      </c>
      <c r="I189" s="134"/>
      <c r="J189" s="134">
        <v>1</v>
      </c>
      <c r="K189" s="134"/>
      <c r="L189" s="134">
        <v>40</v>
      </c>
      <c r="M189" s="134" t="s">
        <v>2625</v>
      </c>
      <c r="N189" s="135" t="s">
        <v>558</v>
      </c>
      <c r="O189" s="134">
        <v>3200</v>
      </c>
      <c r="P189" s="135" t="s">
        <v>559</v>
      </c>
      <c r="Q189" s="134">
        <v>180</v>
      </c>
      <c r="R189" s="135" t="s">
        <v>556</v>
      </c>
      <c r="S189" s="134">
        <v>1</v>
      </c>
      <c r="T189" s="134">
        <v>1792</v>
      </c>
      <c r="U189" s="134">
        <v>73</v>
      </c>
      <c r="V189" s="134">
        <v>90</v>
      </c>
      <c r="W189" s="134">
        <v>-60</v>
      </c>
      <c r="X189" s="134"/>
      <c r="Y189" s="134">
        <v>33</v>
      </c>
      <c r="Z189" s="135" t="s">
        <v>559</v>
      </c>
      <c r="AA189" s="197" t="s">
        <v>557</v>
      </c>
      <c r="AB189" s="135" t="s">
        <v>554</v>
      </c>
      <c r="AC189" s="135" t="s">
        <v>375</v>
      </c>
      <c r="AD189" s="135" t="s">
        <v>475</v>
      </c>
      <c r="AE189" s="224" t="s">
        <v>1793</v>
      </c>
      <c r="AF189" s="134"/>
      <c r="AG189" s="134">
        <v>1</v>
      </c>
      <c r="AH189" s="134"/>
      <c r="AI189" s="134">
        <v>300</v>
      </c>
      <c r="AJ189" s="134">
        <v>64</v>
      </c>
      <c r="AK189" s="134">
        <v>35</v>
      </c>
      <c r="AL189" s="134" t="s">
        <v>374</v>
      </c>
      <c r="AM189" s="134" t="s">
        <v>110</v>
      </c>
      <c r="AN189" s="134" t="s">
        <v>56</v>
      </c>
      <c r="AO189" s="134"/>
      <c r="AP189" s="134"/>
      <c r="AQ189" s="134"/>
      <c r="AR189" s="134"/>
      <c r="AS189" s="134">
        <v>15</v>
      </c>
      <c r="AT189" s="134"/>
      <c r="AU189" s="134">
        <v>180</v>
      </c>
      <c r="AV189" s="135" t="s">
        <v>391</v>
      </c>
      <c r="AW189" s="135" t="s">
        <v>374</v>
      </c>
      <c r="AX189" s="135" t="s">
        <v>110</v>
      </c>
      <c r="AY189" s="135" t="s">
        <v>56</v>
      </c>
      <c r="AZ189" s="135" t="s">
        <v>2597</v>
      </c>
      <c r="BA189" s="134">
        <v>500</v>
      </c>
      <c r="BB189" s="134"/>
    </row>
    <row r="190" spans="1:54" ht="24" customHeight="1" x14ac:dyDescent="0.35">
      <c r="A190" s="132">
        <v>143</v>
      </c>
      <c r="B190" s="222" t="s">
        <v>7068</v>
      </c>
      <c r="C190" s="134">
        <v>800</v>
      </c>
      <c r="D190" s="134">
        <v>200</v>
      </c>
      <c r="E190" s="134">
        <v>125</v>
      </c>
      <c r="F190" s="73">
        <v>1</v>
      </c>
      <c r="G190" s="134">
        <v>30</v>
      </c>
      <c r="H190" s="135" t="s">
        <v>2596</v>
      </c>
      <c r="I190" s="8"/>
      <c r="J190" s="134">
        <v>1</v>
      </c>
      <c r="K190" s="8"/>
      <c r="L190" s="134">
        <v>40</v>
      </c>
      <c r="M190" s="134" t="s">
        <v>2625</v>
      </c>
      <c r="N190" s="13" t="s">
        <v>558</v>
      </c>
      <c r="O190" s="134">
        <v>3200</v>
      </c>
      <c r="P190" s="13" t="s">
        <v>559</v>
      </c>
      <c r="Q190" s="134">
        <v>180</v>
      </c>
      <c r="R190" s="13" t="s">
        <v>7061</v>
      </c>
      <c r="S190" s="134">
        <v>1</v>
      </c>
      <c r="T190" s="134">
        <v>1792</v>
      </c>
      <c r="U190" s="134">
        <v>73</v>
      </c>
      <c r="V190" s="8">
        <v>90</v>
      </c>
      <c r="W190" s="8">
        <v>-60</v>
      </c>
      <c r="X190" s="8"/>
      <c r="Y190" s="8">
        <v>33</v>
      </c>
      <c r="Z190" s="13" t="s">
        <v>559</v>
      </c>
      <c r="AA190" s="196" t="s">
        <v>557</v>
      </c>
      <c r="AB190" s="13" t="s">
        <v>441</v>
      </c>
      <c r="AC190" s="135" t="s">
        <v>375</v>
      </c>
      <c r="AD190" s="13" t="s">
        <v>475</v>
      </c>
      <c r="AE190" s="226" t="s">
        <v>7025</v>
      </c>
      <c r="AF190" s="8"/>
      <c r="AG190" s="8">
        <v>1</v>
      </c>
      <c r="AH190" s="134"/>
      <c r="AI190" s="134">
        <v>300</v>
      </c>
      <c r="AJ190" s="134">
        <v>64</v>
      </c>
      <c r="AK190" s="134">
        <v>35</v>
      </c>
      <c r="AL190" s="134" t="s">
        <v>374</v>
      </c>
      <c r="AM190" s="134" t="s">
        <v>110</v>
      </c>
      <c r="AN190" s="134" t="s">
        <v>56</v>
      </c>
      <c r="AO190" s="8"/>
      <c r="AP190" s="8"/>
      <c r="AQ190" s="8"/>
      <c r="AR190" s="8"/>
      <c r="AS190" s="8">
        <v>15</v>
      </c>
      <c r="AT190" s="8"/>
      <c r="AU190" s="134">
        <v>180</v>
      </c>
      <c r="AV190" s="13" t="s">
        <v>391</v>
      </c>
      <c r="AW190" s="13" t="s">
        <v>374</v>
      </c>
      <c r="AX190" s="135" t="s">
        <v>110</v>
      </c>
      <c r="AY190" s="13" t="s">
        <v>56</v>
      </c>
      <c r="AZ190" s="13" t="s">
        <v>2597</v>
      </c>
      <c r="BA190" s="134">
        <v>500</v>
      </c>
      <c r="BB190" s="210"/>
    </row>
    <row r="191" spans="1:54" ht="24" customHeight="1" x14ac:dyDescent="0.35">
      <c r="A191" s="132">
        <v>144</v>
      </c>
      <c r="B191" s="219" t="s">
        <v>7224</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7224</v>
      </c>
      <c r="S191" s="134">
        <v>1</v>
      </c>
      <c r="T191" s="134">
        <v>1792</v>
      </c>
      <c r="U191" s="134">
        <v>73</v>
      </c>
      <c r="V191" s="8">
        <v>90</v>
      </c>
      <c r="W191" s="8">
        <v>-60</v>
      </c>
      <c r="X191" s="8"/>
      <c r="Y191" s="8">
        <v>33</v>
      </c>
      <c r="Z191" s="13" t="s">
        <v>559</v>
      </c>
      <c r="AA191" s="196" t="s">
        <v>557</v>
      </c>
      <c r="AB191" s="13" t="s">
        <v>435</v>
      </c>
      <c r="AC191" s="135" t="s">
        <v>375</v>
      </c>
      <c r="AD191" s="13" t="s">
        <v>475</v>
      </c>
      <c r="AE191" s="226" t="s">
        <v>7225</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0"/>
    </row>
    <row r="192" spans="1:54" ht="24" customHeight="1" x14ac:dyDescent="0.35">
      <c r="A192" s="132">
        <v>145</v>
      </c>
      <c r="B192" s="219" t="s">
        <v>7059</v>
      </c>
      <c r="C192" s="134">
        <v>800</v>
      </c>
      <c r="D192" s="134">
        <v>200</v>
      </c>
      <c r="E192" s="134">
        <v>125</v>
      </c>
      <c r="F192" s="73">
        <v>1</v>
      </c>
      <c r="G192" s="134">
        <v>30</v>
      </c>
      <c r="H192" s="135" t="s">
        <v>2596</v>
      </c>
      <c r="I192" s="8"/>
      <c r="J192" s="134">
        <v>1</v>
      </c>
      <c r="K192" s="8"/>
      <c r="L192" s="134">
        <v>40</v>
      </c>
      <c r="M192" s="134" t="s">
        <v>2625</v>
      </c>
      <c r="N192" s="13" t="s">
        <v>476</v>
      </c>
      <c r="O192" s="134">
        <v>3200</v>
      </c>
      <c r="P192" s="13" t="s">
        <v>477</v>
      </c>
      <c r="Q192" s="134">
        <v>180</v>
      </c>
      <c r="R192" s="13" t="s">
        <v>7059</v>
      </c>
      <c r="S192" s="134">
        <v>1</v>
      </c>
      <c r="T192" s="134">
        <v>1792</v>
      </c>
      <c r="U192" s="134">
        <v>73</v>
      </c>
      <c r="V192" s="8">
        <v>90</v>
      </c>
      <c r="W192" s="8">
        <v>-60</v>
      </c>
      <c r="X192" s="8"/>
      <c r="Y192" s="8">
        <v>33</v>
      </c>
      <c r="Z192" s="13" t="s">
        <v>477</v>
      </c>
      <c r="AA192" s="196" t="s">
        <v>557</v>
      </c>
      <c r="AB192" s="13" t="s">
        <v>6737</v>
      </c>
      <c r="AC192" s="135" t="s">
        <v>375</v>
      </c>
      <c r="AD192" s="13" t="s">
        <v>482</v>
      </c>
      <c r="AE192" s="226" t="s">
        <v>7019</v>
      </c>
      <c r="AF192" s="8"/>
      <c r="AG192" s="8">
        <v>1</v>
      </c>
      <c r="AH192" s="134"/>
      <c r="AI192" s="134">
        <v>300</v>
      </c>
      <c r="AJ192" s="134">
        <v>64</v>
      </c>
      <c r="AK192" s="134">
        <v>35</v>
      </c>
      <c r="AL192" s="134" t="s">
        <v>374</v>
      </c>
      <c r="AM192" s="134" t="s">
        <v>110</v>
      </c>
      <c r="AN192" s="134" t="s">
        <v>56</v>
      </c>
      <c r="AO192" s="8"/>
      <c r="AP192" s="8"/>
      <c r="AQ192" s="8"/>
      <c r="AR192" s="8"/>
      <c r="AS192" s="134">
        <v>15</v>
      </c>
      <c r="AT192" s="8"/>
      <c r="AU192" s="134">
        <v>180</v>
      </c>
      <c r="AV192" s="13" t="s">
        <v>477</v>
      </c>
      <c r="AW192" s="13" t="s">
        <v>374</v>
      </c>
      <c r="AX192" s="135" t="s">
        <v>110</v>
      </c>
      <c r="AY192" s="13" t="s">
        <v>56</v>
      </c>
      <c r="AZ192" s="135" t="s">
        <v>2597</v>
      </c>
      <c r="BA192" s="134">
        <v>500</v>
      </c>
      <c r="BB192" s="210"/>
    </row>
    <row r="193" spans="1:54" ht="24" customHeight="1" x14ac:dyDescent="0.35">
      <c r="A193" s="132">
        <v>146</v>
      </c>
      <c r="B193" s="219" t="s">
        <v>7066</v>
      </c>
      <c r="C193" s="134">
        <v>800</v>
      </c>
      <c r="D193" s="134">
        <v>200</v>
      </c>
      <c r="E193" s="134">
        <v>125</v>
      </c>
      <c r="F193" s="73">
        <v>1</v>
      </c>
      <c r="G193" s="134">
        <v>30</v>
      </c>
      <c r="H193" s="135" t="s">
        <v>2596</v>
      </c>
      <c r="I193" s="8"/>
      <c r="J193" s="134">
        <v>1</v>
      </c>
      <c r="K193" s="8"/>
      <c r="L193" s="134">
        <v>40</v>
      </c>
      <c r="M193" s="134" t="s">
        <v>2625</v>
      </c>
      <c r="N193" s="13" t="s">
        <v>558</v>
      </c>
      <c r="O193" s="134">
        <v>3200</v>
      </c>
      <c r="P193" s="13" t="s">
        <v>559</v>
      </c>
      <c r="Q193" s="134">
        <v>180</v>
      </c>
      <c r="R193" s="13" t="s">
        <v>7066</v>
      </c>
      <c r="S193" s="134">
        <v>1</v>
      </c>
      <c r="T193" s="134">
        <v>1792</v>
      </c>
      <c r="U193" s="134">
        <v>73</v>
      </c>
      <c r="V193" s="8">
        <v>90</v>
      </c>
      <c r="W193" s="8">
        <v>-60</v>
      </c>
      <c r="X193" s="8"/>
      <c r="Y193" s="8">
        <v>33</v>
      </c>
      <c r="Z193" s="13" t="s">
        <v>559</v>
      </c>
      <c r="AA193" s="196" t="s">
        <v>557</v>
      </c>
      <c r="AB193" s="196" t="s">
        <v>7236</v>
      </c>
      <c r="AC193" s="135" t="s">
        <v>375</v>
      </c>
      <c r="AD193" s="13" t="s">
        <v>475</v>
      </c>
      <c r="AE193" s="226" t="s">
        <v>7022</v>
      </c>
      <c r="AF193" s="8"/>
      <c r="AG193" s="8">
        <v>1</v>
      </c>
      <c r="AH193" s="134"/>
      <c r="AI193" s="134">
        <v>300</v>
      </c>
      <c r="AJ193" s="134">
        <v>64</v>
      </c>
      <c r="AK193" s="134">
        <v>35</v>
      </c>
      <c r="AL193" s="134" t="s">
        <v>374</v>
      </c>
      <c r="AM193" s="134" t="s">
        <v>110</v>
      </c>
      <c r="AN193" s="134" t="s">
        <v>56</v>
      </c>
      <c r="AO193" s="8"/>
      <c r="AP193" s="8"/>
      <c r="AQ193" s="8"/>
      <c r="AR193" s="8"/>
      <c r="AS193" s="8">
        <v>15</v>
      </c>
      <c r="AT193" s="8"/>
      <c r="AU193" s="134">
        <v>180</v>
      </c>
      <c r="AV193" s="13" t="s">
        <v>391</v>
      </c>
      <c r="AW193" s="13" t="s">
        <v>374</v>
      </c>
      <c r="AX193" s="135" t="s">
        <v>110</v>
      </c>
      <c r="AY193" s="13" t="s">
        <v>56</v>
      </c>
      <c r="AZ193" s="13" t="s">
        <v>2597</v>
      </c>
      <c r="BA193" s="134">
        <v>500</v>
      </c>
      <c r="BB193" s="210"/>
    </row>
    <row r="194" spans="1:54" ht="24" customHeight="1" x14ac:dyDescent="0.35">
      <c r="A194" s="132">
        <v>147</v>
      </c>
      <c r="B194" s="219" t="s">
        <v>7063</v>
      </c>
      <c r="C194" s="134">
        <v>800</v>
      </c>
      <c r="D194" s="134">
        <v>200</v>
      </c>
      <c r="E194" s="134">
        <v>125</v>
      </c>
      <c r="F194" s="73">
        <v>1</v>
      </c>
      <c r="G194" s="134">
        <v>30</v>
      </c>
      <c r="H194" s="135" t="s">
        <v>2596</v>
      </c>
      <c r="I194" s="8"/>
      <c r="J194" s="134">
        <v>1</v>
      </c>
      <c r="K194" s="8"/>
      <c r="L194" s="134">
        <v>40</v>
      </c>
      <c r="M194" s="134" t="s">
        <v>2625</v>
      </c>
      <c r="N194" s="13" t="s">
        <v>476</v>
      </c>
      <c r="O194" s="134">
        <v>3200</v>
      </c>
      <c r="P194" s="13" t="s">
        <v>477</v>
      </c>
      <c r="Q194" s="134">
        <v>180</v>
      </c>
      <c r="R194" s="13" t="s">
        <v>7063</v>
      </c>
      <c r="S194" s="134">
        <v>1</v>
      </c>
      <c r="T194" s="134">
        <v>1792</v>
      </c>
      <c r="U194" s="134">
        <v>73</v>
      </c>
      <c r="V194" s="8">
        <v>90</v>
      </c>
      <c r="W194" s="8">
        <v>-60</v>
      </c>
      <c r="X194" s="8"/>
      <c r="Y194" s="8">
        <v>33</v>
      </c>
      <c r="Z194" s="13" t="s">
        <v>477</v>
      </c>
      <c r="AA194" s="196" t="s">
        <v>557</v>
      </c>
      <c r="AB194" s="196" t="s">
        <v>7474</v>
      </c>
      <c r="AC194" s="135" t="s">
        <v>375</v>
      </c>
      <c r="AD194" s="13" t="s">
        <v>482</v>
      </c>
      <c r="AE194" s="226" t="s">
        <v>7021</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477</v>
      </c>
      <c r="AW194" s="13" t="s">
        <v>374</v>
      </c>
      <c r="AX194" s="135" t="s">
        <v>110</v>
      </c>
      <c r="AY194" s="13" t="s">
        <v>56</v>
      </c>
      <c r="AZ194" s="13" t="s">
        <v>2597</v>
      </c>
      <c r="BA194" s="134">
        <v>500</v>
      </c>
      <c r="BB194" s="210"/>
    </row>
    <row r="195" spans="1:54" ht="24" customHeight="1" x14ac:dyDescent="0.35">
      <c r="A195" s="132">
        <v>148</v>
      </c>
      <c r="B195" s="222" t="s">
        <v>7061</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7592</v>
      </c>
      <c r="S195" s="134">
        <v>1</v>
      </c>
      <c r="T195" s="134">
        <v>1792</v>
      </c>
      <c r="U195" s="134">
        <v>73</v>
      </c>
      <c r="V195" s="8">
        <v>90</v>
      </c>
      <c r="W195" s="8">
        <v>-60</v>
      </c>
      <c r="X195" s="8"/>
      <c r="Y195" s="8">
        <v>33</v>
      </c>
      <c r="Z195" s="13" t="s">
        <v>559</v>
      </c>
      <c r="AA195" s="196" t="s">
        <v>557</v>
      </c>
      <c r="AB195" s="13" t="s">
        <v>525</v>
      </c>
      <c r="AC195" s="135" t="s">
        <v>375</v>
      </c>
      <c r="AD195" s="13" t="s">
        <v>475</v>
      </c>
      <c r="AE195" s="226" t="s">
        <v>7024</v>
      </c>
      <c r="AF195" s="8"/>
      <c r="AG195" s="8">
        <v>1</v>
      </c>
      <c r="AH195" s="134"/>
      <c r="AI195" s="134">
        <v>300</v>
      </c>
      <c r="AJ195" s="134">
        <v>64</v>
      </c>
      <c r="AK195" s="134">
        <v>35</v>
      </c>
      <c r="AL195" s="134" t="s">
        <v>374</v>
      </c>
      <c r="AM195" s="134" t="s">
        <v>110</v>
      </c>
      <c r="AN195" s="134" t="s">
        <v>56</v>
      </c>
      <c r="AO195" s="8"/>
      <c r="AP195" s="8"/>
      <c r="AQ195" s="8"/>
      <c r="AR195" s="8"/>
      <c r="AS195" s="134">
        <v>15</v>
      </c>
      <c r="AT195" s="8"/>
      <c r="AU195" s="134">
        <v>180</v>
      </c>
      <c r="AV195" s="13" t="s">
        <v>391</v>
      </c>
      <c r="AW195" s="13" t="s">
        <v>374</v>
      </c>
      <c r="AX195" s="135" t="s">
        <v>110</v>
      </c>
      <c r="AY195" s="13" t="s">
        <v>56</v>
      </c>
      <c r="AZ195" s="135" t="s">
        <v>2597</v>
      </c>
      <c r="BA195" s="134">
        <v>500</v>
      </c>
      <c r="BB195" s="210"/>
    </row>
    <row r="196" spans="1:54" ht="24" customHeight="1" x14ac:dyDescent="0.35">
      <c r="A196" s="132">
        <v>149</v>
      </c>
      <c r="B196" s="219" t="s">
        <v>7119</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7119</v>
      </c>
      <c r="S196" s="134">
        <v>1</v>
      </c>
      <c r="T196" s="134">
        <v>1792</v>
      </c>
      <c r="U196" s="134">
        <v>73</v>
      </c>
      <c r="V196" s="8">
        <v>90</v>
      </c>
      <c r="W196" s="8">
        <v>-60</v>
      </c>
      <c r="X196" s="8"/>
      <c r="Y196" s="8">
        <v>33</v>
      </c>
      <c r="Z196" s="13" t="s">
        <v>559</v>
      </c>
      <c r="AA196" s="196" t="s">
        <v>576</v>
      </c>
      <c r="AB196" s="13" t="s">
        <v>441</v>
      </c>
      <c r="AC196" s="135" t="s">
        <v>375</v>
      </c>
      <c r="AD196" s="13" t="s">
        <v>475</v>
      </c>
      <c r="AE196" s="226" t="s">
        <v>7118</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5" t="s">
        <v>2597</v>
      </c>
      <c r="BA196" s="134">
        <v>500</v>
      </c>
      <c r="BB196" s="210"/>
    </row>
    <row r="197" spans="1:54" ht="24" customHeight="1" x14ac:dyDescent="0.35">
      <c r="A197" s="132">
        <v>150</v>
      </c>
      <c r="B197" s="219" t="s">
        <v>560</v>
      </c>
      <c r="C197" s="134">
        <v>1000</v>
      </c>
      <c r="D197" s="134">
        <v>200</v>
      </c>
      <c r="E197" s="134">
        <v>150</v>
      </c>
      <c r="F197" s="73">
        <v>1</v>
      </c>
      <c r="G197" s="134">
        <v>35</v>
      </c>
      <c r="H197" s="135" t="s">
        <v>2596</v>
      </c>
      <c r="I197" s="134"/>
      <c r="J197" s="134">
        <v>1</v>
      </c>
      <c r="K197" s="134"/>
      <c r="L197" s="134">
        <v>20</v>
      </c>
      <c r="M197" s="134" t="s">
        <v>2625</v>
      </c>
      <c r="N197" s="135" t="s">
        <v>558</v>
      </c>
      <c r="O197" s="134">
        <v>3200</v>
      </c>
      <c r="P197" s="135" t="s">
        <v>559</v>
      </c>
      <c r="Q197" s="134">
        <v>180</v>
      </c>
      <c r="R197" s="135" t="s">
        <v>560</v>
      </c>
      <c r="S197" s="134">
        <v>1</v>
      </c>
      <c r="T197" s="134">
        <v>2048</v>
      </c>
      <c r="U197" s="134">
        <v>73</v>
      </c>
      <c r="V197" s="134">
        <v>15</v>
      </c>
      <c r="W197" s="134">
        <v>-90</v>
      </c>
      <c r="X197" s="134"/>
      <c r="Y197" s="134">
        <v>33</v>
      </c>
      <c r="Z197" s="135" t="s">
        <v>559</v>
      </c>
      <c r="AA197" s="197" t="s">
        <v>557</v>
      </c>
      <c r="AB197" s="135" t="s">
        <v>554</v>
      </c>
      <c r="AC197" s="135" t="s">
        <v>375</v>
      </c>
      <c r="AD197" s="135" t="s">
        <v>475</v>
      </c>
      <c r="AE197" s="224" t="s">
        <v>2646</v>
      </c>
      <c r="AF197" s="134">
        <v>8</v>
      </c>
      <c r="AG197" s="134">
        <v>1</v>
      </c>
      <c r="AH197" s="134"/>
      <c r="AI197" s="134">
        <v>300</v>
      </c>
      <c r="AJ197" s="134">
        <v>96</v>
      </c>
      <c r="AK197" s="134">
        <v>50</v>
      </c>
      <c r="AL197" s="134" t="s">
        <v>374</v>
      </c>
      <c r="AM197" s="134" t="s">
        <v>110</v>
      </c>
      <c r="AN197" s="134" t="s">
        <v>56</v>
      </c>
      <c r="AO197" s="134"/>
      <c r="AP197" s="134"/>
      <c r="AQ197" s="134"/>
      <c r="AR197" s="134"/>
      <c r="AS197" s="134">
        <v>15</v>
      </c>
      <c r="AT197" s="134"/>
      <c r="AU197" s="134">
        <v>360</v>
      </c>
      <c r="AV197" s="135" t="s">
        <v>391</v>
      </c>
      <c r="AW197" s="135" t="s">
        <v>374</v>
      </c>
      <c r="AX197" s="135" t="s">
        <v>110</v>
      </c>
      <c r="AY197" s="135" t="s">
        <v>56</v>
      </c>
      <c r="AZ197" s="135" t="s">
        <v>2597</v>
      </c>
      <c r="BA197" s="134">
        <v>500</v>
      </c>
      <c r="BB197" s="134"/>
    </row>
    <row r="198" spans="1:54" ht="24" customHeight="1" x14ac:dyDescent="0.35">
      <c r="A198" s="132">
        <v>151</v>
      </c>
      <c r="B198" s="220" t="s">
        <v>552</v>
      </c>
      <c r="C198" s="134">
        <v>600</v>
      </c>
      <c r="D198" s="134">
        <v>150</v>
      </c>
      <c r="E198" s="134">
        <v>110</v>
      </c>
      <c r="F198" s="73">
        <v>1</v>
      </c>
      <c r="G198" s="134">
        <v>100</v>
      </c>
      <c r="H198" s="135" t="s">
        <v>2596</v>
      </c>
      <c r="I198" s="134"/>
      <c r="J198" s="134">
        <v>1</v>
      </c>
      <c r="K198" s="134"/>
      <c r="L198" s="134">
        <v>20</v>
      </c>
      <c r="M198" s="134" t="s">
        <v>2625</v>
      </c>
      <c r="N198" s="135" t="s">
        <v>476</v>
      </c>
      <c r="O198" s="134">
        <v>3200</v>
      </c>
      <c r="P198" s="135" t="s">
        <v>477</v>
      </c>
      <c r="Q198" s="134">
        <v>100</v>
      </c>
      <c r="R198" s="135" t="s">
        <v>552</v>
      </c>
      <c r="S198" s="134">
        <v>1</v>
      </c>
      <c r="T198" s="134">
        <v>1536</v>
      </c>
      <c r="U198" s="134">
        <v>73</v>
      </c>
      <c r="V198" s="134">
        <v>90</v>
      </c>
      <c r="W198" s="134">
        <v>-60</v>
      </c>
      <c r="X198" s="134"/>
      <c r="Y198" s="134">
        <v>33</v>
      </c>
      <c r="Z198" s="135" t="s">
        <v>477</v>
      </c>
      <c r="AA198" s="135" t="s">
        <v>553</v>
      </c>
      <c r="AB198" s="135" t="s">
        <v>554</v>
      </c>
      <c r="AC198" s="135" t="s">
        <v>375</v>
      </c>
      <c r="AD198" s="135" t="s">
        <v>482</v>
      </c>
      <c r="AE198" s="224" t="s">
        <v>2648</v>
      </c>
      <c r="AF198" s="134"/>
      <c r="AG198" s="134">
        <v>1</v>
      </c>
      <c r="AH198" s="134"/>
      <c r="AI198" s="134"/>
      <c r="AJ198" s="134"/>
      <c r="AK198" s="134"/>
      <c r="AL198" s="134"/>
      <c r="AM198" s="134"/>
      <c r="AN198" s="134"/>
      <c r="AO198" s="134"/>
      <c r="AP198" s="134"/>
      <c r="AQ198" s="134"/>
      <c r="AR198" s="134"/>
      <c r="AS198" s="134">
        <v>10</v>
      </c>
      <c r="AT198" s="134"/>
      <c r="AU198" s="134">
        <v>180</v>
      </c>
      <c r="AV198" s="135" t="s">
        <v>477</v>
      </c>
      <c r="AW198" s="135" t="s">
        <v>374</v>
      </c>
      <c r="AX198" s="135" t="s">
        <v>106</v>
      </c>
      <c r="AY198" s="135" t="s">
        <v>56</v>
      </c>
      <c r="AZ198" s="135" t="s">
        <v>2636</v>
      </c>
      <c r="BA198" s="134">
        <v>600</v>
      </c>
      <c r="BB198" s="134"/>
    </row>
    <row r="199" spans="1:54" ht="24" customHeight="1" x14ac:dyDescent="0.35">
      <c r="A199" s="132">
        <v>154</v>
      </c>
      <c r="B199" s="219" t="s">
        <v>555</v>
      </c>
      <c r="C199" s="134">
        <v>600</v>
      </c>
      <c r="D199" s="134">
        <v>150</v>
      </c>
      <c r="E199" s="134">
        <v>70</v>
      </c>
      <c r="F199" s="73">
        <v>1</v>
      </c>
      <c r="G199" s="134">
        <v>150</v>
      </c>
      <c r="H199" s="135" t="s">
        <v>2596</v>
      </c>
      <c r="I199" s="134"/>
      <c r="J199" s="134">
        <v>1</v>
      </c>
      <c r="K199" s="134"/>
      <c r="L199" s="134">
        <v>15</v>
      </c>
      <c r="M199" s="134" t="s">
        <v>2625</v>
      </c>
      <c r="N199" s="135" t="s">
        <v>476</v>
      </c>
      <c r="O199" s="134">
        <v>3200</v>
      </c>
      <c r="P199" s="135" t="s">
        <v>477</v>
      </c>
      <c r="Q199" s="134">
        <v>50</v>
      </c>
      <c r="R199" s="135" t="s">
        <v>555</v>
      </c>
      <c r="S199" s="134">
        <v>1</v>
      </c>
      <c r="T199" s="134">
        <v>2048</v>
      </c>
      <c r="U199" s="134">
        <v>73</v>
      </c>
      <c r="V199" s="134">
        <v>15</v>
      </c>
      <c r="W199" s="134">
        <v>-90</v>
      </c>
      <c r="X199" s="134"/>
      <c r="Y199" s="134">
        <v>33</v>
      </c>
      <c r="Z199" s="135" t="s">
        <v>477</v>
      </c>
      <c r="AA199" s="135" t="s">
        <v>553</v>
      </c>
      <c r="AB199" s="135" t="s">
        <v>554</v>
      </c>
      <c r="AC199" s="135" t="s">
        <v>375</v>
      </c>
      <c r="AD199" s="135" t="s">
        <v>482</v>
      </c>
      <c r="AE199" s="224" t="s">
        <v>2647</v>
      </c>
      <c r="AF199" s="134">
        <v>8</v>
      </c>
      <c r="AG199" s="134">
        <v>1</v>
      </c>
      <c r="AH199" s="134"/>
      <c r="AI199" s="134"/>
      <c r="AJ199" s="134"/>
      <c r="AK199" s="134"/>
      <c r="AL199" s="134"/>
      <c r="AM199" s="134"/>
      <c r="AN199" s="134"/>
      <c r="AO199" s="134">
        <v>8</v>
      </c>
      <c r="AP199" s="134"/>
      <c r="AQ199" s="134"/>
      <c r="AR199" s="134"/>
      <c r="AS199" s="134">
        <v>10</v>
      </c>
      <c r="AT199" s="134">
        <v>15</v>
      </c>
      <c r="AU199" s="134">
        <v>360</v>
      </c>
      <c r="AV199" s="135" t="s">
        <v>477</v>
      </c>
      <c r="AW199" s="135" t="s">
        <v>374</v>
      </c>
      <c r="AX199" s="135" t="s">
        <v>106</v>
      </c>
      <c r="AY199" s="135" t="s">
        <v>56</v>
      </c>
      <c r="AZ199" s="135" t="s">
        <v>2636</v>
      </c>
      <c r="BA199" s="134">
        <v>600</v>
      </c>
      <c r="BB199" s="134"/>
    </row>
    <row r="200" spans="1:54" ht="24" customHeight="1" x14ac:dyDescent="0.35">
      <c r="A200" s="132">
        <v>155</v>
      </c>
      <c r="B200" s="220" t="s">
        <v>549</v>
      </c>
      <c r="C200" s="134">
        <v>1000</v>
      </c>
      <c r="D200" s="134">
        <v>750</v>
      </c>
      <c r="E200" s="134">
        <v>500</v>
      </c>
      <c r="F200" s="73">
        <v>1</v>
      </c>
      <c r="G200" s="134">
        <v>100</v>
      </c>
      <c r="H200" s="135" t="s">
        <v>2596</v>
      </c>
      <c r="I200" s="134"/>
      <c r="J200" s="134">
        <v>1</v>
      </c>
      <c r="K200" s="134">
        <v>0</v>
      </c>
      <c r="L200" s="134">
        <v>150</v>
      </c>
      <c r="M200" s="134"/>
      <c r="N200" s="135" t="s">
        <v>371</v>
      </c>
      <c r="O200" s="134">
        <v>1500</v>
      </c>
      <c r="P200" s="135" t="s">
        <v>372</v>
      </c>
      <c r="Q200" s="134">
        <v>50</v>
      </c>
      <c r="R200" s="135" t="s">
        <v>549</v>
      </c>
      <c r="S200" s="134">
        <v>1</v>
      </c>
      <c r="T200" s="134">
        <v>1280</v>
      </c>
      <c r="U200" s="134">
        <v>65</v>
      </c>
      <c r="V200" s="134">
        <v>90</v>
      </c>
      <c r="W200" s="134">
        <v>-60</v>
      </c>
      <c r="X200" s="134"/>
      <c r="Y200" s="134">
        <v>33</v>
      </c>
      <c r="Z200" s="135" t="s">
        <v>372</v>
      </c>
      <c r="AA200" s="135" t="s">
        <v>550</v>
      </c>
      <c r="AB200" s="135" t="s">
        <v>551</v>
      </c>
      <c r="AC200" s="135" t="s">
        <v>360</v>
      </c>
      <c r="AD200" s="135" t="s">
        <v>482</v>
      </c>
      <c r="AE200" s="224" t="s">
        <v>1895</v>
      </c>
      <c r="AF200" s="134"/>
      <c r="AG200" s="134">
        <v>1</v>
      </c>
      <c r="AH200" s="134"/>
      <c r="AI200" s="134"/>
      <c r="AJ200" s="134"/>
      <c r="AK200" s="134"/>
      <c r="AL200" s="134"/>
      <c r="AM200" s="134"/>
      <c r="AN200" s="134"/>
      <c r="AO200" s="134"/>
      <c r="AP200" s="134">
        <v>320</v>
      </c>
      <c r="AQ200" s="134">
        <v>500</v>
      </c>
      <c r="AR200" s="134"/>
      <c r="AS200" s="134">
        <v>150</v>
      </c>
      <c r="AT200" s="134"/>
      <c r="AU200" s="134">
        <v>180</v>
      </c>
      <c r="AV200" s="135" t="s">
        <v>373</v>
      </c>
      <c r="AW200" s="135" t="s">
        <v>374</v>
      </c>
      <c r="AX200" s="135" t="s">
        <v>102</v>
      </c>
      <c r="AY200" s="135" t="s">
        <v>48</v>
      </c>
      <c r="AZ200" s="135" t="s">
        <v>2636</v>
      </c>
      <c r="BA200" s="134">
        <v>18000</v>
      </c>
      <c r="BB200" s="134"/>
    </row>
    <row r="201" spans="1:54" ht="24" customHeight="1" x14ac:dyDescent="0.35">
      <c r="A201" s="132">
        <v>157</v>
      </c>
      <c r="B201" s="219" t="s">
        <v>7076</v>
      </c>
      <c r="C201" s="134">
        <v>1000</v>
      </c>
      <c r="D201" s="134">
        <v>750</v>
      </c>
      <c r="E201" s="134">
        <v>500</v>
      </c>
      <c r="F201" s="73">
        <v>1</v>
      </c>
      <c r="G201" s="134">
        <v>100</v>
      </c>
      <c r="H201" s="135" t="s">
        <v>2596</v>
      </c>
      <c r="I201" s="8"/>
      <c r="J201" s="134">
        <v>1</v>
      </c>
      <c r="K201" s="134">
        <v>0</v>
      </c>
      <c r="L201" s="134">
        <v>150</v>
      </c>
      <c r="M201" s="8"/>
      <c r="N201" s="13" t="s">
        <v>371</v>
      </c>
      <c r="O201" s="134">
        <v>1500</v>
      </c>
      <c r="P201" s="13" t="s">
        <v>372</v>
      </c>
      <c r="Q201" s="134">
        <v>50</v>
      </c>
      <c r="R201" s="13" t="s">
        <v>7076</v>
      </c>
      <c r="S201" s="134">
        <v>1</v>
      </c>
      <c r="T201" s="134">
        <v>1280</v>
      </c>
      <c r="U201" s="134">
        <v>65</v>
      </c>
      <c r="V201" s="8">
        <v>90</v>
      </c>
      <c r="W201" s="8">
        <v>-60</v>
      </c>
      <c r="X201" s="8"/>
      <c r="Y201" s="8">
        <v>33</v>
      </c>
      <c r="Z201" s="13" t="s">
        <v>372</v>
      </c>
      <c r="AA201" s="13" t="s">
        <v>550</v>
      </c>
      <c r="AB201" s="13" t="s">
        <v>6738</v>
      </c>
      <c r="AC201" s="135" t="s">
        <v>375</v>
      </c>
      <c r="AD201" s="13" t="s">
        <v>482</v>
      </c>
      <c r="AE201" s="226" t="s">
        <v>8898</v>
      </c>
      <c r="AF201" s="8"/>
      <c r="AG201" s="8">
        <v>1</v>
      </c>
      <c r="AH201" s="134"/>
      <c r="AI201" s="134"/>
      <c r="AJ201" s="134"/>
      <c r="AK201" s="134"/>
      <c r="AL201" s="134"/>
      <c r="AM201" s="134"/>
      <c r="AN201" s="134"/>
      <c r="AO201" s="8"/>
      <c r="AP201" s="134">
        <v>320</v>
      </c>
      <c r="AQ201" s="134">
        <v>500</v>
      </c>
      <c r="AR201" s="8"/>
      <c r="AS201" s="8">
        <v>150</v>
      </c>
      <c r="AT201" s="8"/>
      <c r="AU201" s="134">
        <v>180</v>
      </c>
      <c r="AV201" s="13" t="s">
        <v>373</v>
      </c>
      <c r="AW201" s="13" t="s">
        <v>374</v>
      </c>
      <c r="AX201" s="135" t="s">
        <v>102</v>
      </c>
      <c r="AY201" s="135" t="s">
        <v>48</v>
      </c>
      <c r="AZ201" s="13" t="s">
        <v>2642</v>
      </c>
      <c r="BA201" s="134">
        <v>18000</v>
      </c>
      <c r="BB201" s="210"/>
    </row>
    <row r="202" spans="1:54" ht="24" customHeight="1" x14ac:dyDescent="0.35">
      <c r="A202" s="132">
        <v>159</v>
      </c>
      <c r="B202" s="219" t="s">
        <v>7079</v>
      </c>
      <c r="C202" s="134">
        <v>1000</v>
      </c>
      <c r="D202" s="134">
        <v>750</v>
      </c>
      <c r="E202" s="134">
        <v>500</v>
      </c>
      <c r="F202" s="204">
        <v>1</v>
      </c>
      <c r="G202" s="134">
        <v>100</v>
      </c>
      <c r="H202" s="135" t="s">
        <v>2596</v>
      </c>
      <c r="I202" s="8"/>
      <c r="J202" s="134">
        <v>1</v>
      </c>
      <c r="K202" s="134">
        <v>0</v>
      </c>
      <c r="L202" s="134">
        <v>150</v>
      </c>
      <c r="M202" s="8"/>
      <c r="N202" s="13" t="s">
        <v>546</v>
      </c>
      <c r="O202" s="134">
        <v>1500</v>
      </c>
      <c r="P202" s="13" t="s">
        <v>483</v>
      </c>
      <c r="Q202" s="134">
        <v>50</v>
      </c>
      <c r="R202" s="13" t="s">
        <v>7079</v>
      </c>
      <c r="S202" s="134">
        <v>1</v>
      </c>
      <c r="T202" s="134">
        <v>1792</v>
      </c>
      <c r="U202" s="134">
        <v>65</v>
      </c>
      <c r="V202" s="8">
        <v>90</v>
      </c>
      <c r="W202" s="8">
        <v>-60</v>
      </c>
      <c r="X202" s="8"/>
      <c r="Y202" s="8">
        <v>33</v>
      </c>
      <c r="Z202" s="13" t="s">
        <v>483</v>
      </c>
      <c r="AA202" s="13" t="s">
        <v>469</v>
      </c>
      <c r="AB202" s="13" t="s">
        <v>6738</v>
      </c>
      <c r="AC202" s="179" t="s">
        <v>417</v>
      </c>
      <c r="AD202" s="13" t="s">
        <v>482</v>
      </c>
      <c r="AE202" s="226" t="s">
        <v>3544</v>
      </c>
      <c r="AF202" s="8"/>
      <c r="AG202" s="8">
        <v>1</v>
      </c>
      <c r="AH202" s="134"/>
      <c r="AI202" s="134"/>
      <c r="AJ202" s="134"/>
      <c r="AK202" s="134"/>
      <c r="AL202" s="134"/>
      <c r="AM202" s="134"/>
      <c r="AN202" s="134"/>
      <c r="AO202" s="8"/>
      <c r="AP202" s="134">
        <v>320</v>
      </c>
      <c r="AQ202" s="134">
        <v>500</v>
      </c>
      <c r="AR202" s="8"/>
      <c r="AS202" s="8">
        <v>150</v>
      </c>
      <c r="AT202" s="8"/>
      <c r="AU202" s="134">
        <v>180</v>
      </c>
      <c r="AV202" s="13" t="s">
        <v>483</v>
      </c>
      <c r="AW202" s="13" t="s">
        <v>374</v>
      </c>
      <c r="AX202" s="135" t="s">
        <v>102</v>
      </c>
      <c r="AY202" s="135" t="s">
        <v>48</v>
      </c>
      <c r="AZ202" s="13" t="s">
        <v>2642</v>
      </c>
      <c r="BA202" s="134">
        <v>18000</v>
      </c>
      <c r="BB202" s="210"/>
    </row>
    <row r="203" spans="1:54" ht="24" customHeight="1" x14ac:dyDescent="0.35">
      <c r="A203" s="132">
        <v>160</v>
      </c>
      <c r="B203" s="133" t="s">
        <v>6805</v>
      </c>
      <c r="C203" s="134">
        <v>2458</v>
      </c>
      <c r="D203" s="134">
        <v>492</v>
      </c>
      <c r="E203" s="134">
        <v>372</v>
      </c>
      <c r="F203" s="204"/>
      <c r="G203" s="134">
        <v>150</v>
      </c>
      <c r="H203" s="135" t="s">
        <v>2596</v>
      </c>
      <c r="I203" s="8"/>
      <c r="J203" s="134">
        <v>1</v>
      </c>
      <c r="K203" s="8"/>
      <c r="L203" s="134">
        <v>32</v>
      </c>
      <c r="M203" s="8"/>
      <c r="N203" s="13" t="s">
        <v>371</v>
      </c>
      <c r="O203" s="134">
        <v>3200</v>
      </c>
      <c r="P203" s="13" t="s">
        <v>372</v>
      </c>
      <c r="Q203" s="134">
        <v>0</v>
      </c>
      <c r="R203" s="13" t="s">
        <v>6805</v>
      </c>
      <c r="S203" s="134">
        <v>1</v>
      </c>
      <c r="T203" s="8">
        <v>44</v>
      </c>
      <c r="U203" s="295">
        <v>2000</v>
      </c>
      <c r="V203" s="8">
        <v>90</v>
      </c>
      <c r="W203" s="8">
        <v>-60</v>
      </c>
      <c r="X203" s="8"/>
      <c r="Y203" s="8">
        <v>33</v>
      </c>
      <c r="Z203" s="13" t="s">
        <v>372</v>
      </c>
      <c r="AA203" s="13" t="s">
        <v>6806</v>
      </c>
      <c r="AB203" s="13" t="s">
        <v>369</v>
      </c>
      <c r="AC203" s="135" t="s">
        <v>375</v>
      </c>
      <c r="AD203" s="13" t="s">
        <v>482</v>
      </c>
      <c r="AE203" s="226" t="s">
        <v>7330</v>
      </c>
      <c r="AF203" s="8"/>
      <c r="AG203" s="8">
        <v>1</v>
      </c>
      <c r="AH203" s="134"/>
      <c r="AI203" s="134">
        <v>31</v>
      </c>
      <c r="AJ203" s="134"/>
      <c r="AK203" s="134">
        <v>40</v>
      </c>
      <c r="AL203" s="134" t="s">
        <v>374</v>
      </c>
      <c r="AM203" s="134" t="s">
        <v>110</v>
      </c>
      <c r="AN203" s="134" t="s">
        <v>56</v>
      </c>
      <c r="AO203" s="8"/>
      <c r="AP203" s="8"/>
      <c r="AQ203" s="8"/>
      <c r="AR203" s="8"/>
      <c r="AS203" s="8">
        <v>100</v>
      </c>
      <c r="AT203" s="8"/>
      <c r="AU203" s="8">
        <v>180</v>
      </c>
      <c r="AV203" s="13" t="s">
        <v>373</v>
      </c>
      <c r="AW203" s="13" t="s">
        <v>374</v>
      </c>
      <c r="AX203" s="13" t="s">
        <v>110</v>
      </c>
      <c r="AY203" s="13" t="s">
        <v>56</v>
      </c>
      <c r="AZ203" s="13" t="s">
        <v>2642</v>
      </c>
      <c r="BA203" s="134">
        <v>32000</v>
      </c>
      <c r="BB203" s="205"/>
    </row>
    <row r="204" spans="1:54" ht="24" customHeight="1" x14ac:dyDescent="0.35">
      <c r="A204" s="132">
        <v>161</v>
      </c>
      <c r="B204" s="133" t="s">
        <v>6807</v>
      </c>
      <c r="C204" s="134">
        <v>1861</v>
      </c>
      <c r="D204" s="134">
        <v>372</v>
      </c>
      <c r="E204" s="134">
        <v>203</v>
      </c>
      <c r="F204" s="204"/>
      <c r="G204" s="134">
        <v>100</v>
      </c>
      <c r="H204" s="135" t="s">
        <v>2596</v>
      </c>
      <c r="I204" s="8">
        <v>1</v>
      </c>
      <c r="J204" s="134">
        <v>1</v>
      </c>
      <c r="K204" s="8">
        <v>0</v>
      </c>
      <c r="L204" s="134">
        <v>16</v>
      </c>
      <c r="M204" s="8"/>
      <c r="N204" s="13" t="s">
        <v>476</v>
      </c>
      <c r="O204" s="134">
        <v>3200</v>
      </c>
      <c r="P204" s="13" t="s">
        <v>477</v>
      </c>
      <c r="Q204" s="134">
        <v>0</v>
      </c>
      <c r="R204" s="13" t="s">
        <v>6807</v>
      </c>
      <c r="S204" s="134">
        <v>1</v>
      </c>
      <c r="T204" s="8">
        <v>66</v>
      </c>
      <c r="U204" s="295">
        <v>1600</v>
      </c>
      <c r="V204" s="8">
        <v>90</v>
      </c>
      <c r="W204" s="8">
        <v>-60</v>
      </c>
      <c r="X204" s="8"/>
      <c r="Y204" s="8">
        <v>33</v>
      </c>
      <c r="Z204" s="13" t="s">
        <v>477</v>
      </c>
      <c r="AA204" s="13" t="s">
        <v>6808</v>
      </c>
      <c r="AB204" s="13" t="s">
        <v>395</v>
      </c>
      <c r="AC204" s="135" t="s">
        <v>375</v>
      </c>
      <c r="AD204" s="13" t="s">
        <v>482</v>
      </c>
      <c r="AE204" s="226" t="s">
        <v>7331</v>
      </c>
      <c r="AF204" s="8"/>
      <c r="AG204" s="8">
        <v>1</v>
      </c>
      <c r="AH204" s="134"/>
      <c r="AI204" s="134"/>
      <c r="AJ204" s="134"/>
      <c r="AK204" s="134"/>
      <c r="AL204" s="134"/>
      <c r="AM204" s="134"/>
      <c r="AN204" s="134"/>
      <c r="AO204" s="8"/>
      <c r="AP204" s="8"/>
      <c r="AQ204" s="8"/>
      <c r="AR204" s="8"/>
      <c r="AS204" s="8">
        <v>150</v>
      </c>
      <c r="AT204" s="8"/>
      <c r="AU204" s="8"/>
      <c r="AV204" s="13" t="s">
        <v>477</v>
      </c>
      <c r="AW204" s="13" t="s">
        <v>374</v>
      </c>
      <c r="AX204" s="13" t="s">
        <v>107</v>
      </c>
      <c r="AY204" s="13" t="s">
        <v>56</v>
      </c>
      <c r="AZ204" s="13" t="s">
        <v>2642</v>
      </c>
      <c r="BA204" s="134">
        <v>32000</v>
      </c>
      <c r="BB204" s="205"/>
    </row>
    <row r="205" spans="1:54" ht="24" customHeight="1" x14ac:dyDescent="0.35">
      <c r="A205" s="132">
        <v>162</v>
      </c>
      <c r="B205" s="133" t="s">
        <v>6809</v>
      </c>
      <c r="C205" s="134">
        <v>2458</v>
      </c>
      <c r="D205" s="134">
        <v>492</v>
      </c>
      <c r="E205" s="134">
        <v>256</v>
      </c>
      <c r="F205" s="204"/>
      <c r="G205" s="134">
        <v>150</v>
      </c>
      <c r="H205" s="135" t="s">
        <v>2596</v>
      </c>
      <c r="I205" s="8"/>
      <c r="J205" s="134">
        <v>1</v>
      </c>
      <c r="K205" s="8">
        <v>0</v>
      </c>
      <c r="L205" s="134">
        <v>16</v>
      </c>
      <c r="M205" s="8"/>
      <c r="N205" s="13" t="s">
        <v>558</v>
      </c>
      <c r="O205" s="134">
        <v>3200</v>
      </c>
      <c r="P205" s="13" t="s">
        <v>559</v>
      </c>
      <c r="Q205" s="134">
        <v>0</v>
      </c>
      <c r="R205" s="13" t="s">
        <v>6809</v>
      </c>
      <c r="S205" s="134">
        <v>1</v>
      </c>
      <c r="T205" s="8">
        <v>44</v>
      </c>
      <c r="U205" s="295">
        <v>2000</v>
      </c>
      <c r="V205" s="8">
        <v>90</v>
      </c>
      <c r="W205" s="8">
        <v>-60</v>
      </c>
      <c r="X205" s="8"/>
      <c r="Y205" s="8">
        <v>33</v>
      </c>
      <c r="Z205" s="13" t="s">
        <v>559</v>
      </c>
      <c r="AA205" s="13" t="s">
        <v>6810</v>
      </c>
      <c r="AB205" s="13" t="s">
        <v>369</v>
      </c>
      <c r="AC205" s="135" t="s">
        <v>375</v>
      </c>
      <c r="AD205" s="13" t="s">
        <v>475</v>
      </c>
      <c r="AE205" s="226" t="s">
        <v>7332</v>
      </c>
      <c r="AF205" s="8"/>
      <c r="AG205" s="8">
        <v>1</v>
      </c>
      <c r="AH205" s="134"/>
      <c r="AI205" s="134"/>
      <c r="AJ205" s="134"/>
      <c r="AK205" s="134"/>
      <c r="AL205" s="134"/>
      <c r="AM205" s="134"/>
      <c r="AN205" s="134"/>
      <c r="AO205" s="8"/>
      <c r="AP205" s="8"/>
      <c r="AQ205" s="8"/>
      <c r="AR205" s="8">
        <v>10</v>
      </c>
      <c r="AS205" s="8">
        <v>100</v>
      </c>
      <c r="AT205" s="8"/>
      <c r="AU205" s="8">
        <v>180</v>
      </c>
      <c r="AV205" s="13" t="s">
        <v>391</v>
      </c>
      <c r="AW205" s="13" t="s">
        <v>374</v>
      </c>
      <c r="AX205" s="13" t="s">
        <v>107</v>
      </c>
      <c r="AY205" s="13" t="s">
        <v>56</v>
      </c>
      <c r="AZ205" s="13" t="s">
        <v>2642</v>
      </c>
      <c r="BA205" s="134">
        <v>32000</v>
      </c>
      <c r="BB205" s="205"/>
    </row>
    <row r="206" spans="1:54" ht="24" customHeight="1" x14ac:dyDescent="0.35">
      <c r="A206" s="132">
        <v>163</v>
      </c>
      <c r="B206" s="133" t="s">
        <v>543</v>
      </c>
      <c r="C206" s="134">
        <v>500</v>
      </c>
      <c r="D206" s="134">
        <v>100</v>
      </c>
      <c r="E206" s="134">
        <v>5400</v>
      </c>
      <c r="F206" s="204"/>
      <c r="G206" s="134">
        <v>100</v>
      </c>
      <c r="H206" s="135" t="s">
        <v>2596</v>
      </c>
      <c r="I206" s="134"/>
      <c r="J206" s="134">
        <v>1</v>
      </c>
      <c r="K206" s="134">
        <v>0</v>
      </c>
      <c r="L206" s="134">
        <v>3000</v>
      </c>
      <c r="M206" s="134"/>
      <c r="N206" s="135" t="s">
        <v>546</v>
      </c>
      <c r="O206" s="134">
        <v>1500</v>
      </c>
      <c r="P206" s="135" t="s">
        <v>547</v>
      </c>
      <c r="Q206" s="134">
        <v>500</v>
      </c>
      <c r="R206" s="135" t="s">
        <v>543</v>
      </c>
      <c r="S206" s="134">
        <v>1</v>
      </c>
      <c r="T206" s="134">
        <v>23040</v>
      </c>
      <c r="U206" s="134"/>
      <c r="V206" s="134">
        <v>90</v>
      </c>
      <c r="W206" s="134">
        <v>-60</v>
      </c>
      <c r="X206" s="134"/>
      <c r="Y206" s="134">
        <v>33</v>
      </c>
      <c r="Z206" s="135" t="s">
        <v>483</v>
      </c>
      <c r="AA206" s="135" t="s">
        <v>544</v>
      </c>
      <c r="AB206" s="135" t="s">
        <v>545</v>
      </c>
      <c r="AC206" s="135" t="s">
        <v>360</v>
      </c>
      <c r="AD206" s="135" t="s">
        <v>482</v>
      </c>
      <c r="AE206" s="224" t="s">
        <v>1789</v>
      </c>
      <c r="AF206" s="134"/>
      <c r="AG206" s="134">
        <v>1</v>
      </c>
      <c r="AH206" s="134"/>
      <c r="AI206" s="134">
        <v>720</v>
      </c>
      <c r="AJ206" s="134">
        <v>512</v>
      </c>
      <c r="AK206" s="134">
        <v>60</v>
      </c>
      <c r="AL206" s="134"/>
      <c r="AM206" s="134"/>
      <c r="AN206" s="134"/>
      <c r="AO206" s="134"/>
      <c r="AP206" s="134">
        <v>512</v>
      </c>
      <c r="AQ206" s="134">
        <v>3200</v>
      </c>
      <c r="AR206" s="134"/>
      <c r="AS206" s="134"/>
      <c r="AT206" s="134"/>
      <c r="AU206" s="134">
        <v>180</v>
      </c>
      <c r="AV206" s="135" t="s">
        <v>483</v>
      </c>
      <c r="AW206" s="135" t="s">
        <v>374</v>
      </c>
      <c r="AX206" s="135" t="s">
        <v>102</v>
      </c>
      <c r="AY206" s="135" t="s">
        <v>548</v>
      </c>
      <c r="AZ206" s="135" t="s">
        <v>2636</v>
      </c>
      <c r="BA206" s="134">
        <v>600</v>
      </c>
      <c r="BB206" s="134"/>
    </row>
    <row r="207" spans="1:54" ht="24" customHeight="1" x14ac:dyDescent="0.35">
      <c r="A207" s="132">
        <v>164</v>
      </c>
      <c r="B207" s="133" t="s">
        <v>6811</v>
      </c>
      <c r="C207" s="134">
        <v>2458</v>
      </c>
      <c r="D207" s="134">
        <v>492</v>
      </c>
      <c r="E207" s="134">
        <v>20</v>
      </c>
      <c r="F207" s="204"/>
      <c r="G207" s="134">
        <v>100</v>
      </c>
      <c r="H207" s="139"/>
      <c r="I207" s="8"/>
      <c r="J207" s="134">
        <v>1</v>
      </c>
      <c r="K207" s="8">
        <v>0</v>
      </c>
      <c r="L207" s="134">
        <v>3000</v>
      </c>
      <c r="M207" s="8" t="s">
        <v>2625</v>
      </c>
      <c r="N207" s="13" t="s">
        <v>546</v>
      </c>
      <c r="O207" s="134">
        <v>2400</v>
      </c>
      <c r="P207" s="13" t="s">
        <v>547</v>
      </c>
      <c r="Q207" s="134">
        <v>0</v>
      </c>
      <c r="R207" s="13" t="s">
        <v>6811</v>
      </c>
      <c r="S207" s="134">
        <v>1</v>
      </c>
      <c r="T207" s="8">
        <v>100</v>
      </c>
      <c r="U207" s="295">
        <v>23040</v>
      </c>
      <c r="V207" s="8">
        <v>90</v>
      </c>
      <c r="W207" s="8">
        <v>-60</v>
      </c>
      <c r="X207" s="8"/>
      <c r="Y207" s="8">
        <v>33</v>
      </c>
      <c r="Z207" s="13" t="s">
        <v>483</v>
      </c>
      <c r="AA207" s="13" t="s">
        <v>544</v>
      </c>
      <c r="AB207" s="13" t="s">
        <v>545</v>
      </c>
      <c r="AC207" s="135" t="s">
        <v>360</v>
      </c>
      <c r="AD207" s="13" t="s">
        <v>482</v>
      </c>
      <c r="AE207" s="226" t="s">
        <v>6811</v>
      </c>
      <c r="AF207" s="8"/>
      <c r="AG207" s="8">
        <v>1</v>
      </c>
      <c r="AH207" s="134"/>
      <c r="AI207" s="134"/>
      <c r="AJ207" s="134"/>
      <c r="AK207" s="134"/>
      <c r="AL207" s="134"/>
      <c r="AM207" s="134"/>
      <c r="AN207" s="134"/>
      <c r="AO207" s="8"/>
      <c r="AP207" s="8">
        <v>512</v>
      </c>
      <c r="AQ207" s="8">
        <v>20</v>
      </c>
      <c r="AR207" s="8"/>
      <c r="AS207" s="8"/>
      <c r="AT207" s="8"/>
      <c r="AU207" s="8">
        <v>180</v>
      </c>
      <c r="AV207" s="13" t="s">
        <v>483</v>
      </c>
      <c r="AW207" s="13" t="s">
        <v>367</v>
      </c>
      <c r="AX207" s="13" t="s">
        <v>102</v>
      </c>
      <c r="AY207" s="13" t="s">
        <v>487</v>
      </c>
      <c r="AZ207" s="13" t="s">
        <v>2620</v>
      </c>
      <c r="BA207" s="134">
        <v>600</v>
      </c>
      <c r="BB207" s="205"/>
    </row>
    <row r="208" spans="1:54" ht="24" customHeight="1" x14ac:dyDescent="0.35">
      <c r="A208" s="132">
        <v>165</v>
      </c>
      <c r="B208" s="133" t="s">
        <v>392</v>
      </c>
      <c r="C208" s="134">
        <v>2000</v>
      </c>
      <c r="D208" s="134">
        <v>2000</v>
      </c>
      <c r="E208" s="134">
        <v>1200</v>
      </c>
      <c r="F208" s="204"/>
      <c r="G208" s="134">
        <v>150</v>
      </c>
      <c r="H208" s="135" t="s">
        <v>2593</v>
      </c>
      <c r="I208" s="134"/>
      <c r="J208" s="134">
        <v>1</v>
      </c>
      <c r="K208" s="134"/>
      <c r="L208" s="134">
        <v>90</v>
      </c>
      <c r="M208" s="134"/>
      <c r="N208" s="135" t="s">
        <v>371</v>
      </c>
      <c r="O208" s="134">
        <v>1800</v>
      </c>
      <c r="P208" s="135" t="s">
        <v>372</v>
      </c>
      <c r="Q208" s="134">
        <v>900</v>
      </c>
      <c r="R208" s="135" t="s">
        <v>392</v>
      </c>
      <c r="S208" s="134">
        <v>1</v>
      </c>
      <c r="T208" s="134">
        <v>2048</v>
      </c>
      <c r="U208" s="134">
        <v>85</v>
      </c>
      <c r="V208" s="134">
        <v>90</v>
      </c>
      <c r="W208" s="134">
        <v>-60</v>
      </c>
      <c r="X208" s="134"/>
      <c r="Y208" s="134">
        <v>33</v>
      </c>
      <c r="Z208" s="135" t="s">
        <v>372</v>
      </c>
      <c r="AA208" s="135" t="s">
        <v>368</v>
      </c>
      <c r="AB208" s="135" t="s">
        <v>369</v>
      </c>
      <c r="AC208" s="135" t="s">
        <v>360</v>
      </c>
      <c r="AD208" s="135" t="s">
        <v>370</v>
      </c>
      <c r="AE208" s="224" t="s">
        <v>2656</v>
      </c>
      <c r="AF208" s="134"/>
      <c r="AG208" s="134">
        <v>1</v>
      </c>
      <c r="AH208" s="134"/>
      <c r="AI208" s="134"/>
      <c r="AJ208" s="134"/>
      <c r="AK208" s="134"/>
      <c r="AL208" s="134"/>
      <c r="AM208" s="134"/>
      <c r="AN208" s="134"/>
      <c r="AO208" s="134"/>
      <c r="AP208" s="134">
        <v>320</v>
      </c>
      <c r="AQ208" s="134">
        <v>750</v>
      </c>
      <c r="AR208" s="134">
        <v>10</v>
      </c>
      <c r="AS208" s="134">
        <v>100</v>
      </c>
      <c r="AT208" s="134"/>
      <c r="AU208" s="134">
        <v>180</v>
      </c>
      <c r="AV208" s="135" t="s">
        <v>373</v>
      </c>
      <c r="AW208" s="135" t="s">
        <v>367</v>
      </c>
      <c r="AX208" s="135" t="s">
        <v>102</v>
      </c>
      <c r="AY208" s="135" t="s">
        <v>58</v>
      </c>
      <c r="AZ208" s="135" t="s">
        <v>2631</v>
      </c>
      <c r="BA208" s="134">
        <v>150000</v>
      </c>
      <c r="BB208" s="134"/>
    </row>
    <row r="209" spans="1:54" ht="24" customHeight="1" x14ac:dyDescent="0.35">
      <c r="A209" s="132">
        <v>166</v>
      </c>
      <c r="B209" s="133" t="s">
        <v>540</v>
      </c>
      <c r="C209" s="134">
        <v>10</v>
      </c>
      <c r="D209" s="134">
        <v>10</v>
      </c>
      <c r="E209" s="134">
        <v>10</v>
      </c>
      <c r="F209" s="204">
        <v>1</v>
      </c>
      <c r="G209" s="134">
        <v>100</v>
      </c>
      <c r="H209" s="135"/>
      <c r="I209" s="134"/>
      <c r="J209" s="134">
        <v>1</v>
      </c>
      <c r="K209" s="134"/>
      <c r="L209" s="134">
        <v>5</v>
      </c>
      <c r="M209" s="134" t="s">
        <v>2625</v>
      </c>
      <c r="N209" s="135" t="s">
        <v>364</v>
      </c>
      <c r="O209" s="134">
        <v>1500</v>
      </c>
      <c r="P209" s="135" t="s">
        <v>365</v>
      </c>
      <c r="Q209" s="134">
        <v>75</v>
      </c>
      <c r="R209" s="135" t="s">
        <v>540</v>
      </c>
      <c r="S209" s="134"/>
      <c r="T209" s="134">
        <v>768</v>
      </c>
      <c r="U209" s="134">
        <v>63</v>
      </c>
      <c r="V209" s="134">
        <v>90</v>
      </c>
      <c r="W209" s="134">
        <v>-60</v>
      </c>
      <c r="X209" s="134"/>
      <c r="Y209" s="134">
        <v>33</v>
      </c>
      <c r="Z209" s="135" t="s">
        <v>366</v>
      </c>
      <c r="AA209" s="135" t="s">
        <v>361</v>
      </c>
      <c r="AB209" s="135" t="s">
        <v>362</v>
      </c>
      <c r="AC209" s="135" t="s">
        <v>360</v>
      </c>
      <c r="AD209" s="135" t="s">
        <v>363</v>
      </c>
      <c r="AE209" s="224" t="s">
        <v>1820</v>
      </c>
      <c r="AF209" s="134"/>
      <c r="AG209" s="134">
        <v>1</v>
      </c>
      <c r="AH209" s="134"/>
      <c r="AI209" s="134"/>
      <c r="AJ209" s="134"/>
      <c r="AK209" s="134"/>
      <c r="AL209" s="134"/>
      <c r="AM209" s="134"/>
      <c r="AN209" s="134"/>
      <c r="AO209" s="134"/>
      <c r="AP209" s="134"/>
      <c r="AQ209" s="134"/>
      <c r="AR209" s="134"/>
      <c r="AS209" s="134">
        <v>20</v>
      </c>
      <c r="AT209" s="134"/>
      <c r="AU209" s="134">
        <v>180</v>
      </c>
      <c r="AV209" s="135" t="s">
        <v>359</v>
      </c>
      <c r="AW209" s="135" t="s">
        <v>367</v>
      </c>
      <c r="AX209" s="135" t="s">
        <v>106</v>
      </c>
      <c r="AY209" s="135" t="s">
        <v>50</v>
      </c>
      <c r="AZ209" s="135" t="s">
        <v>2599</v>
      </c>
      <c r="BA209" s="134">
        <v>475</v>
      </c>
      <c r="BB209" s="134"/>
    </row>
    <row r="210" spans="1:54" ht="24" customHeight="1" x14ac:dyDescent="0.35">
      <c r="A210" s="132">
        <v>167</v>
      </c>
      <c r="B210" s="223" t="s">
        <v>542</v>
      </c>
      <c r="C210" s="134">
        <v>10</v>
      </c>
      <c r="D210" s="134">
        <v>10</v>
      </c>
      <c r="E210" s="134">
        <v>10</v>
      </c>
      <c r="F210" s="204"/>
      <c r="G210" s="134">
        <v>100</v>
      </c>
      <c r="H210" s="135"/>
      <c r="I210" s="134"/>
      <c r="J210" s="134">
        <v>1</v>
      </c>
      <c r="K210" s="134"/>
      <c r="L210" s="134">
        <v>5</v>
      </c>
      <c r="M210" s="134"/>
      <c r="N210" s="135" t="s">
        <v>364</v>
      </c>
      <c r="O210" s="134">
        <v>1500</v>
      </c>
      <c r="P210" s="135" t="s">
        <v>365</v>
      </c>
      <c r="Q210" s="134">
        <v>75</v>
      </c>
      <c r="R210" s="135" t="s">
        <v>542</v>
      </c>
      <c r="S210" s="134"/>
      <c r="T210" s="134">
        <v>768</v>
      </c>
      <c r="U210" s="134">
        <v>63</v>
      </c>
      <c r="V210" s="134">
        <v>90</v>
      </c>
      <c r="W210" s="134">
        <v>-60</v>
      </c>
      <c r="X210" s="134"/>
      <c r="Y210" s="134">
        <v>33</v>
      </c>
      <c r="Z210" s="135" t="s">
        <v>366</v>
      </c>
      <c r="AA210" s="135"/>
      <c r="AB210" s="135"/>
      <c r="AC210" s="135" t="s">
        <v>360</v>
      </c>
      <c r="AD210" s="135" t="s">
        <v>363</v>
      </c>
      <c r="AE210" s="224" t="s">
        <v>1050</v>
      </c>
      <c r="AF210" s="134"/>
      <c r="AG210" s="134">
        <v>1</v>
      </c>
      <c r="AH210" s="134"/>
      <c r="AI210" s="134"/>
      <c r="AJ210" s="134"/>
      <c r="AK210" s="134"/>
      <c r="AL210" s="134"/>
      <c r="AM210" s="134"/>
      <c r="AN210" s="134"/>
      <c r="AO210" s="134"/>
      <c r="AP210" s="134"/>
      <c r="AQ210" s="134"/>
      <c r="AR210" s="134"/>
      <c r="AS210" s="134">
        <v>100</v>
      </c>
      <c r="AT210" s="134"/>
      <c r="AU210" s="134">
        <v>180</v>
      </c>
      <c r="AV210" s="135" t="s">
        <v>359</v>
      </c>
      <c r="AW210" s="135" t="s">
        <v>367</v>
      </c>
      <c r="AX210" s="135" t="s">
        <v>106</v>
      </c>
      <c r="AY210" s="135" t="s">
        <v>50</v>
      </c>
      <c r="AZ210" s="135" t="s">
        <v>2599</v>
      </c>
      <c r="BA210" s="134">
        <v>200</v>
      </c>
      <c r="BB210" s="134"/>
    </row>
    <row r="211" spans="1:54" ht="24" customHeight="1" x14ac:dyDescent="0.35">
      <c r="A211" s="132">
        <v>168</v>
      </c>
      <c r="B211" s="17" t="s">
        <v>541</v>
      </c>
      <c r="C211" s="134">
        <v>10</v>
      </c>
      <c r="D211" s="134">
        <v>10</v>
      </c>
      <c r="E211" s="134">
        <v>11</v>
      </c>
      <c r="F211" s="204">
        <v>1</v>
      </c>
      <c r="G211" s="134">
        <v>100</v>
      </c>
      <c r="H211" s="135"/>
      <c r="I211" s="134"/>
      <c r="J211" s="134"/>
      <c r="K211" s="134"/>
      <c r="L211" s="134">
        <v>5</v>
      </c>
      <c r="M211" s="134" t="s">
        <v>2625</v>
      </c>
      <c r="N211" s="135" t="s">
        <v>364</v>
      </c>
      <c r="O211" s="134">
        <v>1800</v>
      </c>
      <c r="P211" s="135" t="s">
        <v>365</v>
      </c>
      <c r="Q211" s="134">
        <v>75</v>
      </c>
      <c r="R211" s="135" t="s">
        <v>541</v>
      </c>
      <c r="S211" s="134"/>
      <c r="T211" s="134">
        <v>1024</v>
      </c>
      <c r="U211" s="134">
        <v>63</v>
      </c>
      <c r="V211" s="134">
        <v>15</v>
      </c>
      <c r="W211" s="134">
        <v>-90</v>
      </c>
      <c r="X211" s="134"/>
      <c r="Y211" s="134">
        <v>33</v>
      </c>
      <c r="Z211" s="135" t="s">
        <v>366</v>
      </c>
      <c r="AA211" s="135" t="s">
        <v>361</v>
      </c>
      <c r="AB211" s="135" t="s">
        <v>362</v>
      </c>
      <c r="AC211" s="135" t="s">
        <v>360</v>
      </c>
      <c r="AD211" s="135" t="s">
        <v>363</v>
      </c>
      <c r="AE211" s="224" t="s">
        <v>2649</v>
      </c>
      <c r="AF211" s="134">
        <v>8</v>
      </c>
      <c r="AG211" s="134">
        <v>1</v>
      </c>
      <c r="AH211" s="134"/>
      <c r="AI211" s="134"/>
      <c r="AJ211" s="134"/>
      <c r="AK211" s="134"/>
      <c r="AL211" s="134"/>
      <c r="AM211" s="134"/>
      <c r="AN211" s="134"/>
      <c r="AO211" s="134">
        <v>8</v>
      </c>
      <c r="AP211" s="134"/>
      <c r="AQ211" s="134"/>
      <c r="AR211" s="134"/>
      <c r="AS211" s="134">
        <v>20</v>
      </c>
      <c r="AT211" s="134">
        <v>50</v>
      </c>
      <c r="AU211" s="134">
        <v>360</v>
      </c>
      <c r="AV211" s="135" t="s">
        <v>359</v>
      </c>
      <c r="AW211" s="135" t="s">
        <v>367</v>
      </c>
      <c r="AX211" s="135" t="s">
        <v>106</v>
      </c>
      <c r="AY211" s="135" t="s">
        <v>50</v>
      </c>
      <c r="AZ211" s="135" t="s">
        <v>2599</v>
      </c>
      <c r="BA211" s="134">
        <v>800</v>
      </c>
      <c r="BB211" s="134"/>
    </row>
    <row r="212" spans="1:54" ht="24" customHeight="1" x14ac:dyDescent="0.35">
      <c r="A212" s="132">
        <v>169</v>
      </c>
      <c r="B212" s="133" t="s">
        <v>534</v>
      </c>
      <c r="C212" s="134">
        <v>125</v>
      </c>
      <c r="D212" s="134">
        <v>25</v>
      </c>
      <c r="E212" s="134">
        <v>14</v>
      </c>
      <c r="F212" s="204">
        <v>1</v>
      </c>
      <c r="G212" s="134">
        <v>100</v>
      </c>
      <c r="H212" s="135"/>
      <c r="I212" s="134"/>
      <c r="J212" s="134">
        <v>1</v>
      </c>
      <c r="K212" s="134"/>
      <c r="L212" s="134">
        <v>6</v>
      </c>
      <c r="M212" s="134" t="s">
        <v>2625</v>
      </c>
      <c r="N212" s="135" t="s">
        <v>537</v>
      </c>
      <c r="O212" s="134">
        <v>1500</v>
      </c>
      <c r="P212" s="135" t="s">
        <v>365</v>
      </c>
      <c r="Q212" s="134">
        <v>75</v>
      </c>
      <c r="R212" s="135" t="s">
        <v>534</v>
      </c>
      <c r="S212" s="134"/>
      <c r="T212" s="134">
        <v>832</v>
      </c>
      <c r="U212" s="134">
        <v>63</v>
      </c>
      <c r="V212" s="134">
        <v>90</v>
      </c>
      <c r="W212" s="134">
        <v>-60</v>
      </c>
      <c r="X212" s="134"/>
      <c r="Y212" s="134">
        <v>33</v>
      </c>
      <c r="Z212" s="135" t="s">
        <v>366</v>
      </c>
      <c r="AA212" s="135" t="s">
        <v>535</v>
      </c>
      <c r="AB212" s="135" t="s">
        <v>536</v>
      </c>
      <c r="AC212" s="135" t="s">
        <v>360</v>
      </c>
      <c r="AD212" s="135" t="s">
        <v>480</v>
      </c>
      <c r="AE212" s="224" t="s">
        <v>1822</v>
      </c>
      <c r="AF212" s="134"/>
      <c r="AG212" s="134">
        <v>1</v>
      </c>
      <c r="AH212" s="134"/>
      <c r="AI212" s="134"/>
      <c r="AJ212" s="134"/>
      <c r="AK212" s="134"/>
      <c r="AL212" s="134"/>
      <c r="AM212" s="134"/>
      <c r="AN212" s="134"/>
      <c r="AO212" s="134"/>
      <c r="AP212" s="134"/>
      <c r="AQ212" s="134"/>
      <c r="AR212" s="134"/>
      <c r="AS212" s="134">
        <v>20</v>
      </c>
      <c r="AT212" s="134"/>
      <c r="AU212" s="134">
        <v>180</v>
      </c>
      <c r="AV212" s="135" t="s">
        <v>359</v>
      </c>
      <c r="AW212" s="135" t="s">
        <v>367</v>
      </c>
      <c r="AX212" s="135" t="s">
        <v>106</v>
      </c>
      <c r="AY212" s="135" t="s">
        <v>50</v>
      </c>
      <c r="AZ212" s="135" t="s">
        <v>2650</v>
      </c>
      <c r="BA212" s="134">
        <v>600</v>
      </c>
      <c r="BB212" s="134"/>
    </row>
    <row r="213" spans="1:54" ht="24" customHeight="1" x14ac:dyDescent="0.35">
      <c r="A213" s="132">
        <v>170</v>
      </c>
      <c r="B213" s="223" t="s">
        <v>539</v>
      </c>
      <c r="C213" s="134">
        <v>125</v>
      </c>
      <c r="D213" s="134">
        <v>25</v>
      </c>
      <c r="E213" s="134">
        <v>14</v>
      </c>
      <c r="F213" s="204"/>
      <c r="G213" s="134">
        <v>100</v>
      </c>
      <c r="H213" s="135"/>
      <c r="I213" s="134"/>
      <c r="J213" s="134">
        <v>1</v>
      </c>
      <c r="K213" s="134"/>
      <c r="L213" s="134">
        <v>6</v>
      </c>
      <c r="M213" s="134"/>
      <c r="N213" s="135" t="s">
        <v>537</v>
      </c>
      <c r="O213" s="134">
        <v>1500</v>
      </c>
      <c r="P213" s="135" t="s">
        <v>365</v>
      </c>
      <c r="Q213" s="134">
        <v>95</v>
      </c>
      <c r="R213" s="135" t="s">
        <v>539</v>
      </c>
      <c r="S213" s="134"/>
      <c r="T213" s="134">
        <v>832</v>
      </c>
      <c r="U213" s="134">
        <v>63</v>
      </c>
      <c r="V213" s="134">
        <v>90</v>
      </c>
      <c r="W213" s="134">
        <v>-60</v>
      </c>
      <c r="X213" s="134"/>
      <c r="Y213" s="134">
        <v>33</v>
      </c>
      <c r="Z213" s="135" t="s">
        <v>366</v>
      </c>
      <c r="AA213" s="135"/>
      <c r="AB213" s="135"/>
      <c r="AC213" s="135" t="s">
        <v>360</v>
      </c>
      <c r="AD213" s="135" t="s">
        <v>480</v>
      </c>
      <c r="AE213" s="224" t="s">
        <v>2055</v>
      </c>
      <c r="AF213" s="134"/>
      <c r="AG213" s="134">
        <v>1</v>
      </c>
      <c r="AH213" s="134"/>
      <c r="AI213" s="134"/>
      <c r="AJ213" s="134"/>
      <c r="AK213" s="134"/>
      <c r="AL213" s="134"/>
      <c r="AM213" s="134"/>
      <c r="AN213" s="134"/>
      <c r="AO213" s="134"/>
      <c r="AP213" s="134"/>
      <c r="AQ213" s="134"/>
      <c r="AR213" s="134"/>
      <c r="AS213" s="134">
        <v>100</v>
      </c>
      <c r="AT213" s="134"/>
      <c r="AU213" s="134">
        <v>180</v>
      </c>
      <c r="AV213" s="135" t="s">
        <v>359</v>
      </c>
      <c r="AW213" s="135" t="s">
        <v>367</v>
      </c>
      <c r="AX213" s="135" t="s">
        <v>106</v>
      </c>
      <c r="AY213" s="135" t="s">
        <v>50</v>
      </c>
      <c r="AZ213" s="135" t="s">
        <v>2650</v>
      </c>
      <c r="BA213" s="134">
        <v>600</v>
      </c>
      <c r="BB213" s="134"/>
    </row>
    <row r="214" spans="1:54" ht="24" customHeight="1" x14ac:dyDescent="0.35">
      <c r="A214" s="132">
        <v>171</v>
      </c>
      <c r="B214" s="133" t="s">
        <v>538</v>
      </c>
      <c r="C214" s="134">
        <v>125</v>
      </c>
      <c r="D214" s="134">
        <v>25</v>
      </c>
      <c r="E214" s="134">
        <v>15</v>
      </c>
      <c r="F214" s="204">
        <v>1</v>
      </c>
      <c r="G214" s="134">
        <v>100</v>
      </c>
      <c r="H214" s="135"/>
      <c r="I214" s="134"/>
      <c r="J214" s="134"/>
      <c r="K214" s="134"/>
      <c r="L214" s="134">
        <v>3</v>
      </c>
      <c r="M214" s="134" t="s">
        <v>2625</v>
      </c>
      <c r="N214" s="135" t="s">
        <v>537</v>
      </c>
      <c r="O214" s="134">
        <v>1800</v>
      </c>
      <c r="P214" s="135" t="s">
        <v>365</v>
      </c>
      <c r="Q214" s="134">
        <v>95</v>
      </c>
      <c r="R214" s="135" t="s">
        <v>538</v>
      </c>
      <c r="S214" s="134"/>
      <c r="T214" s="134">
        <v>1152</v>
      </c>
      <c r="U214" s="134">
        <v>63</v>
      </c>
      <c r="V214" s="134">
        <v>15</v>
      </c>
      <c r="W214" s="134">
        <v>-90</v>
      </c>
      <c r="X214" s="134"/>
      <c r="Y214" s="134">
        <v>33</v>
      </c>
      <c r="Z214" s="135" t="s">
        <v>366</v>
      </c>
      <c r="AA214" s="135" t="s">
        <v>535</v>
      </c>
      <c r="AB214" s="135" t="s">
        <v>536</v>
      </c>
      <c r="AC214" s="135" t="s">
        <v>360</v>
      </c>
      <c r="AD214" s="135" t="s">
        <v>480</v>
      </c>
      <c r="AE214" s="224" t="s">
        <v>2651</v>
      </c>
      <c r="AF214" s="134">
        <v>7</v>
      </c>
      <c r="AG214" s="134">
        <v>1</v>
      </c>
      <c r="AH214" s="134"/>
      <c r="AI214" s="134"/>
      <c r="AJ214" s="134"/>
      <c r="AK214" s="134"/>
      <c r="AL214" s="134"/>
      <c r="AM214" s="134"/>
      <c r="AN214" s="134"/>
      <c r="AO214" s="134">
        <v>8</v>
      </c>
      <c r="AP214" s="134"/>
      <c r="AQ214" s="134"/>
      <c r="AR214" s="134"/>
      <c r="AS214" s="134">
        <v>20</v>
      </c>
      <c r="AT214" s="134">
        <v>50</v>
      </c>
      <c r="AU214" s="134">
        <v>360</v>
      </c>
      <c r="AV214" s="135" t="s">
        <v>359</v>
      </c>
      <c r="AW214" s="135" t="s">
        <v>367</v>
      </c>
      <c r="AX214" s="135" t="s">
        <v>106</v>
      </c>
      <c r="AY214" s="135" t="s">
        <v>50</v>
      </c>
      <c r="AZ214" s="135" t="s">
        <v>2650</v>
      </c>
      <c r="BA214" s="134">
        <v>1150</v>
      </c>
      <c r="BB214" s="134"/>
    </row>
    <row r="215" spans="1:54" ht="24" customHeight="1" x14ac:dyDescent="0.35">
      <c r="A215" s="132">
        <v>172</v>
      </c>
      <c r="B215" s="223" t="s">
        <v>6812</v>
      </c>
      <c r="C215" s="134">
        <v>50</v>
      </c>
      <c r="D215" s="134">
        <v>10</v>
      </c>
      <c r="E215" s="134">
        <v>11</v>
      </c>
      <c r="F215" s="204"/>
      <c r="G215" s="134">
        <v>150</v>
      </c>
      <c r="H215" s="135"/>
      <c r="I215" s="8"/>
      <c r="J215" s="134">
        <v>1</v>
      </c>
      <c r="K215" s="8"/>
      <c r="L215" s="134">
        <v>8</v>
      </c>
      <c r="M215" s="8"/>
      <c r="N215" s="13" t="s">
        <v>526</v>
      </c>
      <c r="O215" s="134">
        <v>3200</v>
      </c>
      <c r="P215" s="13" t="s">
        <v>365</v>
      </c>
      <c r="Q215" s="134">
        <v>0</v>
      </c>
      <c r="R215" s="13" t="s">
        <v>6812</v>
      </c>
      <c r="S215" s="134"/>
      <c r="T215" s="8">
        <v>58</v>
      </c>
      <c r="U215" s="295">
        <v>1024</v>
      </c>
      <c r="V215" s="8">
        <v>90</v>
      </c>
      <c r="W215" s="8">
        <v>-60</v>
      </c>
      <c r="X215" s="8"/>
      <c r="Y215" s="8">
        <v>33</v>
      </c>
      <c r="Z215" s="13" t="s">
        <v>366</v>
      </c>
      <c r="AA215" s="13"/>
      <c r="AB215" s="13"/>
      <c r="AC215" s="135" t="s">
        <v>375</v>
      </c>
      <c r="AD215" s="13" t="s">
        <v>531</v>
      </c>
      <c r="AE215" s="226" t="s">
        <v>6812</v>
      </c>
      <c r="AF215" s="8"/>
      <c r="AG215" s="8">
        <v>1</v>
      </c>
      <c r="AH215" s="134"/>
      <c r="AI215" s="134">
        <v>2</v>
      </c>
      <c r="AJ215" s="134">
        <v>16</v>
      </c>
      <c r="AK215" s="134">
        <v>10</v>
      </c>
      <c r="AL215" s="134" t="s">
        <v>374</v>
      </c>
      <c r="AM215" s="134" t="s">
        <v>110</v>
      </c>
      <c r="AN215" s="134" t="s">
        <v>50</v>
      </c>
      <c r="AO215" s="8"/>
      <c r="AP215" s="8">
        <v>16</v>
      </c>
      <c r="AQ215" s="8">
        <v>5</v>
      </c>
      <c r="AR215" s="8"/>
      <c r="AS215" s="8">
        <v>30</v>
      </c>
      <c r="AT215" s="8"/>
      <c r="AU215" s="8">
        <v>180</v>
      </c>
      <c r="AV215" s="13" t="s">
        <v>359</v>
      </c>
      <c r="AW215" s="13" t="s">
        <v>374</v>
      </c>
      <c r="AX215" s="13" t="s">
        <v>106</v>
      </c>
      <c r="AY215" s="13" t="s">
        <v>50</v>
      </c>
      <c r="AZ215" s="13" t="s">
        <v>2652</v>
      </c>
      <c r="BA215" s="134">
        <v>600</v>
      </c>
      <c r="BB215" s="205"/>
    </row>
    <row r="216" spans="1:54" ht="24" customHeight="1" x14ac:dyDescent="0.35">
      <c r="A216" s="132">
        <v>173</v>
      </c>
      <c r="B216" s="220" t="s">
        <v>529</v>
      </c>
      <c r="C216" s="134">
        <v>250</v>
      </c>
      <c r="D216" s="134">
        <v>50</v>
      </c>
      <c r="E216" s="134">
        <v>17</v>
      </c>
      <c r="F216" s="204">
        <v>1</v>
      </c>
      <c r="G216" s="134">
        <v>150</v>
      </c>
      <c r="H216" s="135"/>
      <c r="I216" s="134"/>
      <c r="J216" s="134">
        <v>1</v>
      </c>
      <c r="K216" s="134"/>
      <c r="L216" s="134">
        <v>7</v>
      </c>
      <c r="M216" s="134" t="s">
        <v>2625</v>
      </c>
      <c r="N216" s="135" t="s">
        <v>526</v>
      </c>
      <c r="O216" s="134">
        <v>1500</v>
      </c>
      <c r="P216" s="135" t="s">
        <v>365</v>
      </c>
      <c r="Q216" s="134">
        <v>75</v>
      </c>
      <c r="R216" s="135" t="s">
        <v>529</v>
      </c>
      <c r="S216" s="134"/>
      <c r="T216" s="134">
        <v>960</v>
      </c>
      <c r="U216" s="134">
        <v>63</v>
      </c>
      <c r="V216" s="134">
        <v>90</v>
      </c>
      <c r="W216" s="134">
        <v>-60</v>
      </c>
      <c r="X216" s="134"/>
      <c r="Y216" s="134">
        <v>33</v>
      </c>
      <c r="Z216" s="135" t="s">
        <v>366</v>
      </c>
      <c r="AA216" s="135" t="s">
        <v>530</v>
      </c>
      <c r="AB216" s="135" t="s">
        <v>525</v>
      </c>
      <c r="AC216" s="135" t="s">
        <v>360</v>
      </c>
      <c r="AD216" s="135" t="s">
        <v>531</v>
      </c>
      <c r="AE216" s="224" t="s">
        <v>1824</v>
      </c>
      <c r="AF216" s="134"/>
      <c r="AG216" s="134">
        <v>1</v>
      </c>
      <c r="AH216" s="134"/>
      <c r="AI216" s="134"/>
      <c r="AJ216" s="134"/>
      <c r="AK216" s="134"/>
      <c r="AL216" s="134"/>
      <c r="AM216" s="134"/>
      <c r="AN216" s="134"/>
      <c r="AO216" s="134"/>
      <c r="AP216" s="134"/>
      <c r="AQ216" s="134"/>
      <c r="AR216" s="134"/>
      <c r="AS216" s="134">
        <v>20</v>
      </c>
      <c r="AT216" s="134"/>
      <c r="AU216" s="134">
        <v>180</v>
      </c>
      <c r="AV216" s="135" t="s">
        <v>359</v>
      </c>
      <c r="AW216" s="135" t="s">
        <v>367</v>
      </c>
      <c r="AX216" s="135" t="s">
        <v>106</v>
      </c>
      <c r="AY216" s="135" t="s">
        <v>50</v>
      </c>
      <c r="AZ216" s="135" t="s">
        <v>2652</v>
      </c>
      <c r="BA216" s="134">
        <v>1250</v>
      </c>
      <c r="BB216" s="134"/>
    </row>
    <row r="217" spans="1:54" ht="24" customHeight="1" x14ac:dyDescent="0.35">
      <c r="A217" s="132">
        <v>174</v>
      </c>
      <c r="B217" s="219" t="s">
        <v>7137</v>
      </c>
      <c r="C217" s="134">
        <v>400</v>
      </c>
      <c r="D217" s="134">
        <v>85</v>
      </c>
      <c r="E217" s="134">
        <v>25</v>
      </c>
      <c r="F217" s="204">
        <v>1</v>
      </c>
      <c r="G217" s="134">
        <v>150</v>
      </c>
      <c r="H217" s="135" t="s">
        <v>6746</v>
      </c>
      <c r="I217" s="8"/>
      <c r="J217" s="134">
        <v>1</v>
      </c>
      <c r="K217" s="8"/>
      <c r="L217" s="134">
        <v>7</v>
      </c>
      <c r="M217" s="134" t="s">
        <v>2625</v>
      </c>
      <c r="N217" s="13" t="s">
        <v>364</v>
      </c>
      <c r="O217" s="134">
        <v>1500</v>
      </c>
      <c r="P217" s="13" t="s">
        <v>458</v>
      </c>
      <c r="Q217" s="134">
        <v>75</v>
      </c>
      <c r="R217" s="13" t="s">
        <v>7137</v>
      </c>
      <c r="S217" s="134">
        <v>1</v>
      </c>
      <c r="T217" s="134">
        <v>1024</v>
      </c>
      <c r="U217" s="134">
        <v>63</v>
      </c>
      <c r="V217" s="134">
        <v>90</v>
      </c>
      <c r="W217" s="8">
        <v>-60</v>
      </c>
      <c r="X217" s="8"/>
      <c r="Y217" s="8">
        <v>33</v>
      </c>
      <c r="Z217" s="13" t="s">
        <v>458</v>
      </c>
      <c r="AA217" s="13" t="s">
        <v>530</v>
      </c>
      <c r="AB217" s="13" t="s">
        <v>651</v>
      </c>
      <c r="AC217" s="135" t="s">
        <v>360</v>
      </c>
      <c r="AD217" s="13" t="s">
        <v>622</v>
      </c>
      <c r="AE217" s="226" t="s">
        <v>7228</v>
      </c>
      <c r="AF217" s="8"/>
      <c r="AG217" s="8">
        <v>1</v>
      </c>
      <c r="AH217" s="134"/>
      <c r="AI217" s="134"/>
      <c r="AJ217" s="134"/>
      <c r="AK217" s="134"/>
      <c r="AL217" s="134"/>
      <c r="AM217" s="134"/>
      <c r="AN217" s="134"/>
      <c r="AO217" s="8"/>
      <c r="AP217" s="8">
        <v>24</v>
      </c>
      <c r="AQ217" s="8">
        <v>10</v>
      </c>
      <c r="AR217" s="8">
        <v>10</v>
      </c>
      <c r="AS217" s="8">
        <v>100</v>
      </c>
      <c r="AT217" s="8"/>
      <c r="AU217" s="8">
        <v>180</v>
      </c>
      <c r="AV217" s="13" t="s">
        <v>359</v>
      </c>
      <c r="AW217" s="13" t="s">
        <v>367</v>
      </c>
      <c r="AX217" s="13" t="s">
        <v>106</v>
      </c>
      <c r="AY217" s="13" t="s">
        <v>50</v>
      </c>
      <c r="AZ217" s="135" t="s">
        <v>2652</v>
      </c>
      <c r="BA217" s="134">
        <v>2200</v>
      </c>
      <c r="BB217" s="211"/>
    </row>
    <row r="218" spans="1:54" ht="24" customHeight="1" x14ac:dyDescent="0.35">
      <c r="A218" s="132">
        <v>176</v>
      </c>
      <c r="B218" s="219" t="s">
        <v>7141</v>
      </c>
      <c r="C218" s="134">
        <v>350</v>
      </c>
      <c r="D218" s="134">
        <v>75</v>
      </c>
      <c r="E218" s="134">
        <v>19</v>
      </c>
      <c r="F218" s="204">
        <v>1</v>
      </c>
      <c r="G218" s="134">
        <v>150</v>
      </c>
      <c r="H218" s="135"/>
      <c r="I218" s="8"/>
      <c r="J218" s="134">
        <v>1</v>
      </c>
      <c r="K218" s="8"/>
      <c r="L218" s="134">
        <v>5</v>
      </c>
      <c r="M218" s="134" t="s">
        <v>2625</v>
      </c>
      <c r="N218" s="13" t="s">
        <v>522</v>
      </c>
      <c r="O218" s="134">
        <v>1500</v>
      </c>
      <c r="P218" s="13" t="s">
        <v>365</v>
      </c>
      <c r="Q218" s="134">
        <v>75</v>
      </c>
      <c r="R218" s="13" t="s">
        <v>7141</v>
      </c>
      <c r="S218" s="134"/>
      <c r="T218" s="134">
        <v>960</v>
      </c>
      <c r="U218" s="134">
        <v>63</v>
      </c>
      <c r="V218" s="134">
        <v>90</v>
      </c>
      <c r="W218" s="134">
        <v>-60</v>
      </c>
      <c r="X218" s="8"/>
      <c r="Y218" s="8">
        <v>33</v>
      </c>
      <c r="Z218" s="13" t="s">
        <v>366</v>
      </c>
      <c r="AA218" s="13" t="s">
        <v>6813</v>
      </c>
      <c r="AB218" s="13" t="s">
        <v>6737</v>
      </c>
      <c r="AC218" s="135" t="s">
        <v>360</v>
      </c>
      <c r="AD218" s="13" t="s">
        <v>531</v>
      </c>
      <c r="AE218" s="226" t="s">
        <v>7258</v>
      </c>
      <c r="AF218" s="8"/>
      <c r="AG218" s="8">
        <v>1</v>
      </c>
      <c r="AH218" s="134"/>
      <c r="AI218" s="134"/>
      <c r="AJ218" s="134"/>
      <c r="AK218" s="134"/>
      <c r="AL218" s="134"/>
      <c r="AM218" s="134"/>
      <c r="AN218" s="134"/>
      <c r="AO218" s="8"/>
      <c r="AP218" s="8"/>
      <c r="AQ218" s="8"/>
      <c r="AR218" s="8"/>
      <c r="AS218" s="8">
        <v>20</v>
      </c>
      <c r="AT218" s="8"/>
      <c r="AU218" s="8">
        <v>180</v>
      </c>
      <c r="AV218" s="13" t="s">
        <v>359</v>
      </c>
      <c r="AW218" s="13" t="s">
        <v>367</v>
      </c>
      <c r="AX218" s="13" t="s">
        <v>106</v>
      </c>
      <c r="AY218" s="13" t="s">
        <v>50</v>
      </c>
      <c r="AZ218" s="13" t="s">
        <v>2601</v>
      </c>
      <c r="BA218" s="134">
        <v>1650</v>
      </c>
      <c r="BB218" s="211"/>
    </row>
    <row r="219" spans="1:54" ht="24" customHeight="1" x14ac:dyDescent="0.35">
      <c r="A219" s="132">
        <v>177</v>
      </c>
      <c r="B219" s="223" t="s">
        <v>533</v>
      </c>
      <c r="C219" s="134">
        <v>250</v>
      </c>
      <c r="D219" s="134">
        <v>50</v>
      </c>
      <c r="E219" s="134">
        <v>17</v>
      </c>
      <c r="F219" s="204"/>
      <c r="G219" s="134">
        <v>150</v>
      </c>
      <c r="H219" s="135"/>
      <c r="I219" s="134"/>
      <c r="J219" s="134">
        <v>1</v>
      </c>
      <c r="K219" s="134"/>
      <c r="L219" s="134">
        <v>7</v>
      </c>
      <c r="M219" s="134"/>
      <c r="N219" s="135" t="s">
        <v>526</v>
      </c>
      <c r="O219" s="134">
        <v>1500</v>
      </c>
      <c r="P219" s="135" t="s">
        <v>365</v>
      </c>
      <c r="Q219" s="134">
        <v>95</v>
      </c>
      <c r="R219" s="135" t="s">
        <v>533</v>
      </c>
      <c r="S219" s="134"/>
      <c r="T219" s="134">
        <v>960</v>
      </c>
      <c r="U219" s="134">
        <v>63</v>
      </c>
      <c r="V219" s="134">
        <v>90</v>
      </c>
      <c r="W219" s="134">
        <v>-60</v>
      </c>
      <c r="X219" s="134"/>
      <c r="Y219" s="134">
        <v>33</v>
      </c>
      <c r="Z219" s="135" t="s">
        <v>366</v>
      </c>
      <c r="AA219" s="135"/>
      <c r="AB219" s="135"/>
      <c r="AC219" s="135" t="s">
        <v>360</v>
      </c>
      <c r="AD219" s="135" t="s">
        <v>531</v>
      </c>
      <c r="AE219" s="224" t="s">
        <v>2056</v>
      </c>
      <c r="AF219" s="134"/>
      <c r="AG219" s="134">
        <v>1</v>
      </c>
      <c r="AH219" s="134"/>
      <c r="AI219" s="134"/>
      <c r="AJ219" s="134"/>
      <c r="AK219" s="134"/>
      <c r="AL219" s="134"/>
      <c r="AM219" s="134"/>
      <c r="AN219" s="134"/>
      <c r="AO219" s="134"/>
      <c r="AP219" s="134"/>
      <c r="AQ219" s="134"/>
      <c r="AR219" s="134"/>
      <c r="AS219" s="134">
        <v>30</v>
      </c>
      <c r="AT219" s="134"/>
      <c r="AU219" s="134">
        <v>180</v>
      </c>
      <c r="AV219" s="135" t="s">
        <v>359</v>
      </c>
      <c r="AW219" s="135" t="s">
        <v>367</v>
      </c>
      <c r="AX219" s="135" t="s">
        <v>106</v>
      </c>
      <c r="AY219" s="135" t="s">
        <v>50</v>
      </c>
      <c r="AZ219" s="135" t="s">
        <v>2652</v>
      </c>
      <c r="BA219" s="134">
        <v>600</v>
      </c>
      <c r="BB219" s="134"/>
    </row>
    <row r="220" spans="1:54" ht="24" customHeight="1" x14ac:dyDescent="0.35">
      <c r="A220" s="132">
        <v>178</v>
      </c>
      <c r="B220" s="219" t="s">
        <v>532</v>
      </c>
      <c r="C220" s="134">
        <v>250</v>
      </c>
      <c r="D220" s="134">
        <v>50</v>
      </c>
      <c r="E220" s="134">
        <v>18</v>
      </c>
      <c r="F220" s="204">
        <v>1</v>
      </c>
      <c r="G220" s="134">
        <v>150</v>
      </c>
      <c r="H220" s="135"/>
      <c r="I220" s="134"/>
      <c r="J220" s="134"/>
      <c r="K220" s="134"/>
      <c r="L220" s="134">
        <v>4</v>
      </c>
      <c r="M220" s="134" t="s">
        <v>2625</v>
      </c>
      <c r="N220" s="135" t="s">
        <v>526</v>
      </c>
      <c r="O220" s="134">
        <v>1800</v>
      </c>
      <c r="P220" s="135" t="s">
        <v>365</v>
      </c>
      <c r="Q220" s="134">
        <v>95</v>
      </c>
      <c r="R220" s="135" t="s">
        <v>532</v>
      </c>
      <c r="S220" s="134"/>
      <c r="T220" s="134">
        <v>1280</v>
      </c>
      <c r="U220" s="134">
        <v>50</v>
      </c>
      <c r="V220" s="134">
        <v>15</v>
      </c>
      <c r="W220" s="134">
        <v>-90</v>
      </c>
      <c r="X220" s="134"/>
      <c r="Y220" s="134">
        <v>33</v>
      </c>
      <c r="Z220" s="135" t="s">
        <v>366</v>
      </c>
      <c r="AA220" s="135" t="s">
        <v>530</v>
      </c>
      <c r="AB220" s="135" t="s">
        <v>525</v>
      </c>
      <c r="AC220" s="135" t="s">
        <v>360</v>
      </c>
      <c r="AD220" s="135" t="s">
        <v>531</v>
      </c>
      <c r="AE220" s="224" t="s">
        <v>2653</v>
      </c>
      <c r="AF220" s="134">
        <v>7</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2652</v>
      </c>
      <c r="BA220" s="134">
        <v>1275</v>
      </c>
      <c r="BB220" s="134"/>
    </row>
    <row r="221" spans="1:54" ht="24" customHeight="1" x14ac:dyDescent="0.35">
      <c r="A221" s="132">
        <v>179</v>
      </c>
      <c r="B221" s="220" t="s">
        <v>523</v>
      </c>
      <c r="C221" s="134">
        <v>500</v>
      </c>
      <c r="D221" s="134">
        <v>100</v>
      </c>
      <c r="E221" s="134">
        <v>19</v>
      </c>
      <c r="F221" s="204">
        <v>1</v>
      </c>
      <c r="G221" s="134">
        <v>100</v>
      </c>
      <c r="H221" s="135"/>
      <c r="I221" s="134"/>
      <c r="J221" s="134">
        <v>1</v>
      </c>
      <c r="K221" s="134"/>
      <c r="L221" s="134">
        <v>4</v>
      </c>
      <c r="M221" s="134" t="s">
        <v>2625</v>
      </c>
      <c r="N221" s="135" t="s">
        <v>526</v>
      </c>
      <c r="O221" s="134">
        <v>1500</v>
      </c>
      <c r="P221" s="135" t="s">
        <v>365</v>
      </c>
      <c r="Q221" s="134">
        <v>125</v>
      </c>
      <c r="R221" s="135" t="s">
        <v>523</v>
      </c>
      <c r="S221" s="134"/>
      <c r="T221" s="134">
        <v>1152</v>
      </c>
      <c r="U221" s="134">
        <v>50</v>
      </c>
      <c r="V221" s="134">
        <v>90</v>
      </c>
      <c r="W221" s="134">
        <v>-60</v>
      </c>
      <c r="X221" s="134"/>
      <c r="Y221" s="134">
        <v>33</v>
      </c>
      <c r="Z221" s="135" t="s">
        <v>366</v>
      </c>
      <c r="AA221" s="135" t="s">
        <v>524</v>
      </c>
      <c r="AB221" s="135" t="s">
        <v>525</v>
      </c>
      <c r="AC221" s="135" t="s">
        <v>360</v>
      </c>
      <c r="AD221" s="135" t="s">
        <v>521</v>
      </c>
      <c r="AE221" s="224" t="s">
        <v>1826</v>
      </c>
      <c r="AF221" s="134"/>
      <c r="AG221" s="134">
        <v>1</v>
      </c>
      <c r="AH221" s="134"/>
      <c r="AI221" s="134"/>
      <c r="AJ221" s="134"/>
      <c r="AK221" s="134"/>
      <c r="AL221" s="134"/>
      <c r="AM221" s="134"/>
      <c r="AN221" s="134"/>
      <c r="AO221" s="134"/>
      <c r="AP221" s="134"/>
      <c r="AQ221" s="134"/>
      <c r="AR221" s="134"/>
      <c r="AS221" s="134">
        <v>30</v>
      </c>
      <c r="AT221" s="134"/>
      <c r="AU221" s="134">
        <v>180</v>
      </c>
      <c r="AV221" s="135" t="s">
        <v>359</v>
      </c>
      <c r="AW221" s="135" t="s">
        <v>367</v>
      </c>
      <c r="AX221" s="13" t="s">
        <v>106</v>
      </c>
      <c r="AY221" s="135" t="s">
        <v>50</v>
      </c>
      <c r="AZ221" s="135" t="s">
        <v>2640</v>
      </c>
      <c r="BA221" s="134">
        <v>1200</v>
      </c>
      <c r="BB221" s="134"/>
    </row>
    <row r="222" spans="1:54" ht="24" customHeight="1" x14ac:dyDescent="0.35">
      <c r="A222" s="132">
        <v>180</v>
      </c>
      <c r="B222" s="219" t="s">
        <v>7123</v>
      </c>
      <c r="C222" s="134">
        <v>600</v>
      </c>
      <c r="D222" s="134">
        <v>125</v>
      </c>
      <c r="E222" s="134">
        <v>26</v>
      </c>
      <c r="F222" s="204">
        <v>1</v>
      </c>
      <c r="G222" s="134">
        <v>100</v>
      </c>
      <c r="H222" s="135"/>
      <c r="I222" s="8"/>
      <c r="J222" s="134">
        <v>1</v>
      </c>
      <c r="K222" s="8"/>
      <c r="L222" s="134">
        <v>4</v>
      </c>
      <c r="M222" s="8" t="s">
        <v>2625</v>
      </c>
      <c r="N222" s="13" t="s">
        <v>364</v>
      </c>
      <c r="O222" s="134">
        <v>2000</v>
      </c>
      <c r="P222" s="13" t="s">
        <v>365</v>
      </c>
      <c r="Q222" s="134">
        <v>175</v>
      </c>
      <c r="R222" s="13" t="s">
        <v>7123</v>
      </c>
      <c r="S222" s="134">
        <v>1</v>
      </c>
      <c r="T222" s="134">
        <v>1216</v>
      </c>
      <c r="U222" s="134">
        <v>50</v>
      </c>
      <c r="V222" s="134">
        <v>90</v>
      </c>
      <c r="W222" s="8">
        <v>-60</v>
      </c>
      <c r="X222" s="8"/>
      <c r="Y222" s="8">
        <v>33</v>
      </c>
      <c r="Z222" s="13" t="s">
        <v>366</v>
      </c>
      <c r="AA222" s="13" t="s">
        <v>524</v>
      </c>
      <c r="AB222" s="13" t="s">
        <v>651</v>
      </c>
      <c r="AC222" s="135" t="s">
        <v>360</v>
      </c>
      <c r="AD222" s="13" t="s">
        <v>625</v>
      </c>
      <c r="AE222" s="226" t="s">
        <v>7261</v>
      </c>
      <c r="AF222" s="8"/>
      <c r="AG222" s="8">
        <v>1</v>
      </c>
      <c r="AH222" s="134"/>
      <c r="AI222" s="134"/>
      <c r="AJ222" s="134"/>
      <c r="AK222" s="134"/>
      <c r="AL222" s="134"/>
      <c r="AM222" s="134"/>
      <c r="AN222" s="134"/>
      <c r="AO222" s="8"/>
      <c r="AP222" s="8">
        <v>24</v>
      </c>
      <c r="AQ222" s="8">
        <v>10</v>
      </c>
      <c r="AR222" s="8">
        <v>10</v>
      </c>
      <c r="AS222" s="8">
        <v>25</v>
      </c>
      <c r="AT222" s="8"/>
      <c r="AU222" s="8">
        <v>180</v>
      </c>
      <c r="AV222" s="13" t="s">
        <v>359</v>
      </c>
      <c r="AW222" s="13" t="s">
        <v>367</v>
      </c>
      <c r="AX222" s="13" t="s">
        <v>106</v>
      </c>
      <c r="AY222" s="13" t="s">
        <v>50</v>
      </c>
      <c r="AZ222" s="135" t="s">
        <v>2640</v>
      </c>
      <c r="BA222" s="134">
        <v>1200</v>
      </c>
      <c r="BB222" s="210"/>
    </row>
    <row r="223" spans="1:54" ht="24" customHeight="1" x14ac:dyDescent="0.35">
      <c r="A223" s="132">
        <v>183</v>
      </c>
      <c r="B223" s="219" t="s">
        <v>7129</v>
      </c>
      <c r="C223" s="134">
        <v>600</v>
      </c>
      <c r="D223" s="134">
        <v>125</v>
      </c>
      <c r="E223" s="134">
        <v>26</v>
      </c>
      <c r="F223" s="204">
        <v>1</v>
      </c>
      <c r="G223" s="134">
        <v>100</v>
      </c>
      <c r="H223" s="135"/>
      <c r="I223" s="8"/>
      <c r="J223" s="134">
        <v>1</v>
      </c>
      <c r="K223" s="8"/>
      <c r="L223" s="134">
        <v>4</v>
      </c>
      <c r="M223" s="8" t="s">
        <v>2625</v>
      </c>
      <c r="N223" s="13" t="s">
        <v>364</v>
      </c>
      <c r="O223" s="134">
        <v>1500</v>
      </c>
      <c r="P223" s="13" t="s">
        <v>365</v>
      </c>
      <c r="Q223" s="134">
        <v>125</v>
      </c>
      <c r="R223" s="13" t="s">
        <v>7129</v>
      </c>
      <c r="S223" s="134">
        <v>1</v>
      </c>
      <c r="T223" s="134">
        <v>1216</v>
      </c>
      <c r="U223" s="134">
        <v>50</v>
      </c>
      <c r="V223" s="134">
        <v>90</v>
      </c>
      <c r="W223" s="8">
        <v>-60</v>
      </c>
      <c r="X223" s="8"/>
      <c r="Y223" s="8">
        <v>33</v>
      </c>
      <c r="Z223" s="13" t="s">
        <v>366</v>
      </c>
      <c r="AA223" s="13" t="s">
        <v>524</v>
      </c>
      <c r="AB223" s="196" t="s">
        <v>7232</v>
      </c>
      <c r="AC223" s="135" t="s">
        <v>360</v>
      </c>
      <c r="AD223" s="13" t="s">
        <v>625</v>
      </c>
      <c r="AE223" s="226" t="s">
        <v>7259</v>
      </c>
      <c r="AF223" s="8"/>
      <c r="AG223" s="8">
        <v>1</v>
      </c>
      <c r="AH223" s="134"/>
      <c r="AI223" s="134">
        <v>7</v>
      </c>
      <c r="AJ223" s="134">
        <v>24</v>
      </c>
      <c r="AK223" s="134">
        <v>25</v>
      </c>
      <c r="AL223" s="199" t="s">
        <v>374</v>
      </c>
      <c r="AM223" s="199" t="s">
        <v>110</v>
      </c>
      <c r="AN223" s="199" t="s">
        <v>50</v>
      </c>
      <c r="AO223" s="8"/>
      <c r="AP223" s="8">
        <v>24</v>
      </c>
      <c r="AQ223" s="8">
        <v>10</v>
      </c>
      <c r="AR223" s="8">
        <v>10</v>
      </c>
      <c r="AS223" s="8">
        <v>25</v>
      </c>
      <c r="AT223" s="8"/>
      <c r="AU223" s="8">
        <v>180</v>
      </c>
      <c r="AV223" s="13" t="s">
        <v>359</v>
      </c>
      <c r="AW223" s="13" t="s">
        <v>367</v>
      </c>
      <c r="AX223" s="13" t="s">
        <v>106</v>
      </c>
      <c r="AY223" s="13" t="s">
        <v>50</v>
      </c>
      <c r="AZ223" s="135" t="s">
        <v>2640</v>
      </c>
      <c r="BA223" s="134">
        <v>1200</v>
      </c>
      <c r="BB223" s="210"/>
    </row>
    <row r="224" spans="1:54" ht="24" customHeight="1" x14ac:dyDescent="0.35">
      <c r="A224" s="132">
        <v>185</v>
      </c>
      <c r="B224" s="223" t="s">
        <v>528</v>
      </c>
      <c r="C224" s="134">
        <v>500</v>
      </c>
      <c r="D224" s="134">
        <v>100</v>
      </c>
      <c r="E224" s="134">
        <v>19</v>
      </c>
      <c r="F224" s="204"/>
      <c r="G224" s="134">
        <v>100</v>
      </c>
      <c r="H224" s="135"/>
      <c r="I224" s="134"/>
      <c r="J224" s="134">
        <v>1</v>
      </c>
      <c r="K224" s="134"/>
      <c r="L224" s="134">
        <v>4</v>
      </c>
      <c r="M224" s="134"/>
      <c r="N224" s="135" t="s">
        <v>526</v>
      </c>
      <c r="O224" s="134">
        <v>1500</v>
      </c>
      <c r="P224" s="135" t="s">
        <v>365</v>
      </c>
      <c r="Q224" s="134">
        <v>175</v>
      </c>
      <c r="R224" s="135" t="s">
        <v>528</v>
      </c>
      <c r="S224" s="134"/>
      <c r="T224" s="134">
        <v>1152</v>
      </c>
      <c r="U224" s="134">
        <v>63</v>
      </c>
      <c r="V224" s="134">
        <v>90</v>
      </c>
      <c r="W224" s="134">
        <v>-60</v>
      </c>
      <c r="X224" s="134"/>
      <c r="Y224" s="134">
        <v>33</v>
      </c>
      <c r="Z224" s="135" t="s">
        <v>366</v>
      </c>
      <c r="AA224" s="135"/>
      <c r="AB224" s="135"/>
      <c r="AC224" s="135" t="s">
        <v>360</v>
      </c>
      <c r="AD224" s="135" t="s">
        <v>521</v>
      </c>
      <c r="AE224" s="224" t="s">
        <v>2654</v>
      </c>
      <c r="AF224" s="134"/>
      <c r="AG224" s="134">
        <v>1</v>
      </c>
      <c r="AH224" s="134"/>
      <c r="AI224" s="134"/>
      <c r="AJ224" s="134"/>
      <c r="AK224" s="134"/>
      <c r="AL224" s="134"/>
      <c r="AM224" s="134"/>
      <c r="AN224" s="134"/>
      <c r="AO224" s="134"/>
      <c r="AP224" s="134"/>
      <c r="AQ224" s="134"/>
      <c r="AR224" s="134"/>
      <c r="AS224" s="134">
        <v>30</v>
      </c>
      <c r="AT224" s="134"/>
      <c r="AU224" s="134">
        <v>180</v>
      </c>
      <c r="AV224" s="135" t="s">
        <v>359</v>
      </c>
      <c r="AW224" s="135" t="s">
        <v>367</v>
      </c>
      <c r="AX224" s="135" t="s">
        <v>106</v>
      </c>
      <c r="AY224" s="135" t="s">
        <v>50</v>
      </c>
      <c r="AZ224" s="135" t="s">
        <v>2640</v>
      </c>
      <c r="BA224" s="134">
        <v>600</v>
      </c>
      <c r="BB224" s="134"/>
    </row>
    <row r="225" spans="1:54" ht="24" customHeight="1" x14ac:dyDescent="0.35">
      <c r="A225" s="132">
        <v>186</v>
      </c>
      <c r="B225" s="219" t="s">
        <v>527</v>
      </c>
      <c r="C225" s="134">
        <v>500</v>
      </c>
      <c r="D225" s="134">
        <v>100</v>
      </c>
      <c r="E225" s="134">
        <v>19</v>
      </c>
      <c r="F225" s="204">
        <v>1</v>
      </c>
      <c r="G225" s="134">
        <v>100</v>
      </c>
      <c r="H225" s="135"/>
      <c r="I225" s="134"/>
      <c r="J225" s="134"/>
      <c r="K225" s="134"/>
      <c r="L225" s="134">
        <v>2</v>
      </c>
      <c r="M225" s="134" t="s">
        <v>2625</v>
      </c>
      <c r="N225" s="135" t="s">
        <v>526</v>
      </c>
      <c r="O225" s="134">
        <v>1800</v>
      </c>
      <c r="P225" s="135" t="s">
        <v>365</v>
      </c>
      <c r="Q225" s="134">
        <v>185</v>
      </c>
      <c r="R225" s="135" t="s">
        <v>527</v>
      </c>
      <c r="S225" s="134"/>
      <c r="T225" s="134">
        <v>1408</v>
      </c>
      <c r="U225" s="134">
        <v>63</v>
      </c>
      <c r="V225" s="134">
        <v>15</v>
      </c>
      <c r="W225" s="134">
        <v>-90</v>
      </c>
      <c r="X225" s="134"/>
      <c r="Y225" s="134">
        <v>33</v>
      </c>
      <c r="Z225" s="135" t="s">
        <v>366</v>
      </c>
      <c r="AA225" s="135" t="s">
        <v>524</v>
      </c>
      <c r="AB225" s="135" t="s">
        <v>525</v>
      </c>
      <c r="AC225" s="135" t="s">
        <v>360</v>
      </c>
      <c r="AD225" s="135" t="s">
        <v>521</v>
      </c>
      <c r="AE225" s="224" t="s">
        <v>2655</v>
      </c>
      <c r="AF225" s="134">
        <v>6</v>
      </c>
      <c r="AG225" s="134">
        <v>1</v>
      </c>
      <c r="AH225" s="134"/>
      <c r="AI225" s="134"/>
      <c r="AJ225" s="134"/>
      <c r="AK225" s="134"/>
      <c r="AL225" s="134"/>
      <c r="AM225" s="134"/>
      <c r="AN225" s="134"/>
      <c r="AO225" s="134">
        <v>8</v>
      </c>
      <c r="AP225" s="134"/>
      <c r="AQ225" s="134"/>
      <c r="AR225" s="134"/>
      <c r="AS225" s="134">
        <v>30</v>
      </c>
      <c r="AT225" s="134">
        <v>30</v>
      </c>
      <c r="AU225" s="134">
        <v>360</v>
      </c>
      <c r="AV225" s="135" t="s">
        <v>359</v>
      </c>
      <c r="AW225" s="135" t="s">
        <v>367</v>
      </c>
      <c r="AX225" s="135" t="s">
        <v>106</v>
      </c>
      <c r="AY225" s="135" t="s">
        <v>50</v>
      </c>
      <c r="AZ225" s="135" t="s">
        <v>2640</v>
      </c>
      <c r="BA225" s="134">
        <v>1325</v>
      </c>
      <c r="BB225" s="134"/>
    </row>
    <row r="226" spans="1:54" ht="24" customHeight="1" x14ac:dyDescent="0.35">
      <c r="A226" s="132">
        <v>187</v>
      </c>
      <c r="B226" s="221" t="s">
        <v>518</v>
      </c>
      <c r="C226" s="134">
        <v>500</v>
      </c>
      <c r="D226" s="134">
        <v>120</v>
      </c>
      <c r="E226" s="134">
        <v>28</v>
      </c>
      <c r="F226" s="204">
        <v>1</v>
      </c>
      <c r="G226" s="134">
        <v>100</v>
      </c>
      <c r="H226" s="135"/>
      <c r="I226" s="134"/>
      <c r="J226" s="134">
        <v>1</v>
      </c>
      <c r="K226" s="134"/>
      <c r="L226" s="134">
        <v>4</v>
      </c>
      <c r="M226" s="134" t="s">
        <v>2625</v>
      </c>
      <c r="N226" s="135" t="s">
        <v>522</v>
      </c>
      <c r="O226" s="134">
        <v>1500</v>
      </c>
      <c r="P226" s="135" t="s">
        <v>365</v>
      </c>
      <c r="Q226" s="134">
        <v>125</v>
      </c>
      <c r="R226" s="135" t="s">
        <v>518</v>
      </c>
      <c r="S226" s="134"/>
      <c r="T226" s="134">
        <v>1152</v>
      </c>
      <c r="U226" s="134">
        <v>63</v>
      </c>
      <c r="V226" s="134">
        <v>90</v>
      </c>
      <c r="W226" s="134">
        <v>-60</v>
      </c>
      <c r="X226" s="134"/>
      <c r="Y226" s="134">
        <v>33</v>
      </c>
      <c r="Z226" s="135" t="s">
        <v>366</v>
      </c>
      <c r="AA226" s="135" t="s">
        <v>519</v>
      </c>
      <c r="AB226" s="135" t="s">
        <v>520</v>
      </c>
      <c r="AC226" s="135" t="s">
        <v>360</v>
      </c>
      <c r="AD226" s="135" t="s">
        <v>521</v>
      </c>
      <c r="AE226" s="224" t="s">
        <v>1828</v>
      </c>
      <c r="AF226" s="134"/>
      <c r="AG226" s="134">
        <v>2</v>
      </c>
      <c r="AH226" s="134"/>
      <c r="AI226" s="134"/>
      <c r="AJ226" s="134"/>
      <c r="AK226" s="134"/>
      <c r="AL226" s="134"/>
      <c r="AM226" s="134"/>
      <c r="AN226" s="134"/>
      <c r="AO226" s="134"/>
      <c r="AP226" s="134"/>
      <c r="AQ226" s="134"/>
      <c r="AR226" s="134"/>
      <c r="AS226" s="134">
        <v>30</v>
      </c>
      <c r="AT226" s="134"/>
      <c r="AU226" s="134">
        <v>180</v>
      </c>
      <c r="AV226" s="135" t="s">
        <v>359</v>
      </c>
      <c r="AW226" s="135" t="s">
        <v>367</v>
      </c>
      <c r="AX226" s="135" t="s">
        <v>106</v>
      </c>
      <c r="AY226" s="135" t="s">
        <v>50</v>
      </c>
      <c r="AZ226" s="135" t="s">
        <v>2640</v>
      </c>
      <c r="BA226" s="134">
        <v>1700</v>
      </c>
      <c r="BB226" s="134"/>
    </row>
    <row r="227" spans="1:54" ht="24" customHeight="1" x14ac:dyDescent="0.35">
      <c r="A227" s="132">
        <v>188</v>
      </c>
      <c r="B227" s="222" t="s">
        <v>7229</v>
      </c>
      <c r="C227" s="134">
        <v>700</v>
      </c>
      <c r="D227" s="134">
        <v>145</v>
      </c>
      <c r="E227" s="134">
        <v>35</v>
      </c>
      <c r="F227" s="204">
        <v>1</v>
      </c>
      <c r="G227" s="134">
        <v>100</v>
      </c>
      <c r="H227" s="135"/>
      <c r="I227" s="8"/>
      <c r="J227" s="134">
        <v>1</v>
      </c>
      <c r="K227" s="8"/>
      <c r="L227" s="134">
        <v>4</v>
      </c>
      <c r="M227" s="134" t="s">
        <v>2625</v>
      </c>
      <c r="N227" s="13" t="s">
        <v>364</v>
      </c>
      <c r="O227" s="134">
        <v>1500</v>
      </c>
      <c r="P227" s="13" t="s">
        <v>365</v>
      </c>
      <c r="Q227" s="134">
        <v>125</v>
      </c>
      <c r="R227" s="13" t="s">
        <v>7229</v>
      </c>
      <c r="S227" s="134">
        <v>1</v>
      </c>
      <c r="T227" s="134">
        <v>1216</v>
      </c>
      <c r="U227" s="134">
        <v>63</v>
      </c>
      <c r="V227" s="134">
        <v>90</v>
      </c>
      <c r="W227" s="8">
        <v>-60</v>
      </c>
      <c r="X227" s="8"/>
      <c r="Y227" s="8">
        <v>33</v>
      </c>
      <c r="Z227" s="13" t="s">
        <v>366</v>
      </c>
      <c r="AA227" s="13" t="s">
        <v>6816</v>
      </c>
      <c r="AB227" s="13" t="s">
        <v>6740</v>
      </c>
      <c r="AC227" s="135" t="s">
        <v>360</v>
      </c>
      <c r="AD227" s="13" t="s">
        <v>625</v>
      </c>
      <c r="AE227" s="226" t="s">
        <v>7262</v>
      </c>
      <c r="AF227" s="8"/>
      <c r="AG227" s="134">
        <v>2</v>
      </c>
      <c r="AH227" s="134"/>
      <c r="AI227" s="134"/>
      <c r="AJ227" s="134"/>
      <c r="AK227" s="134"/>
      <c r="AL227" s="134"/>
      <c r="AM227" s="134"/>
      <c r="AN227" s="134"/>
      <c r="AO227" s="8"/>
      <c r="AP227" s="8">
        <v>24</v>
      </c>
      <c r="AQ227" s="8">
        <v>10</v>
      </c>
      <c r="AR227" s="8">
        <v>10</v>
      </c>
      <c r="AS227" s="8">
        <v>25</v>
      </c>
      <c r="AT227" s="8"/>
      <c r="AU227" s="8">
        <v>180</v>
      </c>
      <c r="AV227" s="13" t="s">
        <v>359</v>
      </c>
      <c r="AW227" s="13" t="s">
        <v>367</v>
      </c>
      <c r="AX227" s="13" t="s">
        <v>106</v>
      </c>
      <c r="AY227" s="13" t="s">
        <v>50</v>
      </c>
      <c r="AZ227" s="135" t="s">
        <v>2640</v>
      </c>
      <c r="BA227" s="134">
        <v>2400</v>
      </c>
      <c r="BB227" s="205"/>
    </row>
    <row r="228" spans="1:54" ht="24" customHeight="1" x14ac:dyDescent="0.35">
      <c r="A228" s="132">
        <v>189</v>
      </c>
      <c r="B228" s="219" t="s">
        <v>7135</v>
      </c>
      <c r="C228" s="134">
        <v>700</v>
      </c>
      <c r="D228" s="134">
        <v>145</v>
      </c>
      <c r="E228" s="134">
        <v>35</v>
      </c>
      <c r="F228" s="204">
        <v>1</v>
      </c>
      <c r="G228" s="134">
        <v>100</v>
      </c>
      <c r="H228" s="135"/>
      <c r="I228" s="8"/>
      <c r="J228" s="134">
        <v>1</v>
      </c>
      <c r="K228" s="8"/>
      <c r="L228" s="134">
        <v>4</v>
      </c>
      <c r="M228" s="134" t="s">
        <v>2625</v>
      </c>
      <c r="N228" s="13" t="s">
        <v>364</v>
      </c>
      <c r="O228" s="134">
        <v>1500</v>
      </c>
      <c r="P228" s="13" t="s">
        <v>365</v>
      </c>
      <c r="Q228" s="134">
        <v>125</v>
      </c>
      <c r="R228" s="13" t="s">
        <v>7135</v>
      </c>
      <c r="S228" s="134">
        <v>1</v>
      </c>
      <c r="T228" s="134">
        <v>1216</v>
      </c>
      <c r="U228" s="134">
        <v>63</v>
      </c>
      <c r="V228" s="8">
        <v>90</v>
      </c>
      <c r="W228" s="8">
        <v>-60</v>
      </c>
      <c r="X228" s="8"/>
      <c r="Y228" s="8">
        <v>33</v>
      </c>
      <c r="Z228" s="13" t="s">
        <v>366</v>
      </c>
      <c r="AA228" s="13" t="s">
        <v>6816</v>
      </c>
      <c r="AB228" s="196" t="s">
        <v>7474</v>
      </c>
      <c r="AC228" s="135" t="s">
        <v>360</v>
      </c>
      <c r="AD228" s="13" t="s">
        <v>625</v>
      </c>
      <c r="AE228" s="226" t="s">
        <v>7263</v>
      </c>
      <c r="AF228" s="8"/>
      <c r="AG228" s="134">
        <v>2</v>
      </c>
      <c r="AH228" s="134"/>
      <c r="AI228" s="134">
        <v>10</v>
      </c>
      <c r="AJ228" s="134">
        <v>24</v>
      </c>
      <c r="AK228" s="134">
        <v>25</v>
      </c>
      <c r="AL228" s="199" t="s">
        <v>374</v>
      </c>
      <c r="AM228" s="199" t="s">
        <v>110</v>
      </c>
      <c r="AN228" s="199" t="s">
        <v>50</v>
      </c>
      <c r="AO228" s="8"/>
      <c r="AP228" s="8">
        <v>24</v>
      </c>
      <c r="AQ228" s="8">
        <v>10</v>
      </c>
      <c r="AR228" s="8">
        <v>10</v>
      </c>
      <c r="AS228" s="8">
        <v>25</v>
      </c>
      <c r="AT228" s="8"/>
      <c r="AU228" s="8">
        <v>180</v>
      </c>
      <c r="AV228" s="13" t="s">
        <v>359</v>
      </c>
      <c r="AW228" s="13" t="s">
        <v>367</v>
      </c>
      <c r="AX228" s="13" t="s">
        <v>106</v>
      </c>
      <c r="AY228" s="13" t="s">
        <v>50</v>
      </c>
      <c r="AZ228" s="135" t="s">
        <v>2640</v>
      </c>
      <c r="BA228" s="134">
        <v>2600</v>
      </c>
      <c r="BB228" s="210"/>
    </row>
    <row r="229" spans="1:54" ht="24" customHeight="1" x14ac:dyDescent="0.35">
      <c r="A229" s="132">
        <v>190</v>
      </c>
      <c r="B229" s="133" t="s">
        <v>6819</v>
      </c>
      <c r="C229" s="134">
        <v>1861</v>
      </c>
      <c r="D229" s="134">
        <v>372</v>
      </c>
      <c r="E229" s="134">
        <v>20</v>
      </c>
      <c r="F229" s="204"/>
      <c r="G229" s="134">
        <v>100</v>
      </c>
      <c r="H229" s="135"/>
      <c r="I229" s="8">
        <v>1</v>
      </c>
      <c r="J229" s="134">
        <v>1</v>
      </c>
      <c r="K229" s="8">
        <v>0</v>
      </c>
      <c r="L229" s="134">
        <v>4</v>
      </c>
      <c r="M229" s="8" t="s">
        <v>2625</v>
      </c>
      <c r="N229" s="13" t="s">
        <v>397</v>
      </c>
      <c r="O229" s="134">
        <v>3200</v>
      </c>
      <c r="P229" s="13" t="s">
        <v>398</v>
      </c>
      <c r="Q229" s="134">
        <v>0</v>
      </c>
      <c r="R229" s="13" t="s">
        <v>6819</v>
      </c>
      <c r="S229" s="134">
        <v>1</v>
      </c>
      <c r="T229" s="8">
        <v>39</v>
      </c>
      <c r="U229" s="295">
        <v>1280</v>
      </c>
      <c r="V229" s="8">
        <v>90</v>
      </c>
      <c r="W229" s="8">
        <v>-60</v>
      </c>
      <c r="X229" s="8"/>
      <c r="Y229" s="8">
        <v>33</v>
      </c>
      <c r="Z229" s="13" t="s">
        <v>398</v>
      </c>
      <c r="AA229" s="13" t="s">
        <v>6818</v>
      </c>
      <c r="AB229" s="13" t="s">
        <v>395</v>
      </c>
      <c r="AC229" s="135" t="s">
        <v>375</v>
      </c>
      <c r="AD229" s="13" t="s">
        <v>396</v>
      </c>
      <c r="AE229" s="226" t="s">
        <v>7333</v>
      </c>
      <c r="AF229" s="8"/>
      <c r="AG229" s="8">
        <v>1</v>
      </c>
      <c r="AH229" s="134"/>
      <c r="AI229" s="134"/>
      <c r="AJ229" s="134"/>
      <c r="AK229" s="134"/>
      <c r="AL229" s="134"/>
      <c r="AM229" s="134"/>
      <c r="AN229" s="134"/>
      <c r="AO229" s="8"/>
      <c r="AP229" s="8">
        <v>256</v>
      </c>
      <c r="AQ229" s="8">
        <v>20</v>
      </c>
      <c r="AR229" s="8"/>
      <c r="AS229" s="8">
        <v>150</v>
      </c>
      <c r="AT229" s="8"/>
      <c r="AU229" s="8"/>
      <c r="AV229" s="13" t="s">
        <v>359</v>
      </c>
      <c r="AW229" s="13" t="s">
        <v>367</v>
      </c>
      <c r="AX229" s="13" t="s">
        <v>107</v>
      </c>
      <c r="AY229" s="13" t="s">
        <v>50</v>
      </c>
      <c r="AZ229" s="135" t="s">
        <v>2640</v>
      </c>
      <c r="BA229" s="134">
        <v>32000</v>
      </c>
      <c r="BB229" s="205"/>
    </row>
    <row r="230" spans="1:54" ht="24" customHeight="1" x14ac:dyDescent="0.35">
      <c r="A230" s="132">
        <v>191</v>
      </c>
      <c r="B230" s="133" t="s">
        <v>6820</v>
      </c>
      <c r="C230" s="134">
        <v>2458</v>
      </c>
      <c r="D230" s="134">
        <v>492</v>
      </c>
      <c r="E230" s="134">
        <v>194</v>
      </c>
      <c r="F230" s="204"/>
      <c r="G230" s="134">
        <v>100</v>
      </c>
      <c r="H230" s="135" t="s">
        <v>2593</v>
      </c>
      <c r="I230" s="8"/>
      <c r="J230" s="134">
        <v>1</v>
      </c>
      <c r="K230" s="8"/>
      <c r="L230" s="134">
        <v>1</v>
      </c>
      <c r="M230" s="8"/>
      <c r="N230" s="13" t="s">
        <v>390</v>
      </c>
      <c r="O230" s="134">
        <v>1600</v>
      </c>
      <c r="P230" s="13" t="s">
        <v>391</v>
      </c>
      <c r="Q230" s="134">
        <v>0</v>
      </c>
      <c r="R230" s="13" t="s">
        <v>6820</v>
      </c>
      <c r="S230" s="134">
        <v>1</v>
      </c>
      <c r="T230" s="8">
        <v>30</v>
      </c>
      <c r="U230" s="295">
        <v>3200</v>
      </c>
      <c r="V230" s="8">
        <v>90</v>
      </c>
      <c r="W230" s="8">
        <v>-30</v>
      </c>
      <c r="X230" s="8">
        <v>512</v>
      </c>
      <c r="Y230" s="8">
        <v>33</v>
      </c>
      <c r="Z230" s="13" t="s">
        <v>391</v>
      </c>
      <c r="AA230" s="13" t="s">
        <v>387</v>
      </c>
      <c r="AB230" s="13" t="s">
        <v>388</v>
      </c>
      <c r="AC230" s="135" t="s">
        <v>417</v>
      </c>
      <c r="AD230" s="13" t="s">
        <v>389</v>
      </c>
      <c r="AE230" s="224" t="s">
        <v>6820</v>
      </c>
      <c r="AF230" s="8"/>
      <c r="AG230" s="8">
        <v>1</v>
      </c>
      <c r="AH230" s="134"/>
      <c r="AI230" s="134"/>
      <c r="AJ230" s="134"/>
      <c r="AK230" s="134"/>
      <c r="AL230" s="134"/>
      <c r="AM230" s="134"/>
      <c r="AN230" s="134"/>
      <c r="AO230" s="8">
        <v>12</v>
      </c>
      <c r="AP230" s="8">
        <v>128</v>
      </c>
      <c r="AQ230" s="8">
        <v>194</v>
      </c>
      <c r="AR230" s="8">
        <v>10</v>
      </c>
      <c r="AS230" s="8">
        <v>10</v>
      </c>
      <c r="AT230" s="8">
        <v>203</v>
      </c>
      <c r="AU230" s="8">
        <v>180</v>
      </c>
      <c r="AV230" s="13" t="s">
        <v>359</v>
      </c>
      <c r="AW230" s="13" t="s">
        <v>367</v>
      </c>
      <c r="AX230" s="13" t="s">
        <v>106</v>
      </c>
      <c r="AY230" s="13" t="s">
        <v>52</v>
      </c>
      <c r="AZ230" s="13" t="s">
        <v>2610</v>
      </c>
      <c r="BA230" s="134">
        <v>32000</v>
      </c>
      <c r="BB230" s="205"/>
    </row>
    <row r="231" spans="1:54" ht="24" customHeight="1" x14ac:dyDescent="0.35">
      <c r="A231" s="132">
        <v>192</v>
      </c>
      <c r="B231" s="220" t="s">
        <v>517</v>
      </c>
      <c r="C231" s="134">
        <v>1200</v>
      </c>
      <c r="D231" s="134">
        <v>300</v>
      </c>
      <c r="E231" s="134">
        <v>360</v>
      </c>
      <c r="F231" s="204">
        <v>1</v>
      </c>
      <c r="G231" s="134">
        <v>50</v>
      </c>
      <c r="H231" s="135" t="s">
        <v>2602</v>
      </c>
      <c r="I231" s="134"/>
      <c r="J231" s="134">
        <v>1</v>
      </c>
      <c r="K231" s="134"/>
      <c r="L231" s="134">
        <v>2</v>
      </c>
      <c r="M231" s="134" t="s">
        <v>2625</v>
      </c>
      <c r="N231" s="135" t="s">
        <v>385</v>
      </c>
      <c r="O231" s="134">
        <v>1350</v>
      </c>
      <c r="P231" s="135" t="s">
        <v>391</v>
      </c>
      <c r="Q231" s="134">
        <v>20</v>
      </c>
      <c r="R231" s="135" t="s">
        <v>517</v>
      </c>
      <c r="S231" s="134">
        <v>1</v>
      </c>
      <c r="T231" s="134">
        <v>1792</v>
      </c>
      <c r="U231" s="134">
        <v>65</v>
      </c>
      <c r="V231" s="134">
        <v>90</v>
      </c>
      <c r="W231" s="134">
        <v>-30</v>
      </c>
      <c r="X231" s="134">
        <v>256</v>
      </c>
      <c r="Y231" s="134">
        <v>33</v>
      </c>
      <c r="Z231" s="135" t="s">
        <v>391</v>
      </c>
      <c r="AA231" s="135" t="s">
        <v>501</v>
      </c>
      <c r="AB231" s="135" t="s">
        <v>502</v>
      </c>
      <c r="AC231" s="135" t="s">
        <v>375</v>
      </c>
      <c r="AD231" s="135" t="s">
        <v>384</v>
      </c>
      <c r="AE231" s="224" t="s">
        <v>1852</v>
      </c>
      <c r="AF231" s="134"/>
      <c r="AG231" s="134">
        <v>2</v>
      </c>
      <c r="AH231" s="134"/>
      <c r="AI231" s="134"/>
      <c r="AJ231" s="134"/>
      <c r="AK231" s="134"/>
      <c r="AL231" s="134"/>
      <c r="AM231" s="134"/>
      <c r="AN231" s="134"/>
      <c r="AO231" s="134">
        <v>2</v>
      </c>
      <c r="AP231" s="134"/>
      <c r="AQ231" s="134"/>
      <c r="AR231" s="134"/>
      <c r="AS231" s="134">
        <v>20</v>
      </c>
      <c r="AT231" s="134">
        <v>100</v>
      </c>
      <c r="AU231" s="134">
        <v>180</v>
      </c>
      <c r="AV231" s="135" t="s">
        <v>359</v>
      </c>
      <c r="AW231" s="135" t="s">
        <v>367</v>
      </c>
      <c r="AX231" s="135" t="s">
        <v>107</v>
      </c>
      <c r="AY231" s="135" t="s">
        <v>57</v>
      </c>
      <c r="AZ231" s="135" t="s">
        <v>2610</v>
      </c>
      <c r="BA231" s="134">
        <v>1400</v>
      </c>
      <c r="BB231" s="134"/>
    </row>
    <row r="232" spans="1:54" ht="24" customHeight="1" x14ac:dyDescent="0.35">
      <c r="A232" s="132">
        <v>193</v>
      </c>
      <c r="B232" s="219" t="s">
        <v>7144</v>
      </c>
      <c r="C232" s="134">
        <v>1300</v>
      </c>
      <c r="D232" s="134">
        <v>350</v>
      </c>
      <c r="E232" s="134">
        <v>360</v>
      </c>
      <c r="F232" s="204">
        <v>1</v>
      </c>
      <c r="G232" s="134">
        <v>50</v>
      </c>
      <c r="H232" s="135" t="s">
        <v>2602</v>
      </c>
      <c r="I232" s="8"/>
      <c r="J232" s="134">
        <v>1</v>
      </c>
      <c r="K232" s="8"/>
      <c r="L232" s="134">
        <v>2</v>
      </c>
      <c r="M232" s="134" t="s">
        <v>2625</v>
      </c>
      <c r="N232" s="13" t="s">
        <v>385</v>
      </c>
      <c r="O232" s="134">
        <v>1350</v>
      </c>
      <c r="P232" s="13" t="s">
        <v>391</v>
      </c>
      <c r="Q232" s="134">
        <v>20</v>
      </c>
      <c r="R232" s="13" t="s">
        <v>7144</v>
      </c>
      <c r="S232" s="134">
        <v>1</v>
      </c>
      <c r="T232" s="134">
        <v>1792</v>
      </c>
      <c r="U232" s="134">
        <v>65</v>
      </c>
      <c r="V232" s="8">
        <v>90</v>
      </c>
      <c r="W232" s="8">
        <v>-30</v>
      </c>
      <c r="X232" s="134">
        <v>256</v>
      </c>
      <c r="Y232" s="8">
        <v>33</v>
      </c>
      <c r="Z232" s="13" t="s">
        <v>391</v>
      </c>
      <c r="AA232" s="13" t="s">
        <v>6821</v>
      </c>
      <c r="AB232" s="13" t="s">
        <v>502</v>
      </c>
      <c r="AC232" s="135" t="s">
        <v>375</v>
      </c>
      <c r="AD232" s="13" t="s">
        <v>384</v>
      </c>
      <c r="AE232" s="225" t="s">
        <v>8587</v>
      </c>
      <c r="AF232" s="8"/>
      <c r="AG232" s="8">
        <v>4</v>
      </c>
      <c r="AH232" s="134"/>
      <c r="AI232" s="134"/>
      <c r="AJ232" s="134"/>
      <c r="AK232" s="134"/>
      <c r="AL232" s="134"/>
      <c r="AM232" s="134"/>
      <c r="AN232" s="134"/>
      <c r="AO232" s="8">
        <v>4</v>
      </c>
      <c r="AP232" s="8"/>
      <c r="AQ232" s="8"/>
      <c r="AR232" s="8"/>
      <c r="AS232" s="8">
        <v>20</v>
      </c>
      <c r="AT232" s="134">
        <v>100</v>
      </c>
      <c r="AU232" s="8">
        <v>180</v>
      </c>
      <c r="AV232" s="13" t="s">
        <v>359</v>
      </c>
      <c r="AW232" s="13" t="s">
        <v>367</v>
      </c>
      <c r="AX232" s="13" t="s">
        <v>107</v>
      </c>
      <c r="AY232" s="135" t="s">
        <v>57</v>
      </c>
      <c r="AZ232" s="13" t="s">
        <v>2610</v>
      </c>
      <c r="BA232" s="134">
        <v>1800</v>
      </c>
      <c r="BB232" s="210"/>
    </row>
    <row r="233" spans="1:54" ht="24" customHeight="1" x14ac:dyDescent="0.35">
      <c r="A233" s="132">
        <v>194</v>
      </c>
      <c r="B233" s="133" t="s">
        <v>514</v>
      </c>
      <c r="C233" s="134">
        <v>1800</v>
      </c>
      <c r="D233" s="134">
        <v>500</v>
      </c>
      <c r="E233" s="134">
        <v>200</v>
      </c>
      <c r="F233" s="204">
        <v>1</v>
      </c>
      <c r="G233" s="134">
        <v>100</v>
      </c>
      <c r="H233" s="135" t="s">
        <v>2593</v>
      </c>
      <c r="I233" s="134"/>
      <c r="J233" s="134">
        <v>1</v>
      </c>
      <c r="K233" s="134">
        <v>0</v>
      </c>
      <c r="L233" s="134">
        <v>5</v>
      </c>
      <c r="M233" s="134"/>
      <c r="N233" s="135" t="s">
        <v>390</v>
      </c>
      <c r="O233" s="134">
        <v>1250</v>
      </c>
      <c r="P233" s="135" t="s">
        <v>391</v>
      </c>
      <c r="Q233" s="134">
        <v>50</v>
      </c>
      <c r="R233" s="135" t="s">
        <v>514</v>
      </c>
      <c r="S233" s="134">
        <v>1</v>
      </c>
      <c r="T233" s="134">
        <v>13440</v>
      </c>
      <c r="U233" s="134">
        <v>65</v>
      </c>
      <c r="V233" s="134">
        <v>45</v>
      </c>
      <c r="W233" s="134">
        <v>-30</v>
      </c>
      <c r="X233" s="134">
        <v>512</v>
      </c>
      <c r="Y233" s="134">
        <v>33</v>
      </c>
      <c r="Z233" s="135" t="s">
        <v>391</v>
      </c>
      <c r="AA233" s="135" t="s">
        <v>515</v>
      </c>
      <c r="AB233" s="135" t="s">
        <v>516</v>
      </c>
      <c r="AC233" s="135" t="s">
        <v>506</v>
      </c>
      <c r="AD233" s="135" t="s">
        <v>513</v>
      </c>
      <c r="AE233" s="224" t="s">
        <v>1781</v>
      </c>
      <c r="AF233" s="134"/>
      <c r="AG233" s="134">
        <v>1</v>
      </c>
      <c r="AH233" s="134"/>
      <c r="AI233" s="134"/>
      <c r="AJ233" s="134"/>
      <c r="AK233" s="134"/>
      <c r="AL233" s="134"/>
      <c r="AM233" s="134"/>
      <c r="AN233" s="134"/>
      <c r="AO233" s="134">
        <v>6</v>
      </c>
      <c r="AP233" s="134">
        <v>96</v>
      </c>
      <c r="AQ233" s="134">
        <v>160</v>
      </c>
      <c r="AR233" s="134">
        <v>10</v>
      </c>
      <c r="AS233" s="134">
        <v>25</v>
      </c>
      <c r="AT233" s="134">
        <v>300</v>
      </c>
      <c r="AU233" s="134"/>
      <c r="AV233" s="135" t="s">
        <v>391</v>
      </c>
      <c r="AW233" s="135" t="s">
        <v>374</v>
      </c>
      <c r="AX233" s="135" t="s">
        <v>109</v>
      </c>
      <c r="AY233" s="135" t="s">
        <v>57</v>
      </c>
      <c r="AZ233" s="135" t="s">
        <v>2610</v>
      </c>
      <c r="BA233" s="134">
        <v>30000</v>
      </c>
      <c r="BB233" s="134"/>
    </row>
    <row r="234" spans="1:54" ht="24" customHeight="1" x14ac:dyDescent="0.35">
      <c r="A234" s="132">
        <v>196</v>
      </c>
      <c r="B234" s="220" t="s">
        <v>510</v>
      </c>
      <c r="C234" s="134">
        <v>1200</v>
      </c>
      <c r="D234" s="134">
        <v>300</v>
      </c>
      <c r="E234" s="134">
        <v>550</v>
      </c>
      <c r="F234" s="204">
        <v>1</v>
      </c>
      <c r="G234" s="134">
        <v>100</v>
      </c>
      <c r="H234" s="135" t="s">
        <v>2593</v>
      </c>
      <c r="I234" s="134">
        <v>1</v>
      </c>
      <c r="J234" s="134">
        <v>1</v>
      </c>
      <c r="K234" s="134"/>
      <c r="L234" s="134">
        <v>5</v>
      </c>
      <c r="M234" s="134" t="s">
        <v>2594</v>
      </c>
      <c r="N234" s="135" t="s">
        <v>357</v>
      </c>
      <c r="O234" s="134">
        <v>1350</v>
      </c>
      <c r="P234" s="135" t="s">
        <v>391</v>
      </c>
      <c r="Q234" s="134">
        <v>10</v>
      </c>
      <c r="R234" s="135" t="s">
        <v>510</v>
      </c>
      <c r="S234" s="134">
        <v>1</v>
      </c>
      <c r="T234" s="134">
        <v>2816</v>
      </c>
      <c r="U234" s="134">
        <v>70</v>
      </c>
      <c r="V234" s="134">
        <v>90</v>
      </c>
      <c r="W234" s="134">
        <v>-45</v>
      </c>
      <c r="X234" s="134">
        <v>512</v>
      </c>
      <c r="Y234" s="134">
        <v>33</v>
      </c>
      <c r="Z234" s="135" t="s">
        <v>391</v>
      </c>
      <c r="AA234" s="135" t="s">
        <v>511</v>
      </c>
      <c r="AB234" s="135" t="s">
        <v>512</v>
      </c>
      <c r="AC234" s="135" t="s">
        <v>375</v>
      </c>
      <c r="AD234" s="135" t="s">
        <v>513</v>
      </c>
      <c r="AE234" s="224" t="s">
        <v>1844</v>
      </c>
      <c r="AF234" s="134"/>
      <c r="AG234" s="134">
        <v>2</v>
      </c>
      <c r="AH234" s="134"/>
      <c r="AI234" s="134"/>
      <c r="AJ234" s="134"/>
      <c r="AK234" s="134"/>
      <c r="AL234" s="134"/>
      <c r="AM234" s="134"/>
      <c r="AN234" s="134"/>
      <c r="AO234" s="134">
        <v>4</v>
      </c>
      <c r="AP234" s="134"/>
      <c r="AQ234" s="134"/>
      <c r="AR234" s="134">
        <v>10</v>
      </c>
      <c r="AS234" s="134">
        <v>25</v>
      </c>
      <c r="AT234" s="134">
        <v>90</v>
      </c>
      <c r="AU234" s="134">
        <v>180</v>
      </c>
      <c r="AV234" s="135" t="s">
        <v>391</v>
      </c>
      <c r="AW234" s="179" t="s">
        <v>367</v>
      </c>
      <c r="AX234" s="135" t="s">
        <v>107</v>
      </c>
      <c r="AY234" s="135" t="s">
        <v>57</v>
      </c>
      <c r="AZ234" s="135" t="s">
        <v>2610</v>
      </c>
      <c r="BA234" s="134">
        <v>2500</v>
      </c>
      <c r="BB234" s="134"/>
    </row>
    <row r="235" spans="1:54" ht="24" customHeight="1" x14ac:dyDescent="0.35">
      <c r="A235" s="132">
        <v>197</v>
      </c>
      <c r="B235" s="219" t="s">
        <v>7145</v>
      </c>
      <c r="C235" s="134">
        <v>1400</v>
      </c>
      <c r="D235" s="134">
        <v>325</v>
      </c>
      <c r="E235" s="134">
        <v>550</v>
      </c>
      <c r="F235" s="204">
        <v>1</v>
      </c>
      <c r="G235" s="134">
        <v>100</v>
      </c>
      <c r="H235" s="135" t="s">
        <v>2593</v>
      </c>
      <c r="I235" s="8">
        <v>1</v>
      </c>
      <c r="J235" s="134">
        <v>1</v>
      </c>
      <c r="K235" s="8"/>
      <c r="L235" s="134">
        <v>5</v>
      </c>
      <c r="M235" s="8" t="s">
        <v>2594</v>
      </c>
      <c r="N235" s="13" t="s">
        <v>357</v>
      </c>
      <c r="O235" s="134">
        <v>1350</v>
      </c>
      <c r="P235" s="13" t="s">
        <v>391</v>
      </c>
      <c r="Q235" s="134">
        <v>10</v>
      </c>
      <c r="R235" s="13" t="s">
        <v>7145</v>
      </c>
      <c r="S235" s="134">
        <v>1</v>
      </c>
      <c r="T235" s="134">
        <v>2816</v>
      </c>
      <c r="U235" s="134">
        <v>70</v>
      </c>
      <c r="V235" s="8">
        <v>90</v>
      </c>
      <c r="W235" s="8">
        <v>-45</v>
      </c>
      <c r="X235" s="134">
        <v>512</v>
      </c>
      <c r="Y235" s="8">
        <v>33</v>
      </c>
      <c r="Z235" s="13" t="s">
        <v>391</v>
      </c>
      <c r="AA235" s="13" t="s">
        <v>6822</v>
      </c>
      <c r="AB235" s="13" t="s">
        <v>512</v>
      </c>
      <c r="AC235" s="135" t="s">
        <v>506</v>
      </c>
      <c r="AD235" s="13" t="s">
        <v>513</v>
      </c>
      <c r="AE235" s="225" t="s">
        <v>7264</v>
      </c>
      <c r="AF235" s="8"/>
      <c r="AG235" s="134">
        <v>2</v>
      </c>
      <c r="AH235" s="134"/>
      <c r="AI235" s="134"/>
      <c r="AJ235" s="134"/>
      <c r="AK235" s="134"/>
      <c r="AL235" s="134"/>
      <c r="AM235" s="134"/>
      <c r="AN235" s="134"/>
      <c r="AO235" s="8">
        <v>4</v>
      </c>
      <c r="AP235" s="8"/>
      <c r="AQ235" s="8"/>
      <c r="AR235" s="8">
        <v>10</v>
      </c>
      <c r="AS235" s="134">
        <v>25</v>
      </c>
      <c r="AT235" s="134">
        <v>90</v>
      </c>
      <c r="AU235" s="8">
        <v>180</v>
      </c>
      <c r="AV235" s="13" t="s">
        <v>391</v>
      </c>
      <c r="AW235" s="135" t="s">
        <v>374</v>
      </c>
      <c r="AX235" s="135" t="s">
        <v>107</v>
      </c>
      <c r="AY235" s="135" t="s">
        <v>57</v>
      </c>
      <c r="AZ235" s="13" t="s">
        <v>2610</v>
      </c>
      <c r="BA235" s="134">
        <v>2500</v>
      </c>
      <c r="BB235" s="210"/>
    </row>
    <row r="236" spans="1:54" ht="24" customHeight="1" x14ac:dyDescent="0.35">
      <c r="A236" s="132">
        <v>201</v>
      </c>
      <c r="B236" s="220" t="s">
        <v>507</v>
      </c>
      <c r="C236" s="134">
        <v>800</v>
      </c>
      <c r="D236" s="134">
        <v>200</v>
      </c>
      <c r="E236" s="134">
        <v>550</v>
      </c>
      <c r="F236" s="204">
        <v>1</v>
      </c>
      <c r="G236" s="134">
        <v>100</v>
      </c>
      <c r="H236" s="135" t="s">
        <v>2602</v>
      </c>
      <c r="I236" s="134">
        <v>1</v>
      </c>
      <c r="J236" s="134">
        <v>1</v>
      </c>
      <c r="K236" s="134"/>
      <c r="L236" s="134">
        <v>5</v>
      </c>
      <c r="M236" s="134" t="s">
        <v>2594</v>
      </c>
      <c r="N236" s="135" t="s">
        <v>357</v>
      </c>
      <c r="O236" s="134">
        <v>1350</v>
      </c>
      <c r="P236" s="135" t="s">
        <v>391</v>
      </c>
      <c r="Q236" s="134">
        <v>50</v>
      </c>
      <c r="R236" s="135" t="s">
        <v>507</v>
      </c>
      <c r="S236" s="134">
        <v>1</v>
      </c>
      <c r="T236" s="134">
        <v>2560</v>
      </c>
      <c r="U236" s="134">
        <v>70</v>
      </c>
      <c r="V236" s="134">
        <v>90</v>
      </c>
      <c r="W236" s="134">
        <v>-45</v>
      </c>
      <c r="X236" s="134">
        <v>128</v>
      </c>
      <c r="Y236" s="134">
        <v>33</v>
      </c>
      <c r="Z236" s="135" t="s">
        <v>422</v>
      </c>
      <c r="AA236" s="135" t="s">
        <v>508</v>
      </c>
      <c r="AB236" s="135" t="s">
        <v>509</v>
      </c>
      <c r="AC236" s="135" t="s">
        <v>375</v>
      </c>
      <c r="AD236" s="135" t="s">
        <v>421</v>
      </c>
      <c r="AE236" s="224" t="s">
        <v>1846</v>
      </c>
      <c r="AF236" s="134"/>
      <c r="AG236" s="134">
        <v>2</v>
      </c>
      <c r="AH236" s="134"/>
      <c r="AI236" s="134"/>
      <c r="AJ236" s="134"/>
      <c r="AK236" s="134"/>
      <c r="AL236" s="134"/>
      <c r="AM236" s="134"/>
      <c r="AN236" s="134"/>
      <c r="AO236" s="134">
        <v>2</v>
      </c>
      <c r="AP236" s="134"/>
      <c r="AQ236" s="134"/>
      <c r="AR236" s="134">
        <v>10</v>
      </c>
      <c r="AS236" s="134">
        <v>25</v>
      </c>
      <c r="AT236" s="134">
        <v>90</v>
      </c>
      <c r="AU236" s="134">
        <v>180</v>
      </c>
      <c r="AV236" s="135" t="s">
        <v>359</v>
      </c>
      <c r="AW236" s="179" t="s">
        <v>367</v>
      </c>
      <c r="AX236" s="135" t="s">
        <v>107</v>
      </c>
      <c r="AY236" s="135" t="s">
        <v>57</v>
      </c>
      <c r="AZ236" s="135" t="s">
        <v>2610</v>
      </c>
      <c r="BA236" s="134">
        <v>2000</v>
      </c>
      <c r="BB236" s="134"/>
    </row>
    <row r="237" spans="1:54" ht="24" customHeight="1" x14ac:dyDescent="0.35">
      <c r="A237" s="132">
        <v>202</v>
      </c>
      <c r="B237" s="219" t="s">
        <v>7147</v>
      </c>
      <c r="C237" s="134">
        <v>1000</v>
      </c>
      <c r="D237" s="134">
        <v>225</v>
      </c>
      <c r="E237" s="134">
        <v>550</v>
      </c>
      <c r="F237" s="204">
        <v>1</v>
      </c>
      <c r="G237" s="134">
        <v>100</v>
      </c>
      <c r="H237" s="135" t="s">
        <v>2602</v>
      </c>
      <c r="I237" s="8">
        <v>1</v>
      </c>
      <c r="J237" s="134">
        <v>1</v>
      </c>
      <c r="K237" s="8"/>
      <c r="L237" s="134">
        <v>5</v>
      </c>
      <c r="M237" s="8" t="s">
        <v>2594</v>
      </c>
      <c r="N237" s="13" t="s">
        <v>357</v>
      </c>
      <c r="O237" s="134">
        <v>1350</v>
      </c>
      <c r="P237" s="13" t="s">
        <v>391</v>
      </c>
      <c r="Q237" s="134">
        <v>50</v>
      </c>
      <c r="R237" s="13" t="s">
        <v>7147</v>
      </c>
      <c r="S237" s="134">
        <v>1</v>
      </c>
      <c r="T237" s="134">
        <v>2560</v>
      </c>
      <c r="U237" s="134">
        <v>70</v>
      </c>
      <c r="V237" s="8">
        <v>90</v>
      </c>
      <c r="W237" s="8">
        <v>-45</v>
      </c>
      <c r="X237" s="8">
        <v>128</v>
      </c>
      <c r="Y237" s="8">
        <v>33</v>
      </c>
      <c r="Z237" s="13" t="s">
        <v>391</v>
      </c>
      <c r="AA237" s="13" t="s">
        <v>6794</v>
      </c>
      <c r="AB237" s="13" t="s">
        <v>509</v>
      </c>
      <c r="AC237" s="135" t="s">
        <v>506</v>
      </c>
      <c r="AD237" s="13" t="s">
        <v>513</v>
      </c>
      <c r="AE237" s="225" t="s">
        <v>7265</v>
      </c>
      <c r="AF237" s="8"/>
      <c r="AG237" s="8">
        <v>1</v>
      </c>
      <c r="AH237" s="134"/>
      <c r="AI237" s="134"/>
      <c r="AJ237" s="134"/>
      <c r="AK237" s="134"/>
      <c r="AL237" s="134"/>
      <c r="AM237" s="134"/>
      <c r="AN237" s="134"/>
      <c r="AO237" s="8">
        <v>2</v>
      </c>
      <c r="AP237" s="8"/>
      <c r="AQ237" s="8"/>
      <c r="AR237" s="8">
        <v>10</v>
      </c>
      <c r="AS237" s="134">
        <v>25</v>
      </c>
      <c r="AT237" s="134">
        <v>90</v>
      </c>
      <c r="AU237" s="8">
        <v>180</v>
      </c>
      <c r="AV237" s="13" t="s">
        <v>391</v>
      </c>
      <c r="AW237" s="13" t="s">
        <v>374</v>
      </c>
      <c r="AX237" s="135" t="s">
        <v>107</v>
      </c>
      <c r="AY237" s="135" t="s">
        <v>57</v>
      </c>
      <c r="AZ237" s="13" t="s">
        <v>2610</v>
      </c>
      <c r="BA237" s="134">
        <v>2000</v>
      </c>
      <c r="BB237" s="210"/>
    </row>
    <row r="238" spans="1:54" ht="24" customHeight="1" x14ac:dyDescent="0.35">
      <c r="A238" s="132">
        <v>205</v>
      </c>
      <c r="B238" s="220" t="s">
        <v>503</v>
      </c>
      <c r="C238" s="134">
        <v>1200</v>
      </c>
      <c r="D238" s="134">
        <v>400</v>
      </c>
      <c r="E238" s="134">
        <v>110</v>
      </c>
      <c r="F238" s="204">
        <v>1</v>
      </c>
      <c r="G238" s="134">
        <v>100</v>
      </c>
      <c r="H238" s="135" t="s">
        <v>2593</v>
      </c>
      <c r="I238" s="134"/>
      <c r="J238" s="134">
        <v>1</v>
      </c>
      <c r="K238" s="134"/>
      <c r="L238" s="134">
        <v>2</v>
      </c>
      <c r="M238" s="134"/>
      <c r="N238" s="135" t="s">
        <v>385</v>
      </c>
      <c r="O238" s="134">
        <v>1400</v>
      </c>
      <c r="P238" s="135" t="s">
        <v>391</v>
      </c>
      <c r="Q238" s="134">
        <v>50</v>
      </c>
      <c r="R238" s="135" t="s">
        <v>503</v>
      </c>
      <c r="S238" s="134">
        <v>1</v>
      </c>
      <c r="T238" s="134">
        <v>2112</v>
      </c>
      <c r="U238" s="134">
        <v>60</v>
      </c>
      <c r="V238" s="134">
        <v>90</v>
      </c>
      <c r="W238" s="134">
        <v>-30</v>
      </c>
      <c r="X238" s="134">
        <v>256</v>
      </c>
      <c r="Y238" s="134">
        <v>33</v>
      </c>
      <c r="Z238" s="135" t="s">
        <v>391</v>
      </c>
      <c r="AA238" s="135" t="s">
        <v>504</v>
      </c>
      <c r="AB238" s="135" t="s">
        <v>505</v>
      </c>
      <c r="AC238" s="135" t="s">
        <v>506</v>
      </c>
      <c r="AD238" s="135" t="s">
        <v>389</v>
      </c>
      <c r="AE238" s="224" t="s">
        <v>1830</v>
      </c>
      <c r="AF238" s="134"/>
      <c r="AG238" s="134">
        <v>2</v>
      </c>
      <c r="AH238" s="134"/>
      <c r="AI238" s="134"/>
      <c r="AJ238" s="134"/>
      <c r="AK238" s="134"/>
      <c r="AL238" s="134"/>
      <c r="AM238" s="134"/>
      <c r="AN238" s="134"/>
      <c r="AO238" s="134">
        <v>8</v>
      </c>
      <c r="AP238" s="134">
        <v>96</v>
      </c>
      <c r="AQ238" s="134">
        <v>90</v>
      </c>
      <c r="AR238" s="134">
        <v>10</v>
      </c>
      <c r="AS238" s="134">
        <v>10</v>
      </c>
      <c r="AT238" s="134">
        <v>120</v>
      </c>
      <c r="AU238" s="134">
        <v>180</v>
      </c>
      <c r="AV238" s="135" t="s">
        <v>391</v>
      </c>
      <c r="AW238" s="135" t="s">
        <v>374</v>
      </c>
      <c r="AX238" s="135" t="s">
        <v>109</v>
      </c>
      <c r="AY238" s="135" t="s">
        <v>57</v>
      </c>
      <c r="AZ238" s="135" t="s">
        <v>2610</v>
      </c>
      <c r="BA238" s="134">
        <v>1400</v>
      </c>
      <c r="BB238" s="203"/>
    </row>
    <row r="239" spans="1:54" ht="24" customHeight="1" x14ac:dyDescent="0.35">
      <c r="A239" s="132">
        <v>206</v>
      </c>
      <c r="B239" s="219" t="s">
        <v>7149</v>
      </c>
      <c r="C239" s="134">
        <v>1400</v>
      </c>
      <c r="D239" s="134">
        <v>450</v>
      </c>
      <c r="E239" s="134">
        <v>110</v>
      </c>
      <c r="F239" s="204">
        <v>1</v>
      </c>
      <c r="G239" s="134">
        <v>100</v>
      </c>
      <c r="H239" s="135" t="s">
        <v>2593</v>
      </c>
      <c r="I239" s="8"/>
      <c r="J239" s="134">
        <v>1</v>
      </c>
      <c r="K239" s="8"/>
      <c r="L239" s="134">
        <v>2</v>
      </c>
      <c r="M239" s="8"/>
      <c r="N239" s="13" t="s">
        <v>385</v>
      </c>
      <c r="O239" s="134">
        <v>1400</v>
      </c>
      <c r="P239" s="13" t="s">
        <v>391</v>
      </c>
      <c r="Q239" s="134">
        <v>50</v>
      </c>
      <c r="R239" s="13" t="s">
        <v>7149</v>
      </c>
      <c r="S239" s="134">
        <v>1</v>
      </c>
      <c r="T239" s="134">
        <v>2112</v>
      </c>
      <c r="U239" s="134">
        <v>60</v>
      </c>
      <c r="V239" s="8">
        <v>90</v>
      </c>
      <c r="W239" s="134">
        <v>-30</v>
      </c>
      <c r="X239" s="134">
        <v>256</v>
      </c>
      <c r="Y239" s="8">
        <v>33</v>
      </c>
      <c r="Z239" s="13" t="s">
        <v>391</v>
      </c>
      <c r="AA239" s="13" t="s">
        <v>6825</v>
      </c>
      <c r="AB239" s="196" t="s">
        <v>6826</v>
      </c>
      <c r="AC239" s="135" t="s">
        <v>417</v>
      </c>
      <c r="AD239" s="13" t="s">
        <v>389</v>
      </c>
      <c r="AE239" s="225" t="s">
        <v>7266</v>
      </c>
      <c r="AF239" s="8"/>
      <c r="AG239" s="134">
        <v>2</v>
      </c>
      <c r="AH239" s="134"/>
      <c r="AI239" s="134"/>
      <c r="AJ239" s="134"/>
      <c r="AK239" s="134"/>
      <c r="AL239" s="134"/>
      <c r="AM239" s="134"/>
      <c r="AN239" s="134"/>
      <c r="AO239" s="8">
        <v>12</v>
      </c>
      <c r="AP239" s="134">
        <v>96</v>
      </c>
      <c r="AQ239" s="134">
        <v>90</v>
      </c>
      <c r="AR239" s="8">
        <v>10</v>
      </c>
      <c r="AS239" s="8">
        <v>10</v>
      </c>
      <c r="AT239" s="134">
        <v>120</v>
      </c>
      <c r="AU239" s="8">
        <v>180</v>
      </c>
      <c r="AV239" s="13" t="s">
        <v>391</v>
      </c>
      <c r="AW239" s="135" t="s">
        <v>374</v>
      </c>
      <c r="AX239" s="135" t="s">
        <v>109</v>
      </c>
      <c r="AY239" s="135" t="s">
        <v>57</v>
      </c>
      <c r="AZ239" s="135" t="s">
        <v>2610</v>
      </c>
      <c r="BA239" s="134">
        <v>1400</v>
      </c>
      <c r="BB239" s="240"/>
    </row>
    <row r="240" spans="1:54" ht="24" customHeight="1" x14ac:dyDescent="0.35">
      <c r="A240" s="132">
        <v>207</v>
      </c>
      <c r="B240" s="133" t="s">
        <v>386</v>
      </c>
      <c r="C240" s="134">
        <v>1200</v>
      </c>
      <c r="D240" s="134">
        <v>1600</v>
      </c>
      <c r="E240" s="134">
        <v>1100</v>
      </c>
      <c r="F240" s="204"/>
      <c r="G240" s="134">
        <v>100</v>
      </c>
      <c r="H240" s="135" t="s">
        <v>2593</v>
      </c>
      <c r="I240" s="134"/>
      <c r="J240" s="134">
        <v>1</v>
      </c>
      <c r="K240" s="134"/>
      <c r="L240" s="134">
        <v>8</v>
      </c>
      <c r="M240" s="134" t="s">
        <v>2625</v>
      </c>
      <c r="N240" s="135" t="s">
        <v>390</v>
      </c>
      <c r="O240" s="134">
        <v>1500</v>
      </c>
      <c r="P240" s="135" t="s">
        <v>391</v>
      </c>
      <c r="Q240" s="134">
        <v>50</v>
      </c>
      <c r="R240" s="135" t="s">
        <v>386</v>
      </c>
      <c r="S240" s="134">
        <v>1</v>
      </c>
      <c r="T240" s="134">
        <v>3072</v>
      </c>
      <c r="U240" s="134">
        <v>75</v>
      </c>
      <c r="V240" s="134">
        <v>90</v>
      </c>
      <c r="W240" s="134">
        <v>-30</v>
      </c>
      <c r="X240" s="134">
        <v>128</v>
      </c>
      <c r="Y240" s="134">
        <v>33</v>
      </c>
      <c r="Z240" s="135" t="s">
        <v>391</v>
      </c>
      <c r="AA240" s="135" t="s">
        <v>387</v>
      </c>
      <c r="AB240" s="135" t="s">
        <v>388</v>
      </c>
      <c r="AC240" s="135" t="s">
        <v>375</v>
      </c>
      <c r="AD240" s="135" t="s">
        <v>389</v>
      </c>
      <c r="AE240" s="224" t="s">
        <v>1114</v>
      </c>
      <c r="AF240" s="134"/>
      <c r="AG240" s="134">
        <v>2</v>
      </c>
      <c r="AH240" s="134"/>
      <c r="AI240" s="134"/>
      <c r="AJ240" s="134"/>
      <c r="AK240" s="134"/>
      <c r="AL240" s="134"/>
      <c r="AM240" s="134"/>
      <c r="AN240" s="134"/>
      <c r="AO240" s="134">
        <v>4</v>
      </c>
      <c r="AP240" s="134">
        <v>64</v>
      </c>
      <c r="AQ240" s="134">
        <v>100</v>
      </c>
      <c r="AR240" s="134">
        <v>10</v>
      </c>
      <c r="AS240" s="134">
        <v>10</v>
      </c>
      <c r="AT240" s="134">
        <v>200</v>
      </c>
      <c r="AU240" s="134">
        <v>180</v>
      </c>
      <c r="AV240" s="135" t="s">
        <v>359</v>
      </c>
      <c r="AW240" s="135" t="s">
        <v>367</v>
      </c>
      <c r="AX240" s="135" t="s">
        <v>107</v>
      </c>
      <c r="AY240" s="135" t="s">
        <v>57</v>
      </c>
      <c r="AZ240" s="135" t="s">
        <v>2610</v>
      </c>
      <c r="BA240" s="134">
        <v>120000</v>
      </c>
      <c r="BB240" s="203"/>
    </row>
    <row r="241" spans="1:54" ht="24" customHeight="1" x14ac:dyDescent="0.35">
      <c r="A241" s="132">
        <v>208</v>
      </c>
      <c r="B241" s="133" t="s">
        <v>500</v>
      </c>
      <c r="C241" s="134">
        <v>1200</v>
      </c>
      <c r="D241" s="134">
        <v>300</v>
      </c>
      <c r="E241" s="134">
        <v>480</v>
      </c>
      <c r="F241" s="204">
        <v>1</v>
      </c>
      <c r="G241" s="134">
        <v>50</v>
      </c>
      <c r="H241" s="135" t="s">
        <v>2593</v>
      </c>
      <c r="I241" s="134"/>
      <c r="J241" s="134">
        <v>1</v>
      </c>
      <c r="K241" s="134"/>
      <c r="L241" s="134">
        <v>2</v>
      </c>
      <c r="M241" s="134" t="s">
        <v>2625</v>
      </c>
      <c r="N241" s="135" t="s">
        <v>385</v>
      </c>
      <c r="O241" s="134">
        <v>1350</v>
      </c>
      <c r="P241" s="135" t="s">
        <v>391</v>
      </c>
      <c r="Q241" s="134">
        <v>20</v>
      </c>
      <c r="R241" s="135" t="s">
        <v>500</v>
      </c>
      <c r="S241" s="134">
        <v>1</v>
      </c>
      <c r="T241" s="134">
        <v>2304</v>
      </c>
      <c r="U241" s="134">
        <v>75</v>
      </c>
      <c r="V241" s="134">
        <v>20</v>
      </c>
      <c r="W241" s="134">
        <v>-30</v>
      </c>
      <c r="X241" s="134"/>
      <c r="Y241" s="134">
        <v>33</v>
      </c>
      <c r="Z241" s="135" t="s">
        <v>391</v>
      </c>
      <c r="AA241" s="135" t="s">
        <v>501</v>
      </c>
      <c r="AB241" s="135" t="s">
        <v>502</v>
      </c>
      <c r="AC241" s="135" t="s">
        <v>375</v>
      </c>
      <c r="AD241" s="135" t="s">
        <v>384</v>
      </c>
      <c r="AE241" s="224" t="s">
        <v>2657</v>
      </c>
      <c r="AF241" s="134">
        <v>1</v>
      </c>
      <c r="AG241" s="134">
        <v>4</v>
      </c>
      <c r="AH241" s="134"/>
      <c r="AI241" s="134"/>
      <c r="AJ241" s="134"/>
      <c r="AK241" s="134"/>
      <c r="AL241" s="134"/>
      <c r="AM241" s="134"/>
      <c r="AN241" s="134"/>
      <c r="AO241" s="134">
        <v>4</v>
      </c>
      <c r="AP241" s="134">
        <v>160</v>
      </c>
      <c r="AQ241" s="134">
        <v>20</v>
      </c>
      <c r="AR241" s="134">
        <v>10</v>
      </c>
      <c r="AS241" s="134">
        <v>20</v>
      </c>
      <c r="AT241" s="134">
        <v>75</v>
      </c>
      <c r="AU241" s="134">
        <v>180</v>
      </c>
      <c r="AV241" s="135" t="s">
        <v>359</v>
      </c>
      <c r="AW241" s="135" t="s">
        <v>367</v>
      </c>
      <c r="AX241" s="135" t="s">
        <v>107</v>
      </c>
      <c r="AY241" s="135" t="s">
        <v>57</v>
      </c>
      <c r="AZ241" s="135" t="s">
        <v>2610</v>
      </c>
      <c r="BA241" s="134">
        <v>1450</v>
      </c>
      <c r="BB241" s="203"/>
    </row>
    <row r="242" spans="1:54" ht="24" customHeight="1" x14ac:dyDescent="0.35">
      <c r="A242" s="132">
        <v>209</v>
      </c>
      <c r="B242" s="133" t="s">
        <v>6827</v>
      </c>
      <c r="C242" s="134">
        <v>1200</v>
      </c>
      <c r="D242" s="134">
        <v>300</v>
      </c>
      <c r="E242" s="134">
        <v>480</v>
      </c>
      <c r="F242" s="204">
        <v>1</v>
      </c>
      <c r="G242" s="134">
        <v>50</v>
      </c>
      <c r="H242" s="135" t="s">
        <v>2593</v>
      </c>
      <c r="I242" s="8"/>
      <c r="J242" s="134">
        <v>1</v>
      </c>
      <c r="K242" s="8"/>
      <c r="L242" s="134">
        <v>4</v>
      </c>
      <c r="M242" s="134" t="s">
        <v>2625</v>
      </c>
      <c r="N242" s="13" t="s">
        <v>385</v>
      </c>
      <c r="O242" s="134">
        <v>1350</v>
      </c>
      <c r="P242" s="13" t="s">
        <v>391</v>
      </c>
      <c r="Q242" s="134">
        <v>20</v>
      </c>
      <c r="R242" s="13" t="s">
        <v>6827</v>
      </c>
      <c r="S242" s="134">
        <v>1</v>
      </c>
      <c r="T242" s="134">
        <v>2304</v>
      </c>
      <c r="U242" s="134">
        <v>75</v>
      </c>
      <c r="V242" s="8">
        <v>20</v>
      </c>
      <c r="W242" s="8">
        <v>-30</v>
      </c>
      <c r="X242" s="8"/>
      <c r="Y242" s="8">
        <v>33</v>
      </c>
      <c r="Z242" s="13" t="s">
        <v>391</v>
      </c>
      <c r="AA242" s="13" t="s">
        <v>6821</v>
      </c>
      <c r="AB242" s="13" t="s">
        <v>502</v>
      </c>
      <c r="AC242" s="135" t="s">
        <v>375</v>
      </c>
      <c r="AD242" s="13" t="s">
        <v>384</v>
      </c>
      <c r="AE242" s="224" t="s">
        <v>6827</v>
      </c>
      <c r="AF242" s="134">
        <v>1</v>
      </c>
      <c r="AG242" s="134">
        <v>8</v>
      </c>
      <c r="AH242" s="134"/>
      <c r="AI242" s="134"/>
      <c r="AJ242" s="134"/>
      <c r="AK242" s="134"/>
      <c r="AL242" s="134"/>
      <c r="AM242" s="134"/>
      <c r="AN242" s="134"/>
      <c r="AO242" s="134">
        <v>8</v>
      </c>
      <c r="AP242" s="134">
        <v>160</v>
      </c>
      <c r="AQ242" s="134">
        <v>20</v>
      </c>
      <c r="AR242" s="8">
        <v>10</v>
      </c>
      <c r="AS242" s="8">
        <v>20</v>
      </c>
      <c r="AT242" s="134">
        <v>75</v>
      </c>
      <c r="AU242" s="8">
        <v>180</v>
      </c>
      <c r="AV242" s="13" t="s">
        <v>359</v>
      </c>
      <c r="AW242" s="13" t="s">
        <v>367</v>
      </c>
      <c r="AX242" s="13" t="s">
        <v>107</v>
      </c>
      <c r="AY242" s="13" t="s">
        <v>52</v>
      </c>
      <c r="AZ242" s="13" t="s">
        <v>2610</v>
      </c>
      <c r="BA242" s="134">
        <v>1850</v>
      </c>
      <c r="BB242" s="203"/>
    </row>
    <row r="243" spans="1:54" ht="24" customHeight="1" x14ac:dyDescent="0.35">
      <c r="A243" s="132">
        <v>210</v>
      </c>
      <c r="B243" s="220" t="s">
        <v>494</v>
      </c>
      <c r="C243" s="134">
        <v>500</v>
      </c>
      <c r="D243" s="134">
        <v>100</v>
      </c>
      <c r="E243" s="134">
        <v>60</v>
      </c>
      <c r="F243" s="204">
        <v>1</v>
      </c>
      <c r="G243" s="134">
        <v>75</v>
      </c>
      <c r="H243" s="135" t="s">
        <v>2593</v>
      </c>
      <c r="I243" s="134"/>
      <c r="J243" s="134">
        <v>1</v>
      </c>
      <c r="K243" s="134">
        <v>0</v>
      </c>
      <c r="L243" s="134">
        <v>60</v>
      </c>
      <c r="M243" s="134"/>
      <c r="N243" s="135" t="s">
        <v>364</v>
      </c>
      <c r="O243" s="134">
        <v>1500</v>
      </c>
      <c r="P243" s="135" t="s">
        <v>472</v>
      </c>
      <c r="Q243" s="134">
        <v>5</v>
      </c>
      <c r="R243" s="135" t="s">
        <v>494</v>
      </c>
      <c r="S243" s="134">
        <v>1</v>
      </c>
      <c r="T243" s="134">
        <v>2304</v>
      </c>
      <c r="U243" s="134">
        <v>45</v>
      </c>
      <c r="V243" s="134">
        <v>90</v>
      </c>
      <c r="W243" s="134"/>
      <c r="X243" s="134">
        <v>256</v>
      </c>
      <c r="Y243" s="134">
        <v>33</v>
      </c>
      <c r="Z243" s="135" t="s">
        <v>472</v>
      </c>
      <c r="AA243" s="135" t="s">
        <v>495</v>
      </c>
      <c r="AB243" s="135" t="s">
        <v>496</v>
      </c>
      <c r="AC243" s="135" t="s">
        <v>417</v>
      </c>
      <c r="AD243" s="135" t="s">
        <v>497</v>
      </c>
      <c r="AE243" s="224" t="s">
        <v>1887</v>
      </c>
      <c r="AF243" s="134"/>
      <c r="AG243" s="134">
        <v>2</v>
      </c>
      <c r="AH243" s="134"/>
      <c r="AI243" s="134"/>
      <c r="AJ243" s="134"/>
      <c r="AK243" s="134"/>
      <c r="AL243" s="134"/>
      <c r="AM243" s="134"/>
      <c r="AN243" s="134"/>
      <c r="AO243" s="134"/>
      <c r="AP243" s="134">
        <v>160</v>
      </c>
      <c r="AQ243" s="134">
        <v>40</v>
      </c>
      <c r="AR243" s="134">
        <v>10</v>
      </c>
      <c r="AS243" s="134">
        <v>150</v>
      </c>
      <c r="AT243" s="134"/>
      <c r="AU243" s="134"/>
      <c r="AV243" s="135" t="s">
        <v>491</v>
      </c>
      <c r="AW243" s="135" t="s">
        <v>367</v>
      </c>
      <c r="AX243" s="135" t="s">
        <v>109</v>
      </c>
      <c r="AY243" s="135" t="s">
        <v>51</v>
      </c>
      <c r="AZ243" s="135" t="s">
        <v>2658</v>
      </c>
      <c r="BA243" s="134">
        <v>2800</v>
      </c>
      <c r="BB243" s="203"/>
    </row>
    <row r="244" spans="1:54" ht="24" customHeight="1" x14ac:dyDescent="0.35">
      <c r="A244" s="132">
        <v>211</v>
      </c>
      <c r="B244" s="219" t="s">
        <v>7152</v>
      </c>
      <c r="C244" s="134">
        <v>700</v>
      </c>
      <c r="D244" s="134">
        <v>150</v>
      </c>
      <c r="E244" s="134">
        <v>90</v>
      </c>
      <c r="F244" s="199">
        <v>1</v>
      </c>
      <c r="G244" s="134">
        <v>75</v>
      </c>
      <c r="H244" s="135" t="s">
        <v>2593</v>
      </c>
      <c r="I244" s="8"/>
      <c r="J244" s="134">
        <v>1</v>
      </c>
      <c r="K244" s="134">
        <v>0</v>
      </c>
      <c r="L244" s="134">
        <v>60</v>
      </c>
      <c r="M244" s="8"/>
      <c r="N244" s="13" t="s">
        <v>364</v>
      </c>
      <c r="O244" s="134">
        <v>3000</v>
      </c>
      <c r="P244" s="13" t="s">
        <v>472</v>
      </c>
      <c r="Q244" s="134">
        <v>5</v>
      </c>
      <c r="R244" s="13" t="s">
        <v>7152</v>
      </c>
      <c r="S244" s="134">
        <v>1</v>
      </c>
      <c r="T244" s="134">
        <v>2304</v>
      </c>
      <c r="U244" s="134">
        <v>45</v>
      </c>
      <c r="V244" s="8">
        <v>90</v>
      </c>
      <c r="W244" s="8"/>
      <c r="X244" s="134">
        <v>256</v>
      </c>
      <c r="Y244" s="8">
        <v>33</v>
      </c>
      <c r="Z244" s="13" t="s">
        <v>472</v>
      </c>
      <c r="AA244" s="13" t="s">
        <v>6828</v>
      </c>
      <c r="AB244" s="13" t="s">
        <v>496</v>
      </c>
      <c r="AC244" s="135" t="s">
        <v>417</v>
      </c>
      <c r="AD244" s="13" t="s">
        <v>497</v>
      </c>
      <c r="AE244" s="225" t="s">
        <v>7267</v>
      </c>
      <c r="AF244" s="8"/>
      <c r="AG244" s="134">
        <v>2</v>
      </c>
      <c r="AH244" s="134"/>
      <c r="AI244" s="134"/>
      <c r="AJ244" s="134"/>
      <c r="AK244" s="134"/>
      <c r="AL244" s="134"/>
      <c r="AM244" s="134"/>
      <c r="AN244" s="134"/>
      <c r="AO244" s="8"/>
      <c r="AP244" s="134">
        <v>256</v>
      </c>
      <c r="AQ244" s="134">
        <v>50</v>
      </c>
      <c r="AR244" s="8">
        <v>10</v>
      </c>
      <c r="AS244" s="8">
        <v>150</v>
      </c>
      <c r="AT244" s="8"/>
      <c r="AU244" s="8"/>
      <c r="AV244" s="13" t="s">
        <v>491</v>
      </c>
      <c r="AW244" s="135" t="s">
        <v>367</v>
      </c>
      <c r="AX244" s="135" t="s">
        <v>109</v>
      </c>
      <c r="AY244" s="13" t="s">
        <v>51</v>
      </c>
      <c r="AZ244" s="135" t="s">
        <v>2658</v>
      </c>
      <c r="BA244" s="134">
        <v>2800</v>
      </c>
      <c r="BB244" s="240"/>
    </row>
    <row r="245" spans="1:54" ht="24" customHeight="1" x14ac:dyDescent="0.35">
      <c r="A245" s="132">
        <v>212</v>
      </c>
      <c r="B245" s="219" t="s">
        <v>7155</v>
      </c>
      <c r="C245" s="134">
        <v>900</v>
      </c>
      <c r="D245" s="134">
        <v>190</v>
      </c>
      <c r="E245" s="134">
        <v>90</v>
      </c>
      <c r="F245" s="204">
        <v>1</v>
      </c>
      <c r="G245" s="134">
        <v>75</v>
      </c>
      <c r="H245" s="135" t="s">
        <v>2593</v>
      </c>
      <c r="I245" s="8"/>
      <c r="J245" s="134">
        <v>1</v>
      </c>
      <c r="K245" s="134">
        <v>0</v>
      </c>
      <c r="L245" s="134">
        <v>60</v>
      </c>
      <c r="M245" s="8"/>
      <c r="N245" s="13" t="s">
        <v>364</v>
      </c>
      <c r="O245" s="134">
        <v>3000</v>
      </c>
      <c r="P245" s="13" t="s">
        <v>472</v>
      </c>
      <c r="Q245" s="134">
        <v>5</v>
      </c>
      <c r="R245" s="13" t="s">
        <v>7155</v>
      </c>
      <c r="S245" s="134">
        <v>1</v>
      </c>
      <c r="T245" s="134">
        <v>2304</v>
      </c>
      <c r="U245" s="134">
        <v>45</v>
      </c>
      <c r="V245" s="8">
        <v>90</v>
      </c>
      <c r="W245" s="8"/>
      <c r="X245" s="134">
        <v>256</v>
      </c>
      <c r="Y245" s="8">
        <v>33</v>
      </c>
      <c r="Z245" s="13" t="s">
        <v>472</v>
      </c>
      <c r="AA245" s="13" t="s">
        <v>6831</v>
      </c>
      <c r="AB245" s="13" t="s">
        <v>496</v>
      </c>
      <c r="AC245" s="135" t="s">
        <v>417</v>
      </c>
      <c r="AD245" s="13" t="s">
        <v>497</v>
      </c>
      <c r="AE245" s="225" t="s">
        <v>7268</v>
      </c>
      <c r="AF245" s="8"/>
      <c r="AG245" s="134">
        <v>2</v>
      </c>
      <c r="AH245" s="134"/>
      <c r="AI245" s="134">
        <v>5</v>
      </c>
      <c r="AJ245" s="134">
        <v>128</v>
      </c>
      <c r="AK245" s="134">
        <v>40</v>
      </c>
      <c r="AL245" s="134" t="s">
        <v>374</v>
      </c>
      <c r="AM245" s="134" t="s">
        <v>110</v>
      </c>
      <c r="AN245" s="134" t="s">
        <v>51</v>
      </c>
      <c r="AO245" s="8"/>
      <c r="AP245" s="134">
        <v>256</v>
      </c>
      <c r="AQ245" s="134">
        <v>50</v>
      </c>
      <c r="AR245" s="8">
        <v>10</v>
      </c>
      <c r="AS245" s="8">
        <v>150</v>
      </c>
      <c r="AT245" s="8"/>
      <c r="AU245" s="8"/>
      <c r="AV245" s="13" t="s">
        <v>491</v>
      </c>
      <c r="AW245" s="135" t="s">
        <v>367</v>
      </c>
      <c r="AX245" s="135" t="s">
        <v>109</v>
      </c>
      <c r="AY245" s="13" t="s">
        <v>51</v>
      </c>
      <c r="AZ245" s="135" t="s">
        <v>2658</v>
      </c>
      <c r="BA245" s="134">
        <v>2800</v>
      </c>
      <c r="BB245" s="240"/>
    </row>
    <row r="246" spans="1:54" ht="24" customHeight="1" x14ac:dyDescent="0.35">
      <c r="A246" s="132">
        <v>213</v>
      </c>
      <c r="B246" s="219" t="s">
        <v>7157</v>
      </c>
      <c r="C246" s="203">
        <v>900</v>
      </c>
      <c r="D246" s="203">
        <v>190</v>
      </c>
      <c r="E246" s="203">
        <v>90</v>
      </c>
      <c r="F246" s="267">
        <v>1</v>
      </c>
      <c r="G246" s="203">
        <v>75</v>
      </c>
      <c r="H246" s="135" t="s">
        <v>2593</v>
      </c>
      <c r="I246" s="42"/>
      <c r="J246" s="203">
        <v>1</v>
      </c>
      <c r="K246" s="203">
        <v>0</v>
      </c>
      <c r="L246" s="203">
        <v>60</v>
      </c>
      <c r="M246" s="42"/>
      <c r="N246" s="41" t="s">
        <v>364</v>
      </c>
      <c r="O246" s="134">
        <v>3000</v>
      </c>
      <c r="P246" s="41" t="s">
        <v>472</v>
      </c>
      <c r="Q246" s="203">
        <v>5</v>
      </c>
      <c r="R246" s="41" t="s">
        <v>7157</v>
      </c>
      <c r="S246" s="203">
        <v>1</v>
      </c>
      <c r="T246" s="203">
        <v>3072</v>
      </c>
      <c r="U246" s="203">
        <v>45</v>
      </c>
      <c r="V246" s="42">
        <v>90</v>
      </c>
      <c r="W246" s="42"/>
      <c r="X246" s="203">
        <v>384</v>
      </c>
      <c r="Y246" s="42">
        <v>33</v>
      </c>
      <c r="Z246" s="41" t="s">
        <v>472</v>
      </c>
      <c r="AA246" s="41" t="s">
        <v>6834</v>
      </c>
      <c r="AB246" s="41" t="s">
        <v>496</v>
      </c>
      <c r="AC246" s="206" t="s">
        <v>417</v>
      </c>
      <c r="AD246" s="41" t="s">
        <v>497</v>
      </c>
      <c r="AE246" s="268" t="s">
        <v>7269</v>
      </c>
      <c r="AF246" s="42"/>
      <c r="AG246" s="203">
        <v>2</v>
      </c>
      <c r="AH246" s="203"/>
      <c r="AI246" s="203"/>
      <c r="AJ246" s="203"/>
      <c r="AK246" s="203"/>
      <c r="AL246" s="203"/>
      <c r="AM246" s="203"/>
      <c r="AN246" s="203"/>
      <c r="AO246" s="42"/>
      <c r="AP246" s="134">
        <v>256</v>
      </c>
      <c r="AQ246" s="203">
        <v>50</v>
      </c>
      <c r="AR246" s="42">
        <v>10</v>
      </c>
      <c r="AS246" s="42">
        <v>150</v>
      </c>
      <c r="AT246" s="42"/>
      <c r="AU246" s="42"/>
      <c r="AV246" s="41" t="s">
        <v>491</v>
      </c>
      <c r="AW246" s="206" t="s">
        <v>367</v>
      </c>
      <c r="AX246" s="206" t="s">
        <v>109</v>
      </c>
      <c r="AY246" s="41" t="s">
        <v>51</v>
      </c>
      <c r="AZ246" s="135" t="s">
        <v>2658</v>
      </c>
      <c r="BA246" s="203">
        <v>2800</v>
      </c>
      <c r="BB246" s="240"/>
    </row>
    <row r="247" spans="1:54" ht="24" customHeight="1" x14ac:dyDescent="0.35">
      <c r="A247" s="132">
        <v>214</v>
      </c>
      <c r="B247" s="222" t="s">
        <v>7173</v>
      </c>
      <c r="C247" s="203">
        <v>700</v>
      </c>
      <c r="D247" s="203">
        <v>150</v>
      </c>
      <c r="E247" s="203">
        <v>60</v>
      </c>
      <c r="F247" s="267">
        <v>1</v>
      </c>
      <c r="G247" s="203">
        <v>75</v>
      </c>
      <c r="H247" s="135" t="s">
        <v>2593</v>
      </c>
      <c r="I247" s="42"/>
      <c r="J247" s="203">
        <v>1</v>
      </c>
      <c r="K247" s="203">
        <v>0</v>
      </c>
      <c r="L247" s="203">
        <v>60</v>
      </c>
      <c r="M247" s="42"/>
      <c r="N247" s="41" t="s">
        <v>364</v>
      </c>
      <c r="O247" s="203">
        <v>1500</v>
      </c>
      <c r="P247" s="41" t="s">
        <v>472</v>
      </c>
      <c r="Q247" s="203">
        <v>5</v>
      </c>
      <c r="R247" s="41" t="s">
        <v>7173</v>
      </c>
      <c r="S247" s="203">
        <v>1</v>
      </c>
      <c r="T247" s="203">
        <v>3072</v>
      </c>
      <c r="U247" s="203">
        <v>45</v>
      </c>
      <c r="V247" s="42">
        <v>90</v>
      </c>
      <c r="W247" s="42"/>
      <c r="X247" s="203">
        <v>384</v>
      </c>
      <c r="Y247" s="42">
        <v>33</v>
      </c>
      <c r="Z247" s="41" t="s">
        <v>472</v>
      </c>
      <c r="AA247" s="41" t="s">
        <v>6846</v>
      </c>
      <c r="AB247" s="41" t="s">
        <v>496</v>
      </c>
      <c r="AC247" s="206" t="s">
        <v>417</v>
      </c>
      <c r="AD247" s="41" t="s">
        <v>497</v>
      </c>
      <c r="AE247" s="268" t="s">
        <v>7270</v>
      </c>
      <c r="AF247" s="42"/>
      <c r="AG247" s="203">
        <v>2</v>
      </c>
      <c r="AH247" s="203"/>
      <c r="AI247" s="203"/>
      <c r="AJ247" s="203"/>
      <c r="AK247" s="203"/>
      <c r="AL247" s="203"/>
      <c r="AM247" s="203"/>
      <c r="AN247" s="203"/>
      <c r="AO247" s="42"/>
      <c r="AP247" s="203">
        <v>160</v>
      </c>
      <c r="AQ247" s="203">
        <v>40</v>
      </c>
      <c r="AR247" s="42">
        <v>10</v>
      </c>
      <c r="AS247" s="42">
        <v>150</v>
      </c>
      <c r="AT247" s="42"/>
      <c r="AU247" s="42"/>
      <c r="AV247" s="41" t="s">
        <v>491</v>
      </c>
      <c r="AW247" s="206" t="s">
        <v>367</v>
      </c>
      <c r="AX247" s="206" t="s">
        <v>109</v>
      </c>
      <c r="AY247" s="41" t="s">
        <v>51</v>
      </c>
      <c r="AZ247" s="135" t="s">
        <v>2658</v>
      </c>
      <c r="BA247" s="203">
        <v>2800</v>
      </c>
      <c r="BB247" s="240"/>
    </row>
    <row r="248" spans="1:54" ht="24" customHeight="1" x14ac:dyDescent="0.35">
      <c r="A248" s="132">
        <v>215</v>
      </c>
      <c r="B248" s="220" t="s">
        <v>492</v>
      </c>
      <c r="C248" s="203">
        <v>1000</v>
      </c>
      <c r="D248" s="203">
        <v>200</v>
      </c>
      <c r="E248" s="203">
        <v>120</v>
      </c>
      <c r="F248" s="269">
        <v>1</v>
      </c>
      <c r="G248" s="203">
        <v>100</v>
      </c>
      <c r="H248" s="206" t="s">
        <v>2593</v>
      </c>
      <c r="I248" s="203"/>
      <c r="J248" s="203">
        <v>1</v>
      </c>
      <c r="K248" s="203">
        <v>0</v>
      </c>
      <c r="L248" s="203">
        <v>90</v>
      </c>
      <c r="M248" s="203"/>
      <c r="N248" s="206" t="s">
        <v>490</v>
      </c>
      <c r="O248" s="203">
        <v>1500</v>
      </c>
      <c r="P248" s="206" t="s">
        <v>428</v>
      </c>
      <c r="Q248" s="203">
        <v>5</v>
      </c>
      <c r="R248" s="206" t="s">
        <v>492</v>
      </c>
      <c r="S248" s="203">
        <v>1</v>
      </c>
      <c r="T248" s="203">
        <v>2560</v>
      </c>
      <c r="U248" s="203">
        <v>45</v>
      </c>
      <c r="V248" s="203">
        <v>90</v>
      </c>
      <c r="W248" s="203"/>
      <c r="X248" s="203">
        <v>256</v>
      </c>
      <c r="Y248" s="203">
        <v>33</v>
      </c>
      <c r="Z248" s="206" t="s">
        <v>472</v>
      </c>
      <c r="AA248" s="212" t="s">
        <v>8583</v>
      </c>
      <c r="AB248" s="212" t="s">
        <v>8582</v>
      </c>
      <c r="AC248" s="206" t="s">
        <v>417</v>
      </c>
      <c r="AD248" s="206" t="s">
        <v>389</v>
      </c>
      <c r="AE248" s="228" t="s">
        <v>2659</v>
      </c>
      <c r="AF248" s="203"/>
      <c r="AG248" s="203">
        <v>2</v>
      </c>
      <c r="AH248" s="203"/>
      <c r="AI248" s="203"/>
      <c r="AJ248" s="203"/>
      <c r="AK248" s="203"/>
      <c r="AL248" s="203"/>
      <c r="AM248" s="203"/>
      <c r="AN248" s="203"/>
      <c r="AO248" s="203"/>
      <c r="AP248" s="203">
        <v>192</v>
      </c>
      <c r="AQ248" s="203">
        <v>80</v>
      </c>
      <c r="AR248" s="203">
        <v>10</v>
      </c>
      <c r="AS248" s="203">
        <v>150</v>
      </c>
      <c r="AT248" s="203"/>
      <c r="AU248" s="203"/>
      <c r="AV248" s="206" t="s">
        <v>428</v>
      </c>
      <c r="AW248" s="206" t="s">
        <v>367</v>
      </c>
      <c r="AX248" s="206" t="s">
        <v>109</v>
      </c>
      <c r="AY248" s="206" t="s">
        <v>51</v>
      </c>
      <c r="AZ248" s="206" t="s">
        <v>2658</v>
      </c>
      <c r="BA248" s="203">
        <v>3600</v>
      </c>
      <c r="BB248" s="203"/>
    </row>
    <row r="249" spans="1:54" ht="24" customHeight="1" x14ac:dyDescent="0.35">
      <c r="A249" s="132">
        <v>216</v>
      </c>
      <c r="B249" s="219" t="s">
        <v>7171</v>
      </c>
      <c r="C249" s="203">
        <v>1100</v>
      </c>
      <c r="D249" s="203">
        <v>225</v>
      </c>
      <c r="E249" s="203">
        <v>120</v>
      </c>
      <c r="F249" s="267">
        <v>1</v>
      </c>
      <c r="G249" s="203">
        <v>100</v>
      </c>
      <c r="H249" s="206" t="s">
        <v>2593</v>
      </c>
      <c r="I249" s="42"/>
      <c r="J249" s="203">
        <v>1</v>
      </c>
      <c r="K249" s="203">
        <v>0</v>
      </c>
      <c r="L249" s="203">
        <v>64</v>
      </c>
      <c r="M249" s="42"/>
      <c r="N249" s="41" t="s">
        <v>490</v>
      </c>
      <c r="O249" s="203">
        <v>1500</v>
      </c>
      <c r="P249" s="41" t="s">
        <v>428</v>
      </c>
      <c r="Q249" s="203">
        <v>5</v>
      </c>
      <c r="R249" s="41" t="s">
        <v>7171</v>
      </c>
      <c r="S249" s="203">
        <v>1</v>
      </c>
      <c r="T249" s="203">
        <v>2560</v>
      </c>
      <c r="U249" s="203">
        <v>45</v>
      </c>
      <c r="V249" s="42">
        <v>90</v>
      </c>
      <c r="W249" s="42"/>
      <c r="X249" s="42">
        <v>128</v>
      </c>
      <c r="Y249" s="42">
        <v>33</v>
      </c>
      <c r="Z249" s="41" t="s">
        <v>472</v>
      </c>
      <c r="AA249" s="41" t="s">
        <v>6843</v>
      </c>
      <c r="AB249" s="41" t="s">
        <v>486</v>
      </c>
      <c r="AC249" s="206" t="s">
        <v>417</v>
      </c>
      <c r="AD249" s="41" t="s">
        <v>389</v>
      </c>
      <c r="AE249" s="268" t="s">
        <v>7273</v>
      </c>
      <c r="AF249" s="42"/>
      <c r="AG249" s="42">
        <v>1</v>
      </c>
      <c r="AH249" s="203"/>
      <c r="AI249" s="203">
        <v>35</v>
      </c>
      <c r="AJ249" s="203">
        <v>128</v>
      </c>
      <c r="AK249" s="203">
        <v>70</v>
      </c>
      <c r="AL249" s="203" t="s">
        <v>374</v>
      </c>
      <c r="AM249" s="203" t="s">
        <v>110</v>
      </c>
      <c r="AN249" s="203" t="s">
        <v>51</v>
      </c>
      <c r="AO249" s="42"/>
      <c r="AP249" s="203">
        <v>192</v>
      </c>
      <c r="AQ249" s="203">
        <v>80</v>
      </c>
      <c r="AR249" s="42">
        <v>10</v>
      </c>
      <c r="AS249" s="42">
        <v>150</v>
      </c>
      <c r="AT249" s="42"/>
      <c r="AU249" s="42">
        <v>180</v>
      </c>
      <c r="AV249" s="41" t="s">
        <v>428</v>
      </c>
      <c r="AW249" s="206" t="s">
        <v>367</v>
      </c>
      <c r="AX249" s="206" t="s">
        <v>109</v>
      </c>
      <c r="AY249" s="41" t="s">
        <v>51</v>
      </c>
      <c r="AZ249" s="41" t="s">
        <v>2658</v>
      </c>
      <c r="BA249" s="203">
        <v>3600</v>
      </c>
      <c r="BB249" s="240"/>
    </row>
    <row r="250" spans="1:54" ht="24" customHeight="1" x14ac:dyDescent="0.35">
      <c r="A250" s="132">
        <v>217</v>
      </c>
      <c r="B250" s="219" t="s">
        <v>7159</v>
      </c>
      <c r="C250" s="134">
        <v>1200</v>
      </c>
      <c r="D250" s="134">
        <v>275</v>
      </c>
      <c r="E250" s="134">
        <v>150</v>
      </c>
      <c r="F250" s="204">
        <v>1</v>
      </c>
      <c r="G250" s="134">
        <v>100</v>
      </c>
      <c r="H250" s="206" t="s">
        <v>2593</v>
      </c>
      <c r="I250" s="8"/>
      <c r="J250" s="134">
        <v>1</v>
      </c>
      <c r="K250" s="134">
        <v>0</v>
      </c>
      <c r="L250" s="134">
        <v>64</v>
      </c>
      <c r="M250" s="8"/>
      <c r="N250" s="13" t="s">
        <v>490</v>
      </c>
      <c r="O250" s="134">
        <v>3000</v>
      </c>
      <c r="P250" s="13" t="s">
        <v>428</v>
      </c>
      <c r="Q250" s="134">
        <v>5</v>
      </c>
      <c r="R250" s="13" t="s">
        <v>7159</v>
      </c>
      <c r="S250" s="134">
        <v>1</v>
      </c>
      <c r="T250" s="134">
        <v>2560</v>
      </c>
      <c r="U250" s="134">
        <v>45</v>
      </c>
      <c r="V250" s="8">
        <v>90</v>
      </c>
      <c r="W250" s="8"/>
      <c r="X250" s="8">
        <v>128</v>
      </c>
      <c r="Y250" s="8">
        <v>33</v>
      </c>
      <c r="Z250" s="13" t="s">
        <v>472</v>
      </c>
      <c r="AA250" s="13" t="s">
        <v>6829</v>
      </c>
      <c r="AB250" s="13" t="s">
        <v>486</v>
      </c>
      <c r="AC250" s="135" t="s">
        <v>417</v>
      </c>
      <c r="AD250" s="13" t="s">
        <v>389</v>
      </c>
      <c r="AE250" s="225" t="s">
        <v>7274</v>
      </c>
      <c r="AF250" s="8"/>
      <c r="AG250" s="8">
        <v>1</v>
      </c>
      <c r="AH250" s="134"/>
      <c r="AI250" s="134"/>
      <c r="AJ250" s="134"/>
      <c r="AK250" s="134"/>
      <c r="AL250" s="134"/>
      <c r="AM250" s="134"/>
      <c r="AN250" s="134"/>
      <c r="AO250" s="8"/>
      <c r="AP250" s="134">
        <v>288</v>
      </c>
      <c r="AQ250" s="134">
        <v>100</v>
      </c>
      <c r="AR250" s="8">
        <v>10</v>
      </c>
      <c r="AS250" s="8">
        <v>150</v>
      </c>
      <c r="AT250" s="8"/>
      <c r="AU250" s="8">
        <v>180</v>
      </c>
      <c r="AV250" s="13" t="s">
        <v>428</v>
      </c>
      <c r="AW250" s="135" t="s">
        <v>367</v>
      </c>
      <c r="AX250" s="135" t="s">
        <v>109</v>
      </c>
      <c r="AY250" s="13" t="s">
        <v>51</v>
      </c>
      <c r="AZ250" s="135" t="s">
        <v>2658</v>
      </c>
      <c r="BA250" s="203">
        <v>3600</v>
      </c>
      <c r="BB250" s="240"/>
    </row>
    <row r="251" spans="1:54" ht="24" customHeight="1" x14ac:dyDescent="0.35">
      <c r="A251" s="132">
        <v>218</v>
      </c>
      <c r="B251" s="219" t="s">
        <v>7160</v>
      </c>
      <c r="C251" s="134">
        <v>1000</v>
      </c>
      <c r="D251" s="134">
        <v>275</v>
      </c>
      <c r="E251" s="134">
        <v>120</v>
      </c>
      <c r="F251" s="204">
        <v>1</v>
      </c>
      <c r="G251" s="134">
        <v>100</v>
      </c>
      <c r="H251" s="206" t="s">
        <v>2593</v>
      </c>
      <c r="I251" s="8"/>
      <c r="J251" s="134">
        <v>1</v>
      </c>
      <c r="K251" s="134">
        <v>0</v>
      </c>
      <c r="L251" s="134">
        <v>64</v>
      </c>
      <c r="M251" s="8"/>
      <c r="N251" s="13" t="s">
        <v>490</v>
      </c>
      <c r="O251" s="134">
        <v>3000</v>
      </c>
      <c r="P251" s="13" t="s">
        <v>428</v>
      </c>
      <c r="Q251" s="134">
        <v>5</v>
      </c>
      <c r="R251" s="13" t="s">
        <v>7160</v>
      </c>
      <c r="S251" s="134">
        <v>1</v>
      </c>
      <c r="T251" s="134">
        <v>2560</v>
      </c>
      <c r="U251" s="134">
        <v>45</v>
      </c>
      <c r="V251" s="8">
        <v>90</v>
      </c>
      <c r="W251" s="8"/>
      <c r="X251" s="8">
        <v>128</v>
      </c>
      <c r="Y251" s="8">
        <v>33</v>
      </c>
      <c r="Z251" s="13" t="s">
        <v>472</v>
      </c>
      <c r="AA251" s="13" t="s">
        <v>6830</v>
      </c>
      <c r="AB251" s="13" t="s">
        <v>486</v>
      </c>
      <c r="AC251" s="135" t="s">
        <v>417</v>
      </c>
      <c r="AD251" s="13" t="s">
        <v>389</v>
      </c>
      <c r="AE251" s="225" t="s">
        <v>7275</v>
      </c>
      <c r="AF251" s="8"/>
      <c r="AG251" s="8">
        <v>1</v>
      </c>
      <c r="AH251" s="134"/>
      <c r="AI251" s="134">
        <v>20</v>
      </c>
      <c r="AJ251" s="134">
        <v>128</v>
      </c>
      <c r="AK251" s="134">
        <v>40</v>
      </c>
      <c r="AL251" s="134" t="s">
        <v>374</v>
      </c>
      <c r="AM251" s="134" t="s">
        <v>110</v>
      </c>
      <c r="AN251" s="134" t="s">
        <v>51</v>
      </c>
      <c r="AO251" s="8"/>
      <c r="AP251" s="134">
        <v>288</v>
      </c>
      <c r="AQ251" s="134">
        <v>80</v>
      </c>
      <c r="AR251" s="8">
        <v>10</v>
      </c>
      <c r="AS251" s="8">
        <v>150</v>
      </c>
      <c r="AT251" s="8"/>
      <c r="AU251" s="8">
        <v>180</v>
      </c>
      <c r="AV251" s="13" t="s">
        <v>428</v>
      </c>
      <c r="AW251" s="135" t="s">
        <v>367</v>
      </c>
      <c r="AX251" s="135" t="s">
        <v>109</v>
      </c>
      <c r="AY251" s="13" t="s">
        <v>51</v>
      </c>
      <c r="AZ251" s="135" t="s">
        <v>2658</v>
      </c>
      <c r="BA251" s="203">
        <v>3600</v>
      </c>
      <c r="BB251" s="240"/>
    </row>
    <row r="252" spans="1:54" ht="24" customHeight="1" x14ac:dyDescent="0.35">
      <c r="A252" s="132">
        <v>219</v>
      </c>
      <c r="B252" s="219" t="s">
        <v>7163</v>
      </c>
      <c r="C252" s="134">
        <v>1400</v>
      </c>
      <c r="D252" s="134">
        <v>275</v>
      </c>
      <c r="E252" s="134">
        <v>150</v>
      </c>
      <c r="F252" s="199">
        <v>1</v>
      </c>
      <c r="G252" s="134">
        <v>100</v>
      </c>
      <c r="H252" s="206" t="s">
        <v>2593</v>
      </c>
      <c r="I252" s="8"/>
      <c r="J252" s="134">
        <v>1</v>
      </c>
      <c r="K252" s="134">
        <v>0</v>
      </c>
      <c r="L252" s="134">
        <v>64</v>
      </c>
      <c r="M252" s="8"/>
      <c r="N252" s="13" t="s">
        <v>490</v>
      </c>
      <c r="O252" s="134">
        <v>3000</v>
      </c>
      <c r="P252" s="13" t="s">
        <v>428</v>
      </c>
      <c r="Q252" s="134">
        <v>5</v>
      </c>
      <c r="R252" s="13" t="s">
        <v>7163</v>
      </c>
      <c r="S252" s="134">
        <v>1</v>
      </c>
      <c r="T252" s="134">
        <v>3328</v>
      </c>
      <c r="U252" s="134">
        <v>45</v>
      </c>
      <c r="V252" s="8">
        <v>90</v>
      </c>
      <c r="W252" s="8"/>
      <c r="X252" s="8">
        <v>384</v>
      </c>
      <c r="Y252" s="8">
        <v>33</v>
      </c>
      <c r="Z252" s="13" t="s">
        <v>472</v>
      </c>
      <c r="AA252" s="13" t="s">
        <v>6835</v>
      </c>
      <c r="AB252" s="13" t="s">
        <v>486</v>
      </c>
      <c r="AC252" s="135" t="s">
        <v>506</v>
      </c>
      <c r="AD252" s="13" t="s">
        <v>389</v>
      </c>
      <c r="AE252" s="225" t="s">
        <v>7276</v>
      </c>
      <c r="AF252" s="8"/>
      <c r="AG252" s="8">
        <v>1</v>
      </c>
      <c r="AH252" s="134"/>
      <c r="AI252" s="134"/>
      <c r="AJ252" s="134"/>
      <c r="AK252" s="134"/>
      <c r="AL252" s="134"/>
      <c r="AM252" s="134"/>
      <c r="AN252" s="134"/>
      <c r="AO252" s="8"/>
      <c r="AP252" s="134">
        <v>288</v>
      </c>
      <c r="AQ252" s="134">
        <v>100</v>
      </c>
      <c r="AR252" s="8">
        <v>10</v>
      </c>
      <c r="AS252" s="8">
        <v>150</v>
      </c>
      <c r="AT252" s="8"/>
      <c r="AU252" s="8">
        <v>180</v>
      </c>
      <c r="AV252" s="13" t="s">
        <v>428</v>
      </c>
      <c r="AW252" s="135" t="s">
        <v>367</v>
      </c>
      <c r="AX252" s="135" t="s">
        <v>109</v>
      </c>
      <c r="AY252" s="13" t="s">
        <v>51</v>
      </c>
      <c r="AZ252" s="135" t="s">
        <v>2658</v>
      </c>
      <c r="BA252" s="203">
        <v>3600</v>
      </c>
      <c r="BB252" s="240"/>
    </row>
    <row r="253" spans="1:54" ht="24" customHeight="1" x14ac:dyDescent="0.35">
      <c r="A253" s="132">
        <v>220</v>
      </c>
      <c r="B253" s="219" t="s">
        <v>7176</v>
      </c>
      <c r="C253" s="134">
        <v>1200</v>
      </c>
      <c r="D253" s="134">
        <v>225</v>
      </c>
      <c r="E253" s="134">
        <v>120</v>
      </c>
      <c r="F253" s="204">
        <v>1</v>
      </c>
      <c r="G253" s="134">
        <v>100</v>
      </c>
      <c r="H253" s="206" t="s">
        <v>2593</v>
      </c>
      <c r="I253" s="8"/>
      <c r="J253" s="134">
        <v>1</v>
      </c>
      <c r="K253" s="134">
        <v>0</v>
      </c>
      <c r="L253" s="134">
        <v>64</v>
      </c>
      <c r="M253" s="8"/>
      <c r="N253" s="13" t="s">
        <v>490</v>
      </c>
      <c r="O253" s="134">
        <v>1500</v>
      </c>
      <c r="P253" s="13" t="s">
        <v>428</v>
      </c>
      <c r="Q253" s="134">
        <v>5</v>
      </c>
      <c r="R253" s="13" t="s">
        <v>7176</v>
      </c>
      <c r="S253" s="134">
        <v>1</v>
      </c>
      <c r="T253" s="134">
        <v>3328</v>
      </c>
      <c r="U253" s="134">
        <v>45</v>
      </c>
      <c r="V253" s="8">
        <v>90</v>
      </c>
      <c r="W253" s="8"/>
      <c r="X253" s="8">
        <v>384</v>
      </c>
      <c r="Y253" s="8">
        <v>33</v>
      </c>
      <c r="Z253" s="13" t="s">
        <v>472</v>
      </c>
      <c r="AA253" s="13" t="s">
        <v>6847</v>
      </c>
      <c r="AB253" s="13" t="s">
        <v>486</v>
      </c>
      <c r="AC253" s="135" t="s">
        <v>506</v>
      </c>
      <c r="AD253" s="13" t="s">
        <v>389</v>
      </c>
      <c r="AE253" s="225" t="s">
        <v>7277</v>
      </c>
      <c r="AF253" s="8"/>
      <c r="AG253" s="8">
        <v>1</v>
      </c>
      <c r="AH253" s="134"/>
      <c r="AI253" s="134"/>
      <c r="AJ253" s="134"/>
      <c r="AK253" s="134"/>
      <c r="AL253" s="134"/>
      <c r="AM253" s="134"/>
      <c r="AN253" s="134"/>
      <c r="AO253" s="8"/>
      <c r="AP253" s="134">
        <v>192</v>
      </c>
      <c r="AQ253" s="134">
        <v>80</v>
      </c>
      <c r="AR253" s="8">
        <v>10</v>
      </c>
      <c r="AS253" s="8">
        <v>150</v>
      </c>
      <c r="AT253" s="8"/>
      <c r="AU253" s="8">
        <v>180</v>
      </c>
      <c r="AV253" s="13" t="s">
        <v>428</v>
      </c>
      <c r="AW253" s="135" t="s">
        <v>367</v>
      </c>
      <c r="AX253" s="135" t="s">
        <v>109</v>
      </c>
      <c r="AY253" s="13" t="s">
        <v>51</v>
      </c>
      <c r="AZ253" s="13" t="s">
        <v>2658</v>
      </c>
      <c r="BA253" s="203">
        <v>3600</v>
      </c>
      <c r="BB253" s="240"/>
    </row>
    <row r="254" spans="1:54" ht="24" customHeight="1" x14ac:dyDescent="0.35">
      <c r="A254" s="132">
        <v>221</v>
      </c>
      <c r="B254" s="221" t="s">
        <v>488</v>
      </c>
      <c r="C254" s="134">
        <v>900</v>
      </c>
      <c r="D254" s="134">
        <v>250</v>
      </c>
      <c r="E254" s="134">
        <v>70</v>
      </c>
      <c r="F254" s="204">
        <v>1</v>
      </c>
      <c r="G254" s="134">
        <v>100</v>
      </c>
      <c r="H254" s="135" t="s">
        <v>2593</v>
      </c>
      <c r="I254" s="134"/>
      <c r="J254" s="134">
        <v>1</v>
      </c>
      <c r="K254" s="134">
        <v>0</v>
      </c>
      <c r="L254" s="134">
        <v>8</v>
      </c>
      <c r="M254" s="134"/>
      <c r="N254" s="135" t="s">
        <v>490</v>
      </c>
      <c r="O254" s="134">
        <v>1500</v>
      </c>
      <c r="P254" s="135" t="s">
        <v>472</v>
      </c>
      <c r="Q254" s="134">
        <v>5</v>
      </c>
      <c r="R254" s="135" t="s">
        <v>488</v>
      </c>
      <c r="S254" s="134">
        <v>1</v>
      </c>
      <c r="T254" s="134">
        <v>2304</v>
      </c>
      <c r="U254" s="134">
        <v>45</v>
      </c>
      <c r="V254" s="134">
        <v>90</v>
      </c>
      <c r="W254" s="134"/>
      <c r="X254" s="134">
        <v>256</v>
      </c>
      <c r="Y254" s="134">
        <v>33</v>
      </c>
      <c r="Z254" s="135" t="s">
        <v>472</v>
      </c>
      <c r="AA254" s="135" t="s">
        <v>489</v>
      </c>
      <c r="AB254" s="135" t="s">
        <v>486</v>
      </c>
      <c r="AC254" s="135" t="s">
        <v>417</v>
      </c>
      <c r="AD254" s="135" t="s">
        <v>389</v>
      </c>
      <c r="AE254" s="224" t="s">
        <v>2660</v>
      </c>
      <c r="AF254" s="134"/>
      <c r="AG254" s="134">
        <v>2</v>
      </c>
      <c r="AH254" s="134"/>
      <c r="AI254" s="134"/>
      <c r="AJ254" s="134"/>
      <c r="AK254" s="134"/>
      <c r="AL254" s="134"/>
      <c r="AM254" s="134"/>
      <c r="AN254" s="134"/>
      <c r="AO254" s="134">
        <v>3</v>
      </c>
      <c r="AP254" s="134">
        <v>160</v>
      </c>
      <c r="AQ254" s="134">
        <v>40</v>
      </c>
      <c r="AR254" s="134">
        <v>10</v>
      </c>
      <c r="AS254" s="134">
        <v>150</v>
      </c>
      <c r="AT254" s="134">
        <v>50</v>
      </c>
      <c r="AU254" s="8">
        <v>180</v>
      </c>
      <c r="AV254" s="135" t="s">
        <v>491</v>
      </c>
      <c r="AW254" s="135" t="s">
        <v>367</v>
      </c>
      <c r="AX254" s="135" t="s">
        <v>109</v>
      </c>
      <c r="AY254" s="135" t="s">
        <v>51</v>
      </c>
      <c r="AZ254" s="135" t="s">
        <v>2658</v>
      </c>
      <c r="BA254" s="134">
        <v>3400</v>
      </c>
      <c r="BB254" s="203"/>
    </row>
    <row r="255" spans="1:54" ht="24" customHeight="1" x14ac:dyDescent="0.35">
      <c r="A255" s="132">
        <v>222</v>
      </c>
      <c r="B255" s="219" t="s">
        <v>7178</v>
      </c>
      <c r="C255" s="134">
        <v>1000</v>
      </c>
      <c r="D255" s="134">
        <v>275</v>
      </c>
      <c r="E255" s="134">
        <v>70</v>
      </c>
      <c r="F255" s="204">
        <v>1</v>
      </c>
      <c r="G255" s="134">
        <v>100</v>
      </c>
      <c r="H255" s="135" t="s">
        <v>2593</v>
      </c>
      <c r="I255" s="8"/>
      <c r="J255" s="134">
        <v>1</v>
      </c>
      <c r="K255" s="134">
        <v>0</v>
      </c>
      <c r="L255" s="134">
        <v>8</v>
      </c>
      <c r="M255" s="8"/>
      <c r="N255" s="13" t="s">
        <v>490</v>
      </c>
      <c r="O255" s="134">
        <v>1500</v>
      </c>
      <c r="P255" s="13" t="s">
        <v>472</v>
      </c>
      <c r="Q255" s="134">
        <v>5</v>
      </c>
      <c r="R255" s="13" t="s">
        <v>7178</v>
      </c>
      <c r="S255" s="134">
        <v>1</v>
      </c>
      <c r="T255" s="134">
        <v>2304</v>
      </c>
      <c r="U255" s="134">
        <v>45</v>
      </c>
      <c r="V255" s="8">
        <v>90</v>
      </c>
      <c r="W255" s="8"/>
      <c r="X255" s="134">
        <v>256</v>
      </c>
      <c r="Y255" s="8">
        <v>33</v>
      </c>
      <c r="Z255" s="13" t="s">
        <v>472</v>
      </c>
      <c r="AA255" s="13" t="s">
        <v>6851</v>
      </c>
      <c r="AB255" s="13" t="s">
        <v>486</v>
      </c>
      <c r="AC255" s="135" t="s">
        <v>417</v>
      </c>
      <c r="AD255" s="13" t="s">
        <v>389</v>
      </c>
      <c r="AE255" s="225" t="s">
        <v>7278</v>
      </c>
      <c r="AF255" s="8"/>
      <c r="AG255" s="134">
        <v>2</v>
      </c>
      <c r="AH255" s="134"/>
      <c r="AI255" s="134">
        <v>35</v>
      </c>
      <c r="AJ255" s="134">
        <v>96</v>
      </c>
      <c r="AK255" s="134">
        <v>30</v>
      </c>
      <c r="AL255" s="134" t="s">
        <v>374</v>
      </c>
      <c r="AM255" s="134" t="s">
        <v>110</v>
      </c>
      <c r="AN255" s="134" t="s">
        <v>51</v>
      </c>
      <c r="AO255" s="134">
        <v>3</v>
      </c>
      <c r="AP255" s="134">
        <v>160</v>
      </c>
      <c r="AQ255" s="134">
        <v>40</v>
      </c>
      <c r="AR255" s="8">
        <v>10</v>
      </c>
      <c r="AS255" s="8">
        <v>150</v>
      </c>
      <c r="AT255" s="134">
        <v>50</v>
      </c>
      <c r="AU255" s="8">
        <v>180</v>
      </c>
      <c r="AV255" s="13" t="s">
        <v>491</v>
      </c>
      <c r="AW255" s="135" t="s">
        <v>367</v>
      </c>
      <c r="AX255" s="135" t="s">
        <v>109</v>
      </c>
      <c r="AY255" s="13" t="s">
        <v>51</v>
      </c>
      <c r="AZ255" s="135" t="s">
        <v>2658</v>
      </c>
      <c r="BA255" s="134">
        <v>3400</v>
      </c>
      <c r="BB255" s="240"/>
    </row>
    <row r="256" spans="1:54" ht="24" customHeight="1" x14ac:dyDescent="0.35">
      <c r="A256" s="132">
        <v>223</v>
      </c>
      <c r="B256" s="219" t="s">
        <v>7167</v>
      </c>
      <c r="C256" s="134">
        <v>1200</v>
      </c>
      <c r="D256" s="134">
        <v>300</v>
      </c>
      <c r="E256" s="134">
        <v>90</v>
      </c>
      <c r="F256" s="204">
        <v>1</v>
      </c>
      <c r="G256" s="134">
        <v>100</v>
      </c>
      <c r="H256" s="135" t="s">
        <v>2593</v>
      </c>
      <c r="I256" s="8"/>
      <c r="J256" s="134">
        <v>1</v>
      </c>
      <c r="K256" s="134">
        <v>0</v>
      </c>
      <c r="L256" s="134">
        <v>8</v>
      </c>
      <c r="M256" s="8"/>
      <c r="N256" s="13" t="s">
        <v>490</v>
      </c>
      <c r="O256" s="134">
        <v>3000</v>
      </c>
      <c r="P256" s="13" t="s">
        <v>472</v>
      </c>
      <c r="Q256" s="134">
        <v>5</v>
      </c>
      <c r="R256" s="13" t="s">
        <v>7167</v>
      </c>
      <c r="S256" s="134">
        <v>1</v>
      </c>
      <c r="T256" s="134">
        <v>2304</v>
      </c>
      <c r="U256" s="134">
        <v>45</v>
      </c>
      <c r="V256" s="8">
        <v>90</v>
      </c>
      <c r="W256" s="8"/>
      <c r="X256" s="134">
        <v>256</v>
      </c>
      <c r="Y256" s="8">
        <v>33</v>
      </c>
      <c r="Z256" s="13" t="s">
        <v>472</v>
      </c>
      <c r="AA256" s="13" t="s">
        <v>6839</v>
      </c>
      <c r="AB256" s="13" t="s">
        <v>486</v>
      </c>
      <c r="AC256" s="135" t="s">
        <v>417</v>
      </c>
      <c r="AD256" s="13" t="s">
        <v>389</v>
      </c>
      <c r="AE256" s="225" t="s">
        <v>7279</v>
      </c>
      <c r="AF256" s="8"/>
      <c r="AG256" s="134">
        <v>2</v>
      </c>
      <c r="AH256" s="134"/>
      <c r="AI256" s="134"/>
      <c r="AJ256" s="134"/>
      <c r="AK256" s="134"/>
      <c r="AL256" s="134"/>
      <c r="AM256" s="134"/>
      <c r="AN256" s="134"/>
      <c r="AO256" s="134">
        <v>3</v>
      </c>
      <c r="AP256" s="134">
        <v>256</v>
      </c>
      <c r="AQ256" s="134">
        <v>50</v>
      </c>
      <c r="AR256" s="8">
        <v>10</v>
      </c>
      <c r="AS256" s="8">
        <v>150</v>
      </c>
      <c r="AT256" s="134">
        <v>50</v>
      </c>
      <c r="AU256" s="8">
        <v>180</v>
      </c>
      <c r="AV256" s="13" t="s">
        <v>491</v>
      </c>
      <c r="AW256" s="135" t="s">
        <v>367</v>
      </c>
      <c r="AX256" s="135" t="s">
        <v>109</v>
      </c>
      <c r="AY256" s="13" t="s">
        <v>51</v>
      </c>
      <c r="AZ256" s="135" t="s">
        <v>2658</v>
      </c>
      <c r="BA256" s="134">
        <v>3400</v>
      </c>
      <c r="BB256" s="240"/>
    </row>
    <row r="257" spans="1:54" ht="24" customHeight="1" x14ac:dyDescent="0.35">
      <c r="A257" s="132">
        <v>224</v>
      </c>
      <c r="B257" s="219" t="s">
        <v>7169</v>
      </c>
      <c r="C257" s="134">
        <v>1300</v>
      </c>
      <c r="D257" s="134">
        <v>300</v>
      </c>
      <c r="E257" s="134">
        <v>90</v>
      </c>
      <c r="F257" s="204">
        <v>1</v>
      </c>
      <c r="G257" s="134">
        <v>100</v>
      </c>
      <c r="H257" s="135" t="s">
        <v>2593</v>
      </c>
      <c r="I257" s="8"/>
      <c r="J257" s="134">
        <v>1</v>
      </c>
      <c r="K257" s="134">
        <v>0</v>
      </c>
      <c r="L257" s="134">
        <v>8</v>
      </c>
      <c r="M257" s="8"/>
      <c r="N257" s="13" t="s">
        <v>490</v>
      </c>
      <c r="O257" s="134">
        <v>3000</v>
      </c>
      <c r="P257" s="13" t="s">
        <v>472</v>
      </c>
      <c r="Q257" s="134">
        <v>5</v>
      </c>
      <c r="R257" s="13" t="s">
        <v>7169</v>
      </c>
      <c r="S257" s="134">
        <v>1</v>
      </c>
      <c r="T257" s="134">
        <v>2304</v>
      </c>
      <c r="U257" s="134">
        <v>45</v>
      </c>
      <c r="V257" s="8">
        <v>90</v>
      </c>
      <c r="W257" s="8"/>
      <c r="X257" s="134">
        <v>256</v>
      </c>
      <c r="Y257" s="8">
        <v>33</v>
      </c>
      <c r="Z257" s="13" t="s">
        <v>472</v>
      </c>
      <c r="AA257" s="13" t="s">
        <v>6840</v>
      </c>
      <c r="AB257" s="13" t="s">
        <v>486</v>
      </c>
      <c r="AC257" s="135" t="s">
        <v>417</v>
      </c>
      <c r="AD257" s="13" t="s">
        <v>389</v>
      </c>
      <c r="AE257" s="225" t="s">
        <v>7280</v>
      </c>
      <c r="AF257" s="8"/>
      <c r="AG257" s="134">
        <v>2</v>
      </c>
      <c r="AH257" s="134"/>
      <c r="AI257" s="134">
        <v>35</v>
      </c>
      <c r="AJ257" s="134">
        <v>96</v>
      </c>
      <c r="AK257" s="134">
        <v>40</v>
      </c>
      <c r="AL257" s="134" t="s">
        <v>374</v>
      </c>
      <c r="AM257" s="134" t="s">
        <v>110</v>
      </c>
      <c r="AN257" s="134" t="s">
        <v>51</v>
      </c>
      <c r="AO257" s="134">
        <v>3</v>
      </c>
      <c r="AP257" s="134">
        <v>256</v>
      </c>
      <c r="AQ257" s="134">
        <v>50</v>
      </c>
      <c r="AR257" s="8">
        <v>10</v>
      </c>
      <c r="AS257" s="8">
        <v>150</v>
      </c>
      <c r="AT257" s="134">
        <v>50</v>
      </c>
      <c r="AU257" s="8">
        <v>180</v>
      </c>
      <c r="AV257" s="13" t="s">
        <v>491</v>
      </c>
      <c r="AW257" s="135" t="s">
        <v>367</v>
      </c>
      <c r="AX257" s="135" t="s">
        <v>109</v>
      </c>
      <c r="AY257" s="13" t="s">
        <v>51</v>
      </c>
      <c r="AZ257" s="135" t="s">
        <v>2658</v>
      </c>
      <c r="BA257" s="134">
        <v>3400</v>
      </c>
      <c r="BB257" s="240"/>
    </row>
    <row r="258" spans="1:54" ht="24" customHeight="1" x14ac:dyDescent="0.35">
      <c r="A258" s="132">
        <v>225</v>
      </c>
      <c r="B258" s="219" t="s">
        <v>7165</v>
      </c>
      <c r="C258" s="134">
        <v>1300</v>
      </c>
      <c r="D258" s="134">
        <v>300</v>
      </c>
      <c r="E258" s="134">
        <v>90</v>
      </c>
      <c r="F258" s="204">
        <v>1</v>
      </c>
      <c r="G258" s="134">
        <v>100</v>
      </c>
      <c r="H258" s="135" t="s">
        <v>2593</v>
      </c>
      <c r="I258" s="8"/>
      <c r="J258" s="134">
        <v>1</v>
      </c>
      <c r="K258" s="134">
        <v>0</v>
      </c>
      <c r="L258" s="134">
        <v>8</v>
      </c>
      <c r="M258" s="8"/>
      <c r="N258" s="13" t="s">
        <v>490</v>
      </c>
      <c r="O258" s="134">
        <v>3000</v>
      </c>
      <c r="P258" s="13" t="s">
        <v>472</v>
      </c>
      <c r="Q258" s="134">
        <v>5</v>
      </c>
      <c r="R258" s="13" t="s">
        <v>7165</v>
      </c>
      <c r="S258" s="134">
        <v>1</v>
      </c>
      <c r="T258" s="134">
        <v>3072</v>
      </c>
      <c r="U258" s="134">
        <v>45</v>
      </c>
      <c r="V258" s="8">
        <v>90</v>
      </c>
      <c r="W258" s="8"/>
      <c r="X258" s="134">
        <v>384</v>
      </c>
      <c r="Y258" s="8">
        <v>33</v>
      </c>
      <c r="Z258" s="13" t="s">
        <v>472</v>
      </c>
      <c r="AA258" s="13" t="s">
        <v>6836</v>
      </c>
      <c r="AB258" s="13" t="s">
        <v>486</v>
      </c>
      <c r="AC258" s="135" t="s">
        <v>417</v>
      </c>
      <c r="AD258" s="13" t="s">
        <v>389</v>
      </c>
      <c r="AE258" s="225" t="s">
        <v>7281</v>
      </c>
      <c r="AF258" s="8"/>
      <c r="AG258" s="134">
        <v>2</v>
      </c>
      <c r="AH258" s="134"/>
      <c r="AI258" s="134"/>
      <c r="AJ258" s="134"/>
      <c r="AK258" s="134"/>
      <c r="AL258" s="134"/>
      <c r="AM258" s="134"/>
      <c r="AN258" s="134"/>
      <c r="AO258" s="134">
        <v>3</v>
      </c>
      <c r="AP258" s="134">
        <v>256</v>
      </c>
      <c r="AQ258" s="134">
        <v>50</v>
      </c>
      <c r="AR258" s="8">
        <v>10</v>
      </c>
      <c r="AS258" s="8">
        <v>150</v>
      </c>
      <c r="AT258" s="134">
        <v>50</v>
      </c>
      <c r="AU258" s="8">
        <v>180</v>
      </c>
      <c r="AV258" s="13" t="s">
        <v>491</v>
      </c>
      <c r="AW258" s="135" t="s">
        <v>367</v>
      </c>
      <c r="AX258" s="135" t="s">
        <v>109</v>
      </c>
      <c r="AY258" s="13" t="s">
        <v>51</v>
      </c>
      <c r="AZ258" s="179" t="s">
        <v>2658</v>
      </c>
      <c r="BA258" s="134">
        <v>3400</v>
      </c>
      <c r="BB258" s="240"/>
    </row>
    <row r="259" spans="1:54" ht="24" customHeight="1" x14ac:dyDescent="0.35">
      <c r="A259" s="132">
        <v>226</v>
      </c>
      <c r="B259" s="219" t="s">
        <v>7271</v>
      </c>
      <c r="C259" s="134">
        <v>1000</v>
      </c>
      <c r="D259" s="134">
        <v>275</v>
      </c>
      <c r="E259" s="134">
        <v>70</v>
      </c>
      <c r="F259" s="204">
        <v>1</v>
      </c>
      <c r="G259" s="134">
        <v>100</v>
      </c>
      <c r="H259" s="135" t="s">
        <v>2593</v>
      </c>
      <c r="I259" s="8"/>
      <c r="J259" s="134">
        <v>1</v>
      </c>
      <c r="K259" s="134">
        <v>0</v>
      </c>
      <c r="L259" s="134">
        <v>8</v>
      </c>
      <c r="M259" s="8"/>
      <c r="N259" s="13" t="s">
        <v>490</v>
      </c>
      <c r="O259" s="134">
        <v>1500</v>
      </c>
      <c r="P259" s="13" t="s">
        <v>472</v>
      </c>
      <c r="Q259" s="134">
        <v>5</v>
      </c>
      <c r="R259" s="13" t="s">
        <v>7271</v>
      </c>
      <c r="S259" s="134">
        <v>1</v>
      </c>
      <c r="T259" s="134">
        <v>3072</v>
      </c>
      <c r="U259" s="134">
        <v>45</v>
      </c>
      <c r="V259" s="8">
        <v>90</v>
      </c>
      <c r="W259" s="8"/>
      <c r="X259" s="134">
        <v>384</v>
      </c>
      <c r="Y259" s="8">
        <v>33</v>
      </c>
      <c r="Z259" s="13" t="s">
        <v>472</v>
      </c>
      <c r="AA259" s="13" t="s">
        <v>6848</v>
      </c>
      <c r="AB259" s="13" t="s">
        <v>486</v>
      </c>
      <c r="AC259" s="135" t="s">
        <v>417</v>
      </c>
      <c r="AD259" s="13" t="s">
        <v>389</v>
      </c>
      <c r="AE259" s="225" t="s">
        <v>7282</v>
      </c>
      <c r="AF259" s="8"/>
      <c r="AG259" s="134">
        <v>2</v>
      </c>
      <c r="AH259" s="134"/>
      <c r="AI259" s="134"/>
      <c r="AJ259" s="134"/>
      <c r="AK259" s="134"/>
      <c r="AL259" s="134"/>
      <c r="AM259" s="134"/>
      <c r="AN259" s="134"/>
      <c r="AO259" s="8"/>
      <c r="AP259" s="134">
        <v>160</v>
      </c>
      <c r="AQ259" s="134">
        <v>40</v>
      </c>
      <c r="AR259" s="8">
        <v>10</v>
      </c>
      <c r="AS259" s="8">
        <v>150</v>
      </c>
      <c r="AT259" s="8"/>
      <c r="AU259" s="8"/>
      <c r="AV259" s="13" t="s">
        <v>491</v>
      </c>
      <c r="AW259" s="135" t="s">
        <v>367</v>
      </c>
      <c r="AX259" s="135" t="s">
        <v>109</v>
      </c>
      <c r="AY259" s="13" t="s">
        <v>51</v>
      </c>
      <c r="AZ259" s="135" t="s">
        <v>2658</v>
      </c>
      <c r="BA259" s="134">
        <v>3400</v>
      </c>
      <c r="BB259" s="240"/>
    </row>
    <row r="260" spans="1:54" ht="24" customHeight="1" x14ac:dyDescent="0.35">
      <c r="A260" s="132">
        <v>227</v>
      </c>
      <c r="B260" s="133" t="s">
        <v>484</v>
      </c>
      <c r="C260" s="134">
        <v>2000</v>
      </c>
      <c r="D260" s="134">
        <v>200</v>
      </c>
      <c r="E260" s="134">
        <v>2</v>
      </c>
      <c r="F260" s="199">
        <v>1</v>
      </c>
      <c r="G260" s="134">
        <v>100</v>
      </c>
      <c r="H260" s="135" t="s">
        <v>2593</v>
      </c>
      <c r="I260" s="134"/>
      <c r="J260" s="134">
        <v>1</v>
      </c>
      <c r="K260" s="134">
        <v>0</v>
      </c>
      <c r="L260" s="134">
        <v>120</v>
      </c>
      <c r="M260" s="134"/>
      <c r="N260" s="135" t="s">
        <v>483</v>
      </c>
      <c r="O260" s="134">
        <v>1500</v>
      </c>
      <c r="P260" s="135" t="s">
        <v>483</v>
      </c>
      <c r="Q260" s="134">
        <v>5</v>
      </c>
      <c r="R260" s="135" t="s">
        <v>484</v>
      </c>
      <c r="S260" s="134">
        <v>1</v>
      </c>
      <c r="T260" s="134">
        <v>2304</v>
      </c>
      <c r="U260" s="134">
        <v>50</v>
      </c>
      <c r="V260" s="134">
        <v>90</v>
      </c>
      <c r="W260" s="134"/>
      <c r="X260" s="134">
        <v>256</v>
      </c>
      <c r="Y260" s="134">
        <v>33</v>
      </c>
      <c r="Z260" s="135" t="s">
        <v>472</v>
      </c>
      <c r="AA260" s="135" t="s">
        <v>485</v>
      </c>
      <c r="AB260" s="135" t="s">
        <v>486</v>
      </c>
      <c r="AC260" s="135" t="s">
        <v>417</v>
      </c>
      <c r="AD260" s="135" t="s">
        <v>389</v>
      </c>
      <c r="AE260" s="224" t="s">
        <v>1893</v>
      </c>
      <c r="AF260" s="134"/>
      <c r="AG260" s="134">
        <v>2</v>
      </c>
      <c r="AH260" s="134"/>
      <c r="AI260" s="134"/>
      <c r="AJ260" s="134"/>
      <c r="AK260" s="134"/>
      <c r="AL260" s="134"/>
      <c r="AM260" s="134"/>
      <c r="AN260" s="134"/>
      <c r="AO260" s="134"/>
      <c r="AP260" s="134">
        <v>160</v>
      </c>
      <c r="AQ260" s="134">
        <v>60</v>
      </c>
      <c r="AR260" s="134">
        <v>10</v>
      </c>
      <c r="AS260" s="134">
        <v>150</v>
      </c>
      <c r="AT260" s="134"/>
      <c r="AU260" s="134"/>
      <c r="AV260" s="135" t="s">
        <v>483</v>
      </c>
      <c r="AW260" s="135" t="s">
        <v>367</v>
      </c>
      <c r="AX260" s="135" t="s">
        <v>109</v>
      </c>
      <c r="AY260" s="135" t="s">
        <v>487</v>
      </c>
      <c r="AZ260" s="135" t="s">
        <v>2620</v>
      </c>
      <c r="BA260" s="134">
        <v>4000</v>
      </c>
      <c r="BB260" s="203"/>
    </row>
    <row r="261" spans="1:54" ht="24" customHeight="1" x14ac:dyDescent="0.35">
      <c r="A261" s="132">
        <v>228</v>
      </c>
      <c r="B261" s="133" t="s">
        <v>6832</v>
      </c>
      <c r="C261" s="134">
        <v>2458</v>
      </c>
      <c r="D261" s="134">
        <v>492</v>
      </c>
      <c r="E261" s="134">
        <v>121</v>
      </c>
      <c r="F261" s="204"/>
      <c r="G261" s="134">
        <v>100</v>
      </c>
      <c r="H261" s="135" t="s">
        <v>2593</v>
      </c>
      <c r="I261" s="8">
        <v>1</v>
      </c>
      <c r="J261" s="134">
        <v>1</v>
      </c>
      <c r="K261" s="8">
        <v>0</v>
      </c>
      <c r="L261" s="134">
        <v>16</v>
      </c>
      <c r="M261" s="8"/>
      <c r="N261" s="13" t="s">
        <v>397</v>
      </c>
      <c r="O261" s="134">
        <v>2400</v>
      </c>
      <c r="P261" s="13" t="s">
        <v>398</v>
      </c>
      <c r="Q261" s="134">
        <v>0</v>
      </c>
      <c r="R261" s="13" t="s">
        <v>6832</v>
      </c>
      <c r="S261" s="134">
        <v>1</v>
      </c>
      <c r="T261" s="8">
        <v>30</v>
      </c>
      <c r="U261" s="295">
        <v>3200</v>
      </c>
      <c r="V261" s="8">
        <v>90</v>
      </c>
      <c r="W261" s="8">
        <v>-60</v>
      </c>
      <c r="X261" s="8"/>
      <c r="Y261" s="8">
        <v>33</v>
      </c>
      <c r="Z261" s="13" t="s">
        <v>398</v>
      </c>
      <c r="AA261" s="13" t="s">
        <v>6833</v>
      </c>
      <c r="AB261" s="196" t="s">
        <v>6778</v>
      </c>
      <c r="AC261" s="135" t="s">
        <v>417</v>
      </c>
      <c r="AD261" s="13" t="s">
        <v>396</v>
      </c>
      <c r="AE261" s="225" t="s">
        <v>7334</v>
      </c>
      <c r="AF261" s="8"/>
      <c r="AG261" s="8">
        <v>1</v>
      </c>
      <c r="AH261" s="134"/>
      <c r="AI261" s="134">
        <v>10</v>
      </c>
      <c r="AJ261" s="134">
        <v>192</v>
      </c>
      <c r="AK261" s="134">
        <v>40</v>
      </c>
      <c r="AL261" s="134" t="s">
        <v>374</v>
      </c>
      <c r="AM261" s="134" t="s">
        <v>110</v>
      </c>
      <c r="AN261" s="134" t="s">
        <v>51</v>
      </c>
      <c r="AO261" s="8"/>
      <c r="AP261" s="8">
        <v>192</v>
      </c>
      <c r="AQ261" s="8">
        <v>121</v>
      </c>
      <c r="AR261" s="8"/>
      <c r="AS261" s="8">
        <v>150</v>
      </c>
      <c r="AT261" s="8"/>
      <c r="AU261" s="8">
        <v>180</v>
      </c>
      <c r="AV261" s="13" t="s">
        <v>359</v>
      </c>
      <c r="AW261" s="13" t="s">
        <v>374</v>
      </c>
      <c r="AX261" s="13" t="s">
        <v>110</v>
      </c>
      <c r="AY261" s="13" t="s">
        <v>51</v>
      </c>
      <c r="AZ261" s="135" t="s">
        <v>2658</v>
      </c>
      <c r="BA261" s="134">
        <v>32000</v>
      </c>
      <c r="BB261" s="208"/>
    </row>
    <row r="262" spans="1:54" ht="24" customHeight="1" x14ac:dyDescent="0.35">
      <c r="A262" s="132">
        <v>229</v>
      </c>
      <c r="B262" s="133" t="s">
        <v>6837</v>
      </c>
      <c r="C262" s="134">
        <v>2458</v>
      </c>
      <c r="D262" s="134">
        <v>492</v>
      </c>
      <c r="E262" s="134">
        <v>242</v>
      </c>
      <c r="F262" s="199"/>
      <c r="G262" s="134">
        <v>100</v>
      </c>
      <c r="H262" s="135" t="s">
        <v>2593</v>
      </c>
      <c r="I262" s="8">
        <v>1</v>
      </c>
      <c r="J262" s="134">
        <v>1</v>
      </c>
      <c r="K262" s="8">
        <v>0</v>
      </c>
      <c r="L262" s="134">
        <v>16</v>
      </c>
      <c r="M262" s="8"/>
      <c r="N262" s="13" t="s">
        <v>397</v>
      </c>
      <c r="O262" s="134">
        <v>2400</v>
      </c>
      <c r="P262" s="13" t="s">
        <v>398</v>
      </c>
      <c r="Q262" s="134">
        <v>0</v>
      </c>
      <c r="R262" s="13" t="s">
        <v>6837</v>
      </c>
      <c r="S262" s="134">
        <v>1</v>
      </c>
      <c r="T262" s="8">
        <v>30</v>
      </c>
      <c r="U262" s="295">
        <v>3200</v>
      </c>
      <c r="V262" s="8">
        <v>90</v>
      </c>
      <c r="W262" s="8">
        <v>-60</v>
      </c>
      <c r="X262" s="8"/>
      <c r="Y262" s="8">
        <v>33</v>
      </c>
      <c r="Z262" s="13" t="s">
        <v>398</v>
      </c>
      <c r="AA262" s="13" t="s">
        <v>6838</v>
      </c>
      <c r="AB262" s="196" t="s">
        <v>6778</v>
      </c>
      <c r="AC262" s="135" t="s">
        <v>506</v>
      </c>
      <c r="AD262" s="13" t="s">
        <v>396</v>
      </c>
      <c r="AE262" s="225" t="s">
        <v>7335</v>
      </c>
      <c r="AF262" s="8"/>
      <c r="AG262" s="8">
        <v>1</v>
      </c>
      <c r="AH262" s="134"/>
      <c r="AI262" s="134"/>
      <c r="AJ262" s="134"/>
      <c r="AK262" s="134"/>
      <c r="AL262" s="134"/>
      <c r="AM262" s="134"/>
      <c r="AN262" s="134"/>
      <c r="AO262" s="8"/>
      <c r="AP262" s="8"/>
      <c r="AQ262" s="8"/>
      <c r="AR262" s="8"/>
      <c r="AS262" s="8">
        <v>150</v>
      </c>
      <c r="AT262" s="8"/>
      <c r="AU262" s="8">
        <v>180</v>
      </c>
      <c r="AV262" s="13" t="s">
        <v>359</v>
      </c>
      <c r="AW262" s="13" t="s">
        <v>367</v>
      </c>
      <c r="AX262" s="13" t="s">
        <v>107</v>
      </c>
      <c r="AY262" s="13" t="s">
        <v>51</v>
      </c>
      <c r="AZ262" s="135" t="s">
        <v>2658</v>
      </c>
      <c r="BA262" s="134">
        <v>32000</v>
      </c>
      <c r="BB262" s="208"/>
    </row>
    <row r="263" spans="1:54" ht="24" customHeight="1" x14ac:dyDescent="0.35">
      <c r="A263" s="132">
        <v>230</v>
      </c>
      <c r="B263" s="133" t="s">
        <v>6841</v>
      </c>
      <c r="C263" s="134">
        <v>2458</v>
      </c>
      <c r="D263" s="134">
        <v>492</v>
      </c>
      <c r="E263" s="134">
        <v>266</v>
      </c>
      <c r="F263" s="204"/>
      <c r="G263" s="134">
        <v>100</v>
      </c>
      <c r="H263" s="135" t="s">
        <v>2593</v>
      </c>
      <c r="I263" s="8">
        <v>1</v>
      </c>
      <c r="J263" s="134">
        <v>1</v>
      </c>
      <c r="K263" s="8">
        <v>0</v>
      </c>
      <c r="L263" s="134">
        <v>16</v>
      </c>
      <c r="M263" s="8"/>
      <c r="N263" s="13" t="s">
        <v>397</v>
      </c>
      <c r="O263" s="134">
        <v>2400</v>
      </c>
      <c r="P263" s="13" t="s">
        <v>398</v>
      </c>
      <c r="Q263" s="134">
        <v>0</v>
      </c>
      <c r="R263" s="13" t="s">
        <v>6841</v>
      </c>
      <c r="S263" s="134">
        <v>1</v>
      </c>
      <c r="T263" s="8">
        <v>30</v>
      </c>
      <c r="U263" s="295">
        <v>3200</v>
      </c>
      <c r="V263" s="8">
        <v>90</v>
      </c>
      <c r="W263" s="8">
        <v>-60</v>
      </c>
      <c r="X263" s="8"/>
      <c r="Y263" s="8">
        <v>33</v>
      </c>
      <c r="Z263" s="13" t="s">
        <v>398</v>
      </c>
      <c r="AA263" s="13" t="s">
        <v>6842</v>
      </c>
      <c r="AB263" s="196" t="s">
        <v>6778</v>
      </c>
      <c r="AC263" s="135" t="s">
        <v>417</v>
      </c>
      <c r="AD263" s="13" t="s">
        <v>396</v>
      </c>
      <c r="AE263" s="225" t="s">
        <v>7336</v>
      </c>
      <c r="AF263" s="8"/>
      <c r="AG263" s="8">
        <v>1</v>
      </c>
      <c r="AH263" s="134"/>
      <c r="AI263" s="134"/>
      <c r="AJ263" s="134"/>
      <c r="AK263" s="134"/>
      <c r="AL263" s="134"/>
      <c r="AM263" s="134"/>
      <c r="AN263" s="134"/>
      <c r="AO263" s="8"/>
      <c r="AP263" s="8">
        <v>192</v>
      </c>
      <c r="AQ263" s="8">
        <v>177</v>
      </c>
      <c r="AR263" s="8"/>
      <c r="AS263" s="8">
        <v>150</v>
      </c>
      <c r="AT263" s="8"/>
      <c r="AU263" s="8">
        <v>180</v>
      </c>
      <c r="AV263" s="13" t="s">
        <v>359</v>
      </c>
      <c r="AW263" s="13" t="s">
        <v>367</v>
      </c>
      <c r="AX263" s="13" t="s">
        <v>106</v>
      </c>
      <c r="AY263" s="13" t="s">
        <v>51</v>
      </c>
      <c r="AZ263" s="135" t="s">
        <v>2658</v>
      </c>
      <c r="BA263" s="134">
        <v>32000</v>
      </c>
      <c r="BB263" s="208"/>
    </row>
    <row r="264" spans="1:54" ht="24" customHeight="1" x14ac:dyDescent="0.35">
      <c r="A264" s="132">
        <v>231</v>
      </c>
      <c r="B264" s="133" t="s">
        <v>498</v>
      </c>
      <c r="C264" s="134">
        <v>750</v>
      </c>
      <c r="D264" s="134">
        <v>200</v>
      </c>
      <c r="E264" s="134">
        <v>80</v>
      </c>
      <c r="F264" s="204">
        <v>1</v>
      </c>
      <c r="G264" s="134">
        <v>75</v>
      </c>
      <c r="H264" s="135" t="s">
        <v>2593</v>
      </c>
      <c r="I264" s="134"/>
      <c r="J264" s="134">
        <v>1</v>
      </c>
      <c r="K264" s="134">
        <v>0</v>
      </c>
      <c r="L264" s="134">
        <v>60</v>
      </c>
      <c r="M264" s="134"/>
      <c r="N264" s="135" t="s">
        <v>364</v>
      </c>
      <c r="O264" s="134">
        <v>1500</v>
      </c>
      <c r="P264" s="135" t="s">
        <v>472</v>
      </c>
      <c r="Q264" s="134">
        <v>5</v>
      </c>
      <c r="R264" s="135" t="s">
        <v>498</v>
      </c>
      <c r="S264" s="134">
        <v>1</v>
      </c>
      <c r="T264" s="134">
        <v>2304</v>
      </c>
      <c r="U264" s="134">
        <v>45</v>
      </c>
      <c r="V264" s="134">
        <v>90</v>
      </c>
      <c r="W264" s="134"/>
      <c r="X264" s="134">
        <v>256</v>
      </c>
      <c r="Y264" s="134">
        <v>33</v>
      </c>
      <c r="Z264" s="135" t="s">
        <v>472</v>
      </c>
      <c r="AA264" s="197" t="s">
        <v>499</v>
      </c>
      <c r="AB264" s="135" t="s">
        <v>496</v>
      </c>
      <c r="AC264" s="135" t="s">
        <v>417</v>
      </c>
      <c r="AD264" s="135" t="s">
        <v>497</v>
      </c>
      <c r="AE264" s="224" t="s">
        <v>1875</v>
      </c>
      <c r="AF264" s="134"/>
      <c r="AG264" s="134">
        <v>2</v>
      </c>
      <c r="AH264" s="134"/>
      <c r="AI264" s="134">
        <v>22</v>
      </c>
      <c r="AJ264" s="134">
        <v>128</v>
      </c>
      <c r="AK264" s="134">
        <v>60</v>
      </c>
      <c r="AL264" s="134" t="s">
        <v>374</v>
      </c>
      <c r="AM264" s="134" t="s">
        <v>110</v>
      </c>
      <c r="AN264" s="134" t="s">
        <v>51</v>
      </c>
      <c r="AO264" s="134"/>
      <c r="AP264" s="134">
        <v>160</v>
      </c>
      <c r="AQ264" s="134">
        <v>50</v>
      </c>
      <c r="AR264" s="134">
        <v>10</v>
      </c>
      <c r="AS264" s="134">
        <v>150</v>
      </c>
      <c r="AT264" s="134"/>
      <c r="AU264" s="134"/>
      <c r="AV264" s="135" t="s">
        <v>491</v>
      </c>
      <c r="AW264" s="135" t="s">
        <v>374</v>
      </c>
      <c r="AX264" s="135" t="s">
        <v>109</v>
      </c>
      <c r="AY264" s="135" t="s">
        <v>51</v>
      </c>
      <c r="AZ264" s="135" t="s">
        <v>2658</v>
      </c>
      <c r="BA264" s="134">
        <v>2800</v>
      </c>
      <c r="BB264" s="203"/>
    </row>
    <row r="265" spans="1:54" ht="24" customHeight="1" x14ac:dyDescent="0.35">
      <c r="A265" s="132">
        <v>232</v>
      </c>
      <c r="B265" s="133" t="s">
        <v>6844</v>
      </c>
      <c r="C265" s="134">
        <v>1861</v>
      </c>
      <c r="D265" s="134">
        <v>372</v>
      </c>
      <c r="E265" s="134">
        <v>96</v>
      </c>
      <c r="F265" s="204"/>
      <c r="G265" s="134">
        <v>100</v>
      </c>
      <c r="H265" s="135" t="s">
        <v>2593</v>
      </c>
      <c r="I265" s="8">
        <v>1</v>
      </c>
      <c r="J265" s="134">
        <v>1</v>
      </c>
      <c r="K265" s="8">
        <v>0</v>
      </c>
      <c r="L265" s="134">
        <v>16</v>
      </c>
      <c r="M265" s="8"/>
      <c r="N265" s="13" t="s">
        <v>397</v>
      </c>
      <c r="O265" s="134">
        <v>2400</v>
      </c>
      <c r="P265" s="13" t="s">
        <v>398</v>
      </c>
      <c r="Q265" s="134">
        <v>0</v>
      </c>
      <c r="R265" s="13" t="s">
        <v>6844</v>
      </c>
      <c r="S265" s="134">
        <v>1</v>
      </c>
      <c r="T265" s="8">
        <v>44</v>
      </c>
      <c r="U265" s="295">
        <v>2560</v>
      </c>
      <c r="V265" s="8">
        <v>90</v>
      </c>
      <c r="W265" s="8">
        <v>-60</v>
      </c>
      <c r="X265" s="8"/>
      <c r="Y265" s="8">
        <v>33</v>
      </c>
      <c r="Z265" s="13" t="s">
        <v>398</v>
      </c>
      <c r="AA265" s="13" t="s">
        <v>6845</v>
      </c>
      <c r="AB265" s="196" t="s">
        <v>6778</v>
      </c>
      <c r="AC265" s="135" t="s">
        <v>417</v>
      </c>
      <c r="AD265" s="13" t="s">
        <v>396</v>
      </c>
      <c r="AE265" s="225" t="s">
        <v>7337</v>
      </c>
      <c r="AF265" s="8"/>
      <c r="AG265" s="8">
        <v>1</v>
      </c>
      <c r="AH265" s="134"/>
      <c r="AI265" s="134">
        <v>8</v>
      </c>
      <c r="AJ265" s="134">
        <v>192</v>
      </c>
      <c r="AK265" s="134">
        <v>40</v>
      </c>
      <c r="AL265" s="134" t="s">
        <v>374</v>
      </c>
      <c r="AM265" s="134" t="s">
        <v>110</v>
      </c>
      <c r="AN265" s="134" t="s">
        <v>51</v>
      </c>
      <c r="AO265" s="8"/>
      <c r="AP265" s="8">
        <v>192</v>
      </c>
      <c r="AQ265" s="8">
        <v>96</v>
      </c>
      <c r="AR265" s="8"/>
      <c r="AS265" s="8">
        <v>150</v>
      </c>
      <c r="AT265" s="8"/>
      <c r="AU265" s="8">
        <v>180</v>
      </c>
      <c r="AV265" s="13" t="s">
        <v>359</v>
      </c>
      <c r="AW265" s="13" t="s">
        <v>374</v>
      </c>
      <c r="AX265" s="13" t="s">
        <v>110</v>
      </c>
      <c r="AY265" s="13" t="s">
        <v>51</v>
      </c>
      <c r="AZ265" s="13" t="s">
        <v>2658</v>
      </c>
      <c r="BA265" s="134">
        <v>32000</v>
      </c>
      <c r="BB265" s="208"/>
    </row>
    <row r="266" spans="1:54" ht="24" customHeight="1" x14ac:dyDescent="0.35">
      <c r="A266" s="132">
        <v>233</v>
      </c>
      <c r="B266" s="133" t="s">
        <v>6849</v>
      </c>
      <c r="C266" s="134">
        <v>1861</v>
      </c>
      <c r="D266" s="134">
        <v>372</v>
      </c>
      <c r="E266" s="134">
        <v>128</v>
      </c>
      <c r="F266" s="199"/>
      <c r="G266" s="134">
        <v>100</v>
      </c>
      <c r="H266" s="135" t="s">
        <v>2593</v>
      </c>
      <c r="I266" s="8">
        <v>1</v>
      </c>
      <c r="J266" s="134">
        <v>1</v>
      </c>
      <c r="K266" s="8">
        <v>0</v>
      </c>
      <c r="L266" s="134">
        <v>16</v>
      </c>
      <c r="M266" s="8"/>
      <c r="N266" s="13" t="s">
        <v>397</v>
      </c>
      <c r="O266" s="134">
        <v>2400</v>
      </c>
      <c r="P266" s="13" t="s">
        <v>398</v>
      </c>
      <c r="Q266" s="134">
        <v>0</v>
      </c>
      <c r="R266" s="13" t="s">
        <v>6849</v>
      </c>
      <c r="S266" s="134">
        <v>1</v>
      </c>
      <c r="T266" s="8">
        <v>44</v>
      </c>
      <c r="U266" s="295">
        <v>2560</v>
      </c>
      <c r="V266" s="8">
        <v>90</v>
      </c>
      <c r="W266" s="8">
        <v>-60</v>
      </c>
      <c r="X266" s="8"/>
      <c r="Y266" s="8">
        <v>33</v>
      </c>
      <c r="Z266" s="13" t="s">
        <v>398</v>
      </c>
      <c r="AA266" s="13" t="s">
        <v>6850</v>
      </c>
      <c r="AB266" s="196" t="s">
        <v>6778</v>
      </c>
      <c r="AC266" s="135" t="s">
        <v>506</v>
      </c>
      <c r="AD266" s="13" t="s">
        <v>396</v>
      </c>
      <c r="AE266" s="225" t="s">
        <v>7338</v>
      </c>
      <c r="AF266" s="8"/>
      <c r="AG266" s="8">
        <v>1</v>
      </c>
      <c r="AH266" s="134"/>
      <c r="AI266" s="134"/>
      <c r="AJ266" s="134"/>
      <c r="AK266" s="134"/>
      <c r="AL266" s="134"/>
      <c r="AM266" s="134"/>
      <c r="AN266" s="134"/>
      <c r="AO266" s="8"/>
      <c r="AP266" s="8"/>
      <c r="AQ266" s="8"/>
      <c r="AR266" s="8"/>
      <c r="AS266" s="8">
        <v>150</v>
      </c>
      <c r="AT266" s="8"/>
      <c r="AU266" s="8">
        <v>180</v>
      </c>
      <c r="AV266" s="13" t="s">
        <v>359</v>
      </c>
      <c r="AW266" s="13" t="s">
        <v>367</v>
      </c>
      <c r="AX266" s="13" t="s">
        <v>107</v>
      </c>
      <c r="AY266" s="13" t="s">
        <v>51</v>
      </c>
      <c r="AZ266" s="13" t="s">
        <v>2658</v>
      </c>
      <c r="BA266" s="134">
        <v>32000</v>
      </c>
      <c r="BB266" s="208"/>
    </row>
    <row r="267" spans="1:54" ht="24" customHeight="1" x14ac:dyDescent="0.35">
      <c r="A267" s="132">
        <v>235</v>
      </c>
      <c r="B267" s="133" t="s">
        <v>3242</v>
      </c>
      <c r="C267" s="134">
        <v>87</v>
      </c>
      <c r="D267" s="134">
        <v>17</v>
      </c>
      <c r="E267" s="134">
        <v>96</v>
      </c>
      <c r="F267" s="204"/>
      <c r="G267" s="134">
        <v>50</v>
      </c>
      <c r="H267" s="135" t="s">
        <v>2602</v>
      </c>
      <c r="I267" s="8"/>
      <c r="J267" s="134">
        <v>1</v>
      </c>
      <c r="K267" s="8"/>
      <c r="L267" s="134">
        <v>203</v>
      </c>
      <c r="M267" s="8"/>
      <c r="N267" s="13" t="s">
        <v>357</v>
      </c>
      <c r="O267" s="134">
        <v>1600</v>
      </c>
      <c r="P267" s="13" t="s">
        <v>391</v>
      </c>
      <c r="Q267" s="134">
        <v>0</v>
      </c>
      <c r="R267" s="13" t="s">
        <v>3242</v>
      </c>
      <c r="S267" s="134">
        <v>1</v>
      </c>
      <c r="T267" s="8">
        <v>30</v>
      </c>
      <c r="U267" s="295">
        <v>1600</v>
      </c>
      <c r="V267" s="8">
        <v>90</v>
      </c>
      <c r="W267" s="8">
        <v>-60</v>
      </c>
      <c r="X267" s="8">
        <v>64</v>
      </c>
      <c r="Y267" s="8">
        <v>33</v>
      </c>
      <c r="Z267" s="13" t="s">
        <v>391</v>
      </c>
      <c r="AA267" s="13" t="s">
        <v>478</v>
      </c>
      <c r="AB267" s="13" t="s">
        <v>3267</v>
      </c>
      <c r="AC267" s="135" t="s">
        <v>375</v>
      </c>
      <c r="AD267" s="13" t="s">
        <v>356</v>
      </c>
      <c r="AE267" s="224" t="s">
        <v>3242</v>
      </c>
      <c r="AF267" s="8"/>
      <c r="AG267" s="8">
        <v>1</v>
      </c>
      <c r="AH267" s="134"/>
      <c r="AI267" s="134"/>
      <c r="AJ267" s="134"/>
      <c r="AK267" s="134"/>
      <c r="AL267" s="134"/>
      <c r="AM267" s="134"/>
      <c r="AN267" s="134"/>
      <c r="AO267" s="8"/>
      <c r="AP267" s="8"/>
      <c r="AQ267" s="8"/>
      <c r="AR267" s="8"/>
      <c r="AS267" s="8">
        <v>20</v>
      </c>
      <c r="AT267" s="8"/>
      <c r="AU267" s="8">
        <v>180</v>
      </c>
      <c r="AV267" s="13" t="s">
        <v>359</v>
      </c>
      <c r="AW267" s="13" t="s">
        <v>367</v>
      </c>
      <c r="AX267" s="13" t="s">
        <v>107</v>
      </c>
      <c r="AY267" s="13" t="s">
        <v>52</v>
      </c>
      <c r="AZ267" s="13" t="s">
        <v>2610</v>
      </c>
      <c r="BA267" s="134"/>
      <c r="BB267" s="208"/>
    </row>
    <row r="268" spans="1:54" ht="24" customHeight="1" x14ac:dyDescent="0.35">
      <c r="A268" s="132">
        <v>236</v>
      </c>
      <c r="B268" s="133" t="s">
        <v>3241</v>
      </c>
      <c r="C268" s="134">
        <v>87</v>
      </c>
      <c r="D268" s="134">
        <v>17</v>
      </c>
      <c r="E268" s="134">
        <v>21</v>
      </c>
      <c r="F268" s="204"/>
      <c r="G268" s="134">
        <v>100</v>
      </c>
      <c r="H268" s="135" t="s">
        <v>2596</v>
      </c>
      <c r="I268" s="8"/>
      <c r="J268" s="134">
        <v>1</v>
      </c>
      <c r="K268" s="8"/>
      <c r="L268" s="134">
        <v>1</v>
      </c>
      <c r="M268" s="8" t="s">
        <v>2625</v>
      </c>
      <c r="N268" s="13" t="s">
        <v>476</v>
      </c>
      <c r="O268" s="134">
        <v>3200</v>
      </c>
      <c r="P268" s="13" t="s">
        <v>477</v>
      </c>
      <c r="Q268" s="134">
        <v>0</v>
      </c>
      <c r="R268" s="13" t="s">
        <v>3241</v>
      </c>
      <c r="S268" s="134">
        <v>1</v>
      </c>
      <c r="T268" s="8">
        <v>66</v>
      </c>
      <c r="U268" s="295">
        <v>1600</v>
      </c>
      <c r="V268" s="8">
        <v>90</v>
      </c>
      <c r="W268" s="8">
        <v>-60</v>
      </c>
      <c r="X268" s="8"/>
      <c r="Y268" s="8">
        <v>33</v>
      </c>
      <c r="Z268" s="13" t="s">
        <v>477</v>
      </c>
      <c r="AA268" s="13" t="s">
        <v>474</v>
      </c>
      <c r="AB268" s="13" t="s">
        <v>3267</v>
      </c>
      <c r="AC268" s="135" t="s">
        <v>375</v>
      </c>
      <c r="AD268" s="13" t="s">
        <v>475</v>
      </c>
      <c r="AE268" s="226" t="s">
        <v>3241</v>
      </c>
      <c r="AF268" s="8"/>
      <c r="AG268" s="8">
        <v>1</v>
      </c>
      <c r="AH268" s="134"/>
      <c r="AI268" s="134"/>
      <c r="AJ268" s="134"/>
      <c r="AK268" s="134"/>
      <c r="AL268" s="134"/>
      <c r="AM268" s="134"/>
      <c r="AN268" s="134"/>
      <c r="AO268" s="8">
        <v>4</v>
      </c>
      <c r="AP268" s="8"/>
      <c r="AQ268" s="8"/>
      <c r="AR268" s="8"/>
      <c r="AS268" s="8">
        <v>10</v>
      </c>
      <c r="AT268" s="8">
        <v>64</v>
      </c>
      <c r="AU268" s="8">
        <v>180</v>
      </c>
      <c r="AV268" s="13" t="s">
        <v>477</v>
      </c>
      <c r="AW268" s="13" t="s">
        <v>374</v>
      </c>
      <c r="AX268" s="13" t="s">
        <v>106</v>
      </c>
      <c r="AY268" s="13" t="s">
        <v>56</v>
      </c>
      <c r="AZ268" s="13" t="s">
        <v>2597</v>
      </c>
      <c r="BA268" s="134"/>
      <c r="BB268" s="208"/>
    </row>
    <row r="269" spans="1:54" ht="24" customHeight="1" x14ac:dyDescent="0.35">
      <c r="A269" s="132">
        <v>237</v>
      </c>
      <c r="B269" s="133" t="s">
        <v>3240</v>
      </c>
      <c r="C269" s="134">
        <v>87</v>
      </c>
      <c r="D269" s="134">
        <v>17</v>
      </c>
      <c r="E269" s="134">
        <v>60</v>
      </c>
      <c r="F269" s="199"/>
      <c r="G269" s="134">
        <v>100</v>
      </c>
      <c r="H269" s="135" t="s">
        <v>2631</v>
      </c>
      <c r="I269" s="8"/>
      <c r="J269" s="134">
        <v>1</v>
      </c>
      <c r="K269" s="8"/>
      <c r="L269" s="134">
        <v>91</v>
      </c>
      <c r="M269" s="8"/>
      <c r="N269" s="13" t="s">
        <v>450</v>
      </c>
      <c r="O269" s="134">
        <v>3200</v>
      </c>
      <c r="P269" s="13" t="s">
        <v>451</v>
      </c>
      <c r="Q269" s="134">
        <v>0</v>
      </c>
      <c r="R269" s="13" t="s">
        <v>3240</v>
      </c>
      <c r="S269" s="134"/>
      <c r="T269" s="8">
        <v>30</v>
      </c>
      <c r="U269" s="295">
        <v>1600</v>
      </c>
      <c r="V269" s="8">
        <v>90</v>
      </c>
      <c r="W269" s="8">
        <v>-60</v>
      </c>
      <c r="X269" s="8"/>
      <c r="Y269" s="8">
        <v>33</v>
      </c>
      <c r="Z269" s="13" t="s">
        <v>451</v>
      </c>
      <c r="AA269" s="294" t="s">
        <v>481</v>
      </c>
      <c r="AB269" s="13" t="s">
        <v>3267</v>
      </c>
      <c r="AC269" s="135" t="s">
        <v>375</v>
      </c>
      <c r="AD269" s="13" t="s">
        <v>449</v>
      </c>
      <c r="AE269" s="226" t="s">
        <v>3240</v>
      </c>
      <c r="AF269" s="8"/>
      <c r="AG269" s="8">
        <v>1</v>
      </c>
      <c r="AH269" s="134"/>
      <c r="AI269" s="134"/>
      <c r="AJ269" s="134"/>
      <c r="AK269" s="134"/>
      <c r="AL269" s="134"/>
      <c r="AM269" s="134"/>
      <c r="AN269" s="134"/>
      <c r="AO269" s="8"/>
      <c r="AP269" s="8"/>
      <c r="AQ269" s="8"/>
      <c r="AR269" s="8"/>
      <c r="AS269" s="8">
        <v>50</v>
      </c>
      <c r="AT269" s="8"/>
      <c r="AU269" s="8">
        <v>180</v>
      </c>
      <c r="AV269" s="13" t="s">
        <v>451</v>
      </c>
      <c r="AW269" s="13" t="s">
        <v>367</v>
      </c>
      <c r="AX269" s="13" t="s">
        <v>107</v>
      </c>
      <c r="AY269" s="13" t="s">
        <v>58</v>
      </c>
      <c r="AZ269" s="13" t="s">
        <v>2631</v>
      </c>
      <c r="BA269" s="134"/>
      <c r="BB269" s="208"/>
    </row>
    <row r="270" spans="1:54" ht="24" customHeight="1" x14ac:dyDescent="0.35">
      <c r="A270" s="132">
        <v>238</v>
      </c>
      <c r="B270" s="17" t="s">
        <v>468</v>
      </c>
      <c r="C270" s="134">
        <v>375</v>
      </c>
      <c r="D270" s="134">
        <v>75</v>
      </c>
      <c r="E270" s="134">
        <v>500</v>
      </c>
      <c r="F270" s="204">
        <v>1</v>
      </c>
      <c r="G270" s="134">
        <v>200</v>
      </c>
      <c r="H270" s="135" t="s">
        <v>2593</v>
      </c>
      <c r="I270" s="134">
        <v>1</v>
      </c>
      <c r="J270" s="134">
        <v>1</v>
      </c>
      <c r="K270" s="134">
        <v>0</v>
      </c>
      <c r="L270" s="134">
        <v>60</v>
      </c>
      <c r="M270" s="134"/>
      <c r="N270" s="135" t="s">
        <v>371</v>
      </c>
      <c r="O270" s="134">
        <v>5</v>
      </c>
      <c r="P270" s="135" t="s">
        <v>472</v>
      </c>
      <c r="Q270" s="134">
        <v>5</v>
      </c>
      <c r="R270" s="135" t="s">
        <v>468</v>
      </c>
      <c r="S270" s="134">
        <v>1</v>
      </c>
      <c r="T270" s="134">
        <v>2560</v>
      </c>
      <c r="U270" s="134">
        <v>70</v>
      </c>
      <c r="V270" s="134">
        <v>90</v>
      </c>
      <c r="W270" s="134">
        <v>-30</v>
      </c>
      <c r="X270" s="134">
        <v>768</v>
      </c>
      <c r="Y270" s="134">
        <v>33</v>
      </c>
      <c r="Z270" s="135" t="s">
        <v>472</v>
      </c>
      <c r="AA270" s="135" t="s">
        <v>469</v>
      </c>
      <c r="AB270" s="135" t="s">
        <v>470</v>
      </c>
      <c r="AC270" s="135" t="s">
        <v>417</v>
      </c>
      <c r="AD270" s="135" t="s">
        <v>471</v>
      </c>
      <c r="AE270" s="225" t="s">
        <v>8859</v>
      </c>
      <c r="AF270" s="134"/>
      <c r="AG270" s="134">
        <v>2</v>
      </c>
      <c r="AH270" s="134"/>
      <c r="AI270" s="134">
        <v>200</v>
      </c>
      <c r="AJ270" s="134">
        <v>256</v>
      </c>
      <c r="AK270" s="134">
        <v>50</v>
      </c>
      <c r="AL270" s="134"/>
      <c r="AM270" s="134"/>
      <c r="AN270" s="134"/>
      <c r="AO270" s="134"/>
      <c r="AP270" s="134"/>
      <c r="AQ270" s="134"/>
      <c r="AR270" s="134"/>
      <c r="AS270" s="134">
        <v>50</v>
      </c>
      <c r="AT270" s="134"/>
      <c r="AU270" s="134">
        <v>180</v>
      </c>
      <c r="AV270" s="135" t="s">
        <v>473</v>
      </c>
      <c r="AW270" s="135" t="s">
        <v>374</v>
      </c>
      <c r="AX270" s="135" t="s">
        <v>107</v>
      </c>
      <c r="AY270" s="135" t="s">
        <v>49</v>
      </c>
      <c r="AZ270" s="135" t="s">
        <v>2595</v>
      </c>
      <c r="BA270" s="134">
        <v>10000</v>
      </c>
      <c r="BB270" s="203"/>
    </row>
    <row r="271" spans="1:54" ht="24" customHeight="1" x14ac:dyDescent="0.35">
      <c r="A271" s="132">
        <v>239</v>
      </c>
      <c r="B271" s="133" t="s">
        <v>463</v>
      </c>
      <c r="C271" s="134">
        <v>400</v>
      </c>
      <c r="D271" s="134">
        <v>160</v>
      </c>
      <c r="E271" s="134">
        <v>45</v>
      </c>
      <c r="F271" s="199">
        <v>1</v>
      </c>
      <c r="G271" s="134">
        <v>1</v>
      </c>
      <c r="H271" s="135"/>
      <c r="I271" s="134"/>
      <c r="J271" s="134">
        <v>1</v>
      </c>
      <c r="K271" s="134"/>
      <c r="L271" s="134">
        <v>15</v>
      </c>
      <c r="M271" s="134"/>
      <c r="N271" s="135" t="s">
        <v>467</v>
      </c>
      <c r="O271" s="134">
        <v>700</v>
      </c>
      <c r="P271" s="135" t="s">
        <v>428</v>
      </c>
      <c r="Q271" s="134">
        <v>75</v>
      </c>
      <c r="R271" s="135" t="s">
        <v>463</v>
      </c>
      <c r="S271" s="134">
        <v>1</v>
      </c>
      <c r="T271" s="134">
        <v>512</v>
      </c>
      <c r="U271" s="134">
        <v>63</v>
      </c>
      <c r="V271" s="134">
        <v>90</v>
      </c>
      <c r="W271" s="134">
        <v>-60</v>
      </c>
      <c r="X271" s="134">
        <v>64</v>
      </c>
      <c r="Y271" s="134">
        <v>33</v>
      </c>
      <c r="Z271" s="135" t="s">
        <v>428</v>
      </c>
      <c r="AA271" s="135" t="s">
        <v>464</v>
      </c>
      <c r="AB271" s="197" t="s">
        <v>465</v>
      </c>
      <c r="AC271" s="135" t="s">
        <v>360</v>
      </c>
      <c r="AD271" s="135" t="s">
        <v>466</v>
      </c>
      <c r="AE271" s="224" t="s">
        <v>1897</v>
      </c>
      <c r="AF271" s="134"/>
      <c r="AG271" s="134">
        <v>1</v>
      </c>
      <c r="AH271" s="134">
        <v>1</v>
      </c>
      <c r="AI271" s="134">
        <v>50</v>
      </c>
      <c r="AJ271" s="134">
        <v>64</v>
      </c>
      <c r="AK271" s="134">
        <v>200</v>
      </c>
      <c r="AL271" s="134"/>
      <c r="AM271" s="134"/>
      <c r="AN271" s="134"/>
      <c r="AO271" s="134"/>
      <c r="AP271" s="134"/>
      <c r="AQ271" s="134"/>
      <c r="AR271" s="134"/>
      <c r="AS271" s="134"/>
      <c r="AT271" s="134"/>
      <c r="AU271" s="134">
        <v>180</v>
      </c>
      <c r="AV271" s="135" t="s">
        <v>359</v>
      </c>
      <c r="AW271" s="135" t="s">
        <v>374</v>
      </c>
      <c r="AX271" s="135" t="s">
        <v>110</v>
      </c>
      <c r="AY271" s="135" t="s">
        <v>49</v>
      </c>
      <c r="AZ271" s="135" t="s">
        <v>2662</v>
      </c>
      <c r="BA271" s="134">
        <v>1760</v>
      </c>
      <c r="BB271" s="203"/>
    </row>
    <row r="272" spans="1:54" ht="24" customHeight="1" x14ac:dyDescent="0.35">
      <c r="A272" s="132">
        <v>240</v>
      </c>
      <c r="B272" s="133" t="s">
        <v>7181</v>
      </c>
      <c r="C272" s="134">
        <v>400</v>
      </c>
      <c r="D272" s="134">
        <v>160</v>
      </c>
      <c r="E272" s="134">
        <v>45</v>
      </c>
      <c r="F272" s="204">
        <v>1</v>
      </c>
      <c r="G272" s="134">
        <v>1</v>
      </c>
      <c r="H272" s="135"/>
      <c r="I272" s="8"/>
      <c r="J272" s="134">
        <v>1</v>
      </c>
      <c r="K272" s="8"/>
      <c r="L272" s="134">
        <v>15</v>
      </c>
      <c r="M272" s="8"/>
      <c r="N272" s="13" t="s">
        <v>467</v>
      </c>
      <c r="O272" s="134">
        <v>700</v>
      </c>
      <c r="P272" s="13" t="s">
        <v>372</v>
      </c>
      <c r="Q272" s="134">
        <v>75</v>
      </c>
      <c r="R272" s="13" t="s">
        <v>7181</v>
      </c>
      <c r="S272" s="134">
        <v>1</v>
      </c>
      <c r="T272" s="134">
        <v>512</v>
      </c>
      <c r="U272" s="134">
        <v>63</v>
      </c>
      <c r="V272" s="8">
        <v>90</v>
      </c>
      <c r="W272" s="8">
        <v>-60</v>
      </c>
      <c r="X272" s="134">
        <v>64</v>
      </c>
      <c r="Y272" s="8">
        <v>33</v>
      </c>
      <c r="Z272" s="13" t="s">
        <v>372</v>
      </c>
      <c r="AA272" s="13" t="s">
        <v>6852</v>
      </c>
      <c r="AB272" s="196" t="s">
        <v>6766</v>
      </c>
      <c r="AC272" s="135" t="s">
        <v>360</v>
      </c>
      <c r="AD272" s="13" t="s">
        <v>466</v>
      </c>
      <c r="AE272" s="226" t="s">
        <v>7377</v>
      </c>
      <c r="AF272" s="8"/>
      <c r="AG272" s="8">
        <v>1</v>
      </c>
      <c r="AH272" s="134">
        <v>1</v>
      </c>
      <c r="AI272" s="134">
        <v>50</v>
      </c>
      <c r="AJ272" s="134">
        <v>64</v>
      </c>
      <c r="AK272" s="134">
        <v>200</v>
      </c>
      <c r="AL272" s="134"/>
      <c r="AM272" s="134"/>
      <c r="AN272" s="134"/>
      <c r="AO272" s="8"/>
      <c r="AP272" s="8"/>
      <c r="AQ272" s="8"/>
      <c r="AR272" s="8"/>
      <c r="AS272" s="8"/>
      <c r="AT272" s="8"/>
      <c r="AU272" s="8">
        <v>180</v>
      </c>
      <c r="AV272" s="13" t="s">
        <v>652</v>
      </c>
      <c r="AW272" s="13" t="s">
        <v>374</v>
      </c>
      <c r="AX272" s="13" t="s">
        <v>110</v>
      </c>
      <c r="AY272" s="13" t="s">
        <v>49</v>
      </c>
      <c r="AZ272" s="13" t="s">
        <v>2662</v>
      </c>
      <c r="BA272" s="134">
        <v>1760</v>
      </c>
      <c r="BB272" s="240"/>
    </row>
    <row r="273" spans="1:54" ht="24" customHeight="1" x14ac:dyDescent="0.35">
      <c r="A273" s="132">
        <v>241</v>
      </c>
      <c r="B273" s="133" t="s">
        <v>7083</v>
      </c>
      <c r="C273" s="134">
        <v>400</v>
      </c>
      <c r="D273" s="134">
        <v>160</v>
      </c>
      <c r="E273" s="134">
        <v>45</v>
      </c>
      <c r="F273" s="199">
        <v>1</v>
      </c>
      <c r="G273" s="134">
        <v>1</v>
      </c>
      <c r="H273" s="139"/>
      <c r="I273" s="8"/>
      <c r="J273" s="134">
        <v>1</v>
      </c>
      <c r="K273" s="8"/>
      <c r="L273" s="134">
        <v>15</v>
      </c>
      <c r="M273" s="8"/>
      <c r="N273" s="13" t="s">
        <v>467</v>
      </c>
      <c r="O273" s="134">
        <v>700</v>
      </c>
      <c r="P273" s="13" t="s">
        <v>372</v>
      </c>
      <c r="Q273" s="134">
        <v>75</v>
      </c>
      <c r="R273" s="13" t="s">
        <v>7083</v>
      </c>
      <c r="S273" s="134">
        <v>1</v>
      </c>
      <c r="T273" s="134">
        <v>512</v>
      </c>
      <c r="U273" s="134">
        <v>63</v>
      </c>
      <c r="V273" s="8">
        <v>90</v>
      </c>
      <c r="W273" s="8">
        <v>-60</v>
      </c>
      <c r="X273" s="134">
        <v>64</v>
      </c>
      <c r="Y273" s="8">
        <v>33</v>
      </c>
      <c r="Z273" s="13" t="s">
        <v>372</v>
      </c>
      <c r="AA273" s="196" t="s">
        <v>434</v>
      </c>
      <c r="AB273" s="196" t="s">
        <v>6766</v>
      </c>
      <c r="AC273" s="135" t="s">
        <v>360</v>
      </c>
      <c r="AD273" s="13" t="s">
        <v>466</v>
      </c>
      <c r="AE273" s="226" t="s">
        <v>7378</v>
      </c>
      <c r="AF273" s="8"/>
      <c r="AG273" s="8">
        <v>1</v>
      </c>
      <c r="AH273" s="134">
        <v>1</v>
      </c>
      <c r="AI273" s="134">
        <v>50</v>
      </c>
      <c r="AJ273" s="134">
        <v>64</v>
      </c>
      <c r="AK273" s="134">
        <v>200</v>
      </c>
      <c r="AL273" s="134"/>
      <c r="AM273" s="134"/>
      <c r="AN273" s="134"/>
      <c r="AO273" s="8"/>
      <c r="AP273" s="8"/>
      <c r="AQ273" s="8"/>
      <c r="AR273" s="8"/>
      <c r="AS273" s="8"/>
      <c r="AT273" s="8"/>
      <c r="AU273" s="8">
        <v>180</v>
      </c>
      <c r="AV273" s="13" t="s">
        <v>372</v>
      </c>
      <c r="AW273" s="13" t="s">
        <v>374</v>
      </c>
      <c r="AX273" s="13" t="s">
        <v>110</v>
      </c>
      <c r="AY273" s="13" t="s">
        <v>49</v>
      </c>
      <c r="AZ273" s="13" t="s">
        <v>2662</v>
      </c>
      <c r="BA273" s="134">
        <v>1760</v>
      </c>
      <c r="BB273" s="213"/>
    </row>
    <row r="274" spans="1:54" ht="24" customHeight="1" x14ac:dyDescent="0.35">
      <c r="A274" s="132">
        <v>242</v>
      </c>
      <c r="B274" s="133" t="s">
        <v>459</v>
      </c>
      <c r="C274" s="134">
        <v>500</v>
      </c>
      <c r="D274" s="134">
        <v>125</v>
      </c>
      <c r="E274" s="134">
        <v>60</v>
      </c>
      <c r="F274" s="204">
        <v>1</v>
      </c>
      <c r="G274" s="134">
        <v>20</v>
      </c>
      <c r="H274" s="135" t="s">
        <v>2602</v>
      </c>
      <c r="I274" s="134"/>
      <c r="J274" s="134">
        <v>1</v>
      </c>
      <c r="K274" s="134"/>
      <c r="L274" s="134">
        <v>4</v>
      </c>
      <c r="M274" s="134" t="s">
        <v>2594</v>
      </c>
      <c r="N274" s="135" t="s">
        <v>462</v>
      </c>
      <c r="O274" s="134">
        <v>2250</v>
      </c>
      <c r="P274" s="135" t="s">
        <v>458</v>
      </c>
      <c r="Q274" s="134">
        <v>175</v>
      </c>
      <c r="R274" s="135" t="s">
        <v>459</v>
      </c>
      <c r="S274" s="134">
        <v>1</v>
      </c>
      <c r="T274" s="134">
        <v>1920</v>
      </c>
      <c r="U274" s="134">
        <v>35</v>
      </c>
      <c r="V274" s="134">
        <v>90</v>
      </c>
      <c r="W274" s="134">
        <v>-45</v>
      </c>
      <c r="X274" s="134"/>
      <c r="Y274" s="134">
        <v>33</v>
      </c>
      <c r="Z274" s="135" t="s">
        <v>458</v>
      </c>
      <c r="AA274" s="135" t="s">
        <v>460</v>
      </c>
      <c r="AB274" s="135" t="s">
        <v>461</v>
      </c>
      <c r="AC274" s="135" t="s">
        <v>375</v>
      </c>
      <c r="AD274" s="135" t="s">
        <v>456</v>
      </c>
      <c r="AE274" s="224" t="s">
        <v>1605</v>
      </c>
      <c r="AF274" s="134"/>
      <c r="AG274" s="134">
        <v>2</v>
      </c>
      <c r="AH274" s="134"/>
      <c r="AI274" s="134"/>
      <c r="AJ274" s="134"/>
      <c r="AK274" s="134"/>
      <c r="AL274" s="134"/>
      <c r="AM274" s="134"/>
      <c r="AN274" s="134"/>
      <c r="AO274" s="134"/>
      <c r="AP274" s="134">
        <v>64</v>
      </c>
      <c r="AQ274" s="134">
        <v>50</v>
      </c>
      <c r="AR274" s="134">
        <v>100</v>
      </c>
      <c r="AS274" s="134">
        <v>30</v>
      </c>
      <c r="AT274" s="134"/>
      <c r="AU274" s="134">
        <v>180</v>
      </c>
      <c r="AV274" s="135" t="s">
        <v>359</v>
      </c>
      <c r="AW274" s="135" t="s">
        <v>367</v>
      </c>
      <c r="AX274" s="135" t="s">
        <v>107</v>
      </c>
      <c r="AY274" s="135" t="s">
        <v>53</v>
      </c>
      <c r="AZ274" s="135" t="s">
        <v>2599</v>
      </c>
      <c r="BA274" s="134">
        <v>5000</v>
      </c>
      <c r="BB274" s="203"/>
    </row>
    <row r="275" spans="1:54" ht="24" customHeight="1" x14ac:dyDescent="0.35">
      <c r="A275" s="132">
        <v>243</v>
      </c>
      <c r="B275" s="133" t="s">
        <v>7120</v>
      </c>
      <c r="C275" s="134">
        <v>500</v>
      </c>
      <c r="D275" s="134">
        <v>125</v>
      </c>
      <c r="E275" s="134">
        <v>60</v>
      </c>
      <c r="F275" s="199">
        <v>1</v>
      </c>
      <c r="G275" s="134">
        <v>20</v>
      </c>
      <c r="H275" s="135"/>
      <c r="I275" s="8"/>
      <c r="J275" s="134">
        <v>1</v>
      </c>
      <c r="K275" s="8"/>
      <c r="L275" s="134">
        <v>4</v>
      </c>
      <c r="M275" s="8" t="s">
        <v>2594</v>
      </c>
      <c r="N275" s="13" t="s">
        <v>462</v>
      </c>
      <c r="O275" s="134">
        <v>2250</v>
      </c>
      <c r="P275" s="13" t="s">
        <v>365</v>
      </c>
      <c r="Q275" s="134">
        <v>175</v>
      </c>
      <c r="R275" s="13" t="s">
        <v>7120</v>
      </c>
      <c r="S275" s="134">
        <v>1</v>
      </c>
      <c r="T275" s="134">
        <v>1920</v>
      </c>
      <c r="U275" s="134">
        <v>35</v>
      </c>
      <c r="V275" s="8">
        <v>90</v>
      </c>
      <c r="W275" s="8">
        <v>-45</v>
      </c>
      <c r="X275" s="8"/>
      <c r="Y275" s="8">
        <v>33</v>
      </c>
      <c r="Z275" s="13" t="s">
        <v>366</v>
      </c>
      <c r="AA275" s="13" t="s">
        <v>6815</v>
      </c>
      <c r="AB275" s="13" t="s">
        <v>461</v>
      </c>
      <c r="AC275" s="135" t="s">
        <v>375</v>
      </c>
      <c r="AD275" s="13" t="s">
        <v>456</v>
      </c>
      <c r="AE275" s="226" t="s">
        <v>7379</v>
      </c>
      <c r="AF275" s="8"/>
      <c r="AG275" s="134">
        <v>2</v>
      </c>
      <c r="AH275" s="134"/>
      <c r="AI275" s="134"/>
      <c r="AJ275" s="134"/>
      <c r="AK275" s="134"/>
      <c r="AL275" s="134"/>
      <c r="AM275" s="134"/>
      <c r="AN275" s="134"/>
      <c r="AO275" s="8"/>
      <c r="AP275" s="134">
        <v>64</v>
      </c>
      <c r="AQ275" s="134">
        <v>50</v>
      </c>
      <c r="AR275" s="8">
        <v>100</v>
      </c>
      <c r="AS275" s="8">
        <v>30</v>
      </c>
      <c r="AT275" s="8"/>
      <c r="AU275" s="8">
        <v>180</v>
      </c>
      <c r="AV275" s="13" t="s">
        <v>359</v>
      </c>
      <c r="AW275" s="13" t="s">
        <v>367</v>
      </c>
      <c r="AX275" s="135" t="s">
        <v>107</v>
      </c>
      <c r="AY275" s="135" t="s">
        <v>53</v>
      </c>
      <c r="AZ275" s="13" t="s">
        <v>2599</v>
      </c>
      <c r="BA275" s="134">
        <v>5000</v>
      </c>
      <c r="BB275" s="240"/>
    </row>
    <row r="276" spans="1:54" ht="24" customHeight="1" x14ac:dyDescent="0.35">
      <c r="A276" s="132">
        <v>244</v>
      </c>
      <c r="B276" s="133" t="s">
        <v>453</v>
      </c>
      <c r="C276" s="134">
        <v>1600</v>
      </c>
      <c r="D276" s="134">
        <v>225</v>
      </c>
      <c r="E276" s="134">
        <v>80</v>
      </c>
      <c r="F276" s="204">
        <v>1</v>
      </c>
      <c r="G276" s="134">
        <v>20</v>
      </c>
      <c r="H276" s="135" t="s">
        <v>2602</v>
      </c>
      <c r="I276" s="134"/>
      <c r="J276" s="134">
        <v>1</v>
      </c>
      <c r="K276" s="134"/>
      <c r="L276" s="134">
        <v>2</v>
      </c>
      <c r="M276" s="134" t="s">
        <v>2594</v>
      </c>
      <c r="N276" s="135" t="s">
        <v>457</v>
      </c>
      <c r="O276" s="134">
        <v>2250</v>
      </c>
      <c r="P276" s="135" t="s">
        <v>458</v>
      </c>
      <c r="Q276" s="134">
        <v>200</v>
      </c>
      <c r="R276" s="135" t="s">
        <v>453</v>
      </c>
      <c r="S276" s="134">
        <v>1</v>
      </c>
      <c r="T276" s="134">
        <v>2048</v>
      </c>
      <c r="U276" s="134">
        <v>45</v>
      </c>
      <c r="V276" s="134">
        <v>90</v>
      </c>
      <c r="W276" s="134">
        <v>-45</v>
      </c>
      <c r="X276" s="134"/>
      <c r="Y276" s="134">
        <v>33</v>
      </c>
      <c r="Z276" s="135" t="s">
        <v>458</v>
      </c>
      <c r="AA276" s="135" t="s">
        <v>454</v>
      </c>
      <c r="AB276" s="135" t="s">
        <v>455</v>
      </c>
      <c r="AC276" s="135" t="s">
        <v>375</v>
      </c>
      <c r="AD276" s="135" t="s">
        <v>456</v>
      </c>
      <c r="AE276" s="224" t="s">
        <v>1608</v>
      </c>
      <c r="AF276" s="134"/>
      <c r="AG276" s="134">
        <v>2</v>
      </c>
      <c r="AH276" s="134"/>
      <c r="AI276" s="134"/>
      <c r="AJ276" s="134"/>
      <c r="AK276" s="134"/>
      <c r="AL276" s="134"/>
      <c r="AM276" s="134"/>
      <c r="AN276" s="134"/>
      <c r="AO276" s="134"/>
      <c r="AP276" s="134">
        <v>64</v>
      </c>
      <c r="AQ276" s="134">
        <v>60</v>
      </c>
      <c r="AR276" s="134">
        <v>100</v>
      </c>
      <c r="AS276" s="134">
        <v>20</v>
      </c>
      <c r="AT276" s="134"/>
      <c r="AU276" s="134">
        <v>180</v>
      </c>
      <c r="AV276" s="135" t="s">
        <v>359</v>
      </c>
      <c r="AW276" s="135" t="s">
        <v>367</v>
      </c>
      <c r="AX276" s="135" t="s">
        <v>107</v>
      </c>
      <c r="AY276" s="135" t="s">
        <v>53</v>
      </c>
      <c r="AZ276" s="135" t="s">
        <v>2640</v>
      </c>
      <c r="BA276" s="134">
        <v>10000</v>
      </c>
      <c r="BB276" s="203"/>
    </row>
    <row r="277" spans="1:54" ht="24" customHeight="1" x14ac:dyDescent="0.35">
      <c r="A277" s="132">
        <v>245</v>
      </c>
      <c r="B277" s="133" t="s">
        <v>7121</v>
      </c>
      <c r="C277" s="134">
        <v>1600</v>
      </c>
      <c r="D277" s="134">
        <v>225</v>
      </c>
      <c r="E277" s="134">
        <v>80</v>
      </c>
      <c r="F277" s="199">
        <v>1</v>
      </c>
      <c r="G277" s="134">
        <v>20</v>
      </c>
      <c r="H277" s="135"/>
      <c r="I277" s="8"/>
      <c r="J277" s="134">
        <v>1</v>
      </c>
      <c r="K277" s="8"/>
      <c r="L277" s="134">
        <v>2</v>
      </c>
      <c r="M277" s="8" t="s">
        <v>2594</v>
      </c>
      <c r="N277" s="13" t="s">
        <v>462</v>
      </c>
      <c r="O277" s="134">
        <v>2250</v>
      </c>
      <c r="P277" s="13" t="s">
        <v>365</v>
      </c>
      <c r="Q277" s="134">
        <v>200</v>
      </c>
      <c r="R277" s="13" t="s">
        <v>7121</v>
      </c>
      <c r="S277" s="134">
        <v>1</v>
      </c>
      <c r="T277" s="134">
        <v>2048</v>
      </c>
      <c r="U277" s="134">
        <v>45</v>
      </c>
      <c r="V277" s="8">
        <v>90</v>
      </c>
      <c r="W277" s="8">
        <v>-45</v>
      </c>
      <c r="X277" s="8"/>
      <c r="Y277" s="8">
        <v>33</v>
      </c>
      <c r="Z277" s="13" t="s">
        <v>366</v>
      </c>
      <c r="AA277" s="13" t="s">
        <v>6814</v>
      </c>
      <c r="AB277" s="13" t="s">
        <v>455</v>
      </c>
      <c r="AC277" s="135" t="s">
        <v>375</v>
      </c>
      <c r="AD277" s="13" t="s">
        <v>456</v>
      </c>
      <c r="AE277" s="226" t="s">
        <v>7380</v>
      </c>
      <c r="AF277" s="8"/>
      <c r="AG277" s="8">
        <v>1</v>
      </c>
      <c r="AH277" s="134"/>
      <c r="AI277" s="134"/>
      <c r="AJ277" s="134"/>
      <c r="AK277" s="134"/>
      <c r="AL277" s="134"/>
      <c r="AM277" s="134"/>
      <c r="AN277" s="134"/>
      <c r="AO277" s="8"/>
      <c r="AP277" s="134">
        <v>64</v>
      </c>
      <c r="AQ277" s="134">
        <v>60</v>
      </c>
      <c r="AR277" s="134">
        <v>100</v>
      </c>
      <c r="AS277" s="134">
        <v>20</v>
      </c>
      <c r="AT277" s="8"/>
      <c r="AU277" s="8">
        <v>180</v>
      </c>
      <c r="AV277" s="13" t="s">
        <v>359</v>
      </c>
      <c r="AW277" s="13" t="s">
        <v>367</v>
      </c>
      <c r="AX277" s="135" t="s">
        <v>107</v>
      </c>
      <c r="AY277" s="135" t="s">
        <v>53</v>
      </c>
      <c r="AZ277" s="13" t="s">
        <v>2599</v>
      </c>
      <c r="BA277" s="134">
        <v>10000</v>
      </c>
      <c r="BB277" s="240"/>
    </row>
    <row r="278" spans="1:54" ht="24" customHeight="1" x14ac:dyDescent="0.35">
      <c r="A278" s="132">
        <v>246</v>
      </c>
      <c r="B278" s="220" t="s">
        <v>446</v>
      </c>
      <c r="C278" s="134">
        <v>1000</v>
      </c>
      <c r="D278" s="134">
        <v>250</v>
      </c>
      <c r="E278" s="134">
        <v>160</v>
      </c>
      <c r="F278" s="204">
        <v>1</v>
      </c>
      <c r="G278" s="134">
        <v>100</v>
      </c>
      <c r="H278" s="135" t="s">
        <v>2631</v>
      </c>
      <c r="I278" s="134"/>
      <c r="J278" s="134">
        <v>1</v>
      </c>
      <c r="K278" s="134"/>
      <c r="L278" s="134">
        <v>40</v>
      </c>
      <c r="M278" s="134"/>
      <c r="N278" s="135" t="s">
        <v>450</v>
      </c>
      <c r="O278" s="134">
        <v>2400</v>
      </c>
      <c r="P278" s="135" t="s">
        <v>451</v>
      </c>
      <c r="Q278" s="134">
        <v>400</v>
      </c>
      <c r="R278" s="135" t="s">
        <v>446</v>
      </c>
      <c r="S278" s="134"/>
      <c r="T278" s="134">
        <v>1408</v>
      </c>
      <c r="U278" s="134">
        <v>75</v>
      </c>
      <c r="V278" s="134">
        <v>90</v>
      </c>
      <c r="W278" s="134">
        <v>-60</v>
      </c>
      <c r="X278" s="134"/>
      <c r="Y278" s="134">
        <v>33</v>
      </c>
      <c r="Z278" s="135" t="s">
        <v>451</v>
      </c>
      <c r="AA278" s="135" t="s">
        <v>447</v>
      </c>
      <c r="AB278" s="135" t="s">
        <v>448</v>
      </c>
      <c r="AC278" s="135" t="s">
        <v>360</v>
      </c>
      <c r="AD278" s="135" t="s">
        <v>449</v>
      </c>
      <c r="AE278" s="224" t="s">
        <v>1915</v>
      </c>
      <c r="AF278" s="134"/>
      <c r="AG278" s="134">
        <v>1</v>
      </c>
      <c r="AH278" s="134">
        <v>1</v>
      </c>
      <c r="AI278" s="134"/>
      <c r="AJ278" s="134"/>
      <c r="AK278" s="134"/>
      <c r="AL278" s="134"/>
      <c r="AM278" s="134"/>
      <c r="AN278" s="134"/>
      <c r="AO278" s="134"/>
      <c r="AP278" s="134">
        <v>96</v>
      </c>
      <c r="AQ278" s="134">
        <v>80</v>
      </c>
      <c r="AR278" s="134"/>
      <c r="AS278" s="134"/>
      <c r="AT278" s="134"/>
      <c r="AU278" s="134">
        <v>180</v>
      </c>
      <c r="AV278" s="135" t="s">
        <v>451</v>
      </c>
      <c r="AW278" s="135" t="s">
        <v>367</v>
      </c>
      <c r="AX278" s="135" t="s">
        <v>102</v>
      </c>
      <c r="AY278" s="135" t="s">
        <v>58</v>
      </c>
      <c r="AZ278" s="135" t="s">
        <v>2631</v>
      </c>
      <c r="BA278" s="134">
        <v>2600</v>
      </c>
      <c r="BB278" s="203"/>
    </row>
    <row r="279" spans="1:54" ht="24" customHeight="1" x14ac:dyDescent="0.35">
      <c r="A279" s="132">
        <v>248</v>
      </c>
      <c r="B279" s="219" t="s">
        <v>7183</v>
      </c>
      <c r="C279" s="134">
        <v>1000</v>
      </c>
      <c r="D279" s="134">
        <v>250</v>
      </c>
      <c r="E279" s="134">
        <v>160</v>
      </c>
      <c r="F279" s="204">
        <v>1</v>
      </c>
      <c r="G279" s="134">
        <v>100</v>
      </c>
      <c r="H279" s="135" t="s">
        <v>2631</v>
      </c>
      <c r="I279" s="8"/>
      <c r="J279" s="134">
        <v>1</v>
      </c>
      <c r="K279" s="8"/>
      <c r="L279" s="134">
        <v>40</v>
      </c>
      <c r="M279" s="8"/>
      <c r="N279" s="13" t="s">
        <v>450</v>
      </c>
      <c r="O279" s="134">
        <v>2400</v>
      </c>
      <c r="P279" s="13" t="s">
        <v>451</v>
      </c>
      <c r="Q279" s="134">
        <v>400</v>
      </c>
      <c r="R279" s="13" t="s">
        <v>7183</v>
      </c>
      <c r="S279" s="134">
        <v>1</v>
      </c>
      <c r="T279" s="134">
        <v>1408</v>
      </c>
      <c r="U279" s="134">
        <v>75</v>
      </c>
      <c r="V279" s="8">
        <v>90</v>
      </c>
      <c r="W279" s="8">
        <v>-45</v>
      </c>
      <c r="X279" s="8"/>
      <c r="Y279" s="8">
        <v>33</v>
      </c>
      <c r="Z279" s="13" t="s">
        <v>451</v>
      </c>
      <c r="AA279" s="13" t="s">
        <v>6858</v>
      </c>
      <c r="AB279" s="13" t="s">
        <v>455</v>
      </c>
      <c r="AC279" s="135" t="s">
        <v>375</v>
      </c>
      <c r="AD279" s="13" t="s">
        <v>449</v>
      </c>
      <c r="AE279" s="226" t="s">
        <v>7283</v>
      </c>
      <c r="AF279" s="8"/>
      <c r="AG279" s="8">
        <v>1</v>
      </c>
      <c r="AH279" s="134">
        <v>1</v>
      </c>
      <c r="AI279" s="134"/>
      <c r="AJ279" s="134"/>
      <c r="AK279" s="134"/>
      <c r="AL279" s="134"/>
      <c r="AM279" s="134"/>
      <c r="AN279" s="134"/>
      <c r="AO279" s="8"/>
      <c r="AP279" s="8">
        <v>16</v>
      </c>
      <c r="AQ279" s="8">
        <v>11</v>
      </c>
      <c r="AR279" s="8">
        <v>100</v>
      </c>
      <c r="AS279" s="8">
        <v>20</v>
      </c>
      <c r="AT279" s="8"/>
      <c r="AU279" s="8">
        <v>180</v>
      </c>
      <c r="AV279" s="13" t="s">
        <v>444</v>
      </c>
      <c r="AW279" s="13" t="s">
        <v>367</v>
      </c>
      <c r="AX279" s="13" t="s">
        <v>102</v>
      </c>
      <c r="AY279" s="13" t="s">
        <v>50</v>
      </c>
      <c r="AZ279" s="135" t="s">
        <v>2631</v>
      </c>
      <c r="BA279" s="134">
        <v>7999</v>
      </c>
      <c r="BB279" s="240"/>
    </row>
    <row r="280" spans="1:54" ht="24" customHeight="1" x14ac:dyDescent="0.35">
      <c r="A280" s="132">
        <v>250</v>
      </c>
      <c r="B280" s="222" t="s">
        <v>7185</v>
      </c>
      <c r="C280" s="134">
        <v>1000</v>
      </c>
      <c r="D280" s="134">
        <v>250</v>
      </c>
      <c r="E280" s="134">
        <v>160</v>
      </c>
      <c r="F280" s="265">
        <v>1</v>
      </c>
      <c r="G280" s="134">
        <v>100</v>
      </c>
      <c r="H280" s="135" t="s">
        <v>2631</v>
      </c>
      <c r="I280" s="8"/>
      <c r="J280" s="134">
        <v>1</v>
      </c>
      <c r="K280" s="8"/>
      <c r="L280" s="134">
        <v>40</v>
      </c>
      <c r="M280" s="8"/>
      <c r="N280" s="13" t="s">
        <v>450</v>
      </c>
      <c r="O280" s="134">
        <v>2400</v>
      </c>
      <c r="P280" s="13" t="s">
        <v>451</v>
      </c>
      <c r="Q280" s="134">
        <v>400</v>
      </c>
      <c r="R280" s="13" t="s">
        <v>7185</v>
      </c>
      <c r="S280" s="134">
        <v>1</v>
      </c>
      <c r="T280" s="134">
        <v>1408</v>
      </c>
      <c r="U280" s="134">
        <v>75</v>
      </c>
      <c r="V280" s="8">
        <v>90</v>
      </c>
      <c r="W280" s="8">
        <v>-60</v>
      </c>
      <c r="X280" s="8"/>
      <c r="Y280" s="8">
        <v>33</v>
      </c>
      <c r="Z280" s="13" t="s">
        <v>451</v>
      </c>
      <c r="AA280" s="196" t="s">
        <v>434</v>
      </c>
      <c r="AB280" s="13" t="s">
        <v>6738</v>
      </c>
      <c r="AC280" s="135" t="s">
        <v>375</v>
      </c>
      <c r="AD280" s="13" t="s">
        <v>449</v>
      </c>
      <c r="AE280" s="226" t="s">
        <v>7376</v>
      </c>
      <c r="AF280" s="8"/>
      <c r="AG280" s="8">
        <v>1</v>
      </c>
      <c r="AH280" s="134">
        <v>1</v>
      </c>
      <c r="AI280" s="134"/>
      <c r="AJ280" s="134"/>
      <c r="AK280" s="134"/>
      <c r="AL280" s="134"/>
      <c r="AM280" s="134"/>
      <c r="AN280" s="134"/>
      <c r="AO280" s="8"/>
      <c r="AP280" s="8"/>
      <c r="AQ280" s="8"/>
      <c r="AR280" s="8"/>
      <c r="AS280" s="8">
        <v>35</v>
      </c>
      <c r="AT280" s="8"/>
      <c r="AU280" s="8">
        <v>180</v>
      </c>
      <c r="AV280" s="13" t="s">
        <v>444</v>
      </c>
      <c r="AW280" s="13" t="s">
        <v>367</v>
      </c>
      <c r="AX280" s="13" t="s">
        <v>107</v>
      </c>
      <c r="AY280" s="13" t="s">
        <v>58</v>
      </c>
      <c r="AZ280" s="135" t="s">
        <v>2631</v>
      </c>
      <c r="BA280" s="134">
        <v>15999</v>
      </c>
      <c r="BB280" s="240"/>
    </row>
    <row r="281" spans="1:54" ht="24" customHeight="1" x14ac:dyDescent="0.35">
      <c r="A281" s="132">
        <v>251</v>
      </c>
      <c r="B281" s="219" t="s">
        <v>7191</v>
      </c>
      <c r="C281" s="134">
        <v>1000</v>
      </c>
      <c r="D281" s="134">
        <v>250</v>
      </c>
      <c r="E281" s="134">
        <v>160</v>
      </c>
      <c r="F281" s="199">
        <v>1</v>
      </c>
      <c r="G281" s="134">
        <v>100</v>
      </c>
      <c r="H281" s="135" t="s">
        <v>2631</v>
      </c>
      <c r="I281" s="8"/>
      <c r="J281" s="134">
        <v>1</v>
      </c>
      <c r="K281" s="8"/>
      <c r="L281" s="134">
        <v>40</v>
      </c>
      <c r="M281" s="8"/>
      <c r="N281" s="13" t="s">
        <v>526</v>
      </c>
      <c r="O281" s="134">
        <v>2400</v>
      </c>
      <c r="P281" s="13" t="s">
        <v>365</v>
      </c>
      <c r="Q281" s="134">
        <v>400</v>
      </c>
      <c r="R281" s="13" t="s">
        <v>7191</v>
      </c>
      <c r="S281" s="134"/>
      <c r="T281" s="134">
        <v>1408</v>
      </c>
      <c r="U281" s="134">
        <v>75</v>
      </c>
      <c r="V281" s="8">
        <v>90</v>
      </c>
      <c r="W281" s="8">
        <v>-60</v>
      </c>
      <c r="X281" s="8"/>
      <c r="Y281" s="8">
        <v>33</v>
      </c>
      <c r="Z281" s="13" t="s">
        <v>366</v>
      </c>
      <c r="AA281" s="13" t="s">
        <v>6859</v>
      </c>
      <c r="AB281" s="13" t="s">
        <v>6737</v>
      </c>
      <c r="AC281" s="135" t="s">
        <v>375</v>
      </c>
      <c r="AD281" s="13" t="s">
        <v>449</v>
      </c>
      <c r="AE281" s="226" t="s">
        <v>7284</v>
      </c>
      <c r="AF281" s="8"/>
      <c r="AG281" s="8">
        <v>1</v>
      </c>
      <c r="AH281" s="134"/>
      <c r="AI281" s="134"/>
      <c r="AJ281" s="134"/>
      <c r="AK281" s="134"/>
      <c r="AL281" s="134"/>
      <c r="AM281" s="134"/>
      <c r="AN281" s="134"/>
      <c r="AO281" s="8"/>
      <c r="AP281" s="8">
        <v>16</v>
      </c>
      <c r="AQ281" s="8">
        <v>8</v>
      </c>
      <c r="AR281" s="8"/>
      <c r="AS281" s="8">
        <v>30</v>
      </c>
      <c r="AT281" s="8"/>
      <c r="AU281" s="8">
        <v>180</v>
      </c>
      <c r="AV281" s="13" t="s">
        <v>359</v>
      </c>
      <c r="AW281" s="13" t="s">
        <v>367</v>
      </c>
      <c r="AX281" s="13" t="s">
        <v>106</v>
      </c>
      <c r="AY281" s="13" t="s">
        <v>50</v>
      </c>
      <c r="AZ281" s="135" t="s">
        <v>2631</v>
      </c>
      <c r="BA281" s="134">
        <v>3999</v>
      </c>
      <c r="BB281" s="240"/>
    </row>
    <row r="282" spans="1:54" ht="24" customHeight="1" x14ac:dyDescent="0.35">
      <c r="A282" s="132">
        <v>252</v>
      </c>
      <c r="B282" s="219" t="s">
        <v>7190</v>
      </c>
      <c r="C282" s="134">
        <v>1000</v>
      </c>
      <c r="D282" s="134">
        <v>250</v>
      </c>
      <c r="E282" s="134">
        <v>160</v>
      </c>
      <c r="F282" s="204">
        <v>1</v>
      </c>
      <c r="G282" s="134">
        <v>100</v>
      </c>
      <c r="H282" s="135" t="s">
        <v>2631</v>
      </c>
      <c r="I282" s="8"/>
      <c r="J282" s="134">
        <v>1</v>
      </c>
      <c r="K282" s="8"/>
      <c r="L282" s="134">
        <v>40</v>
      </c>
      <c r="M282" s="8"/>
      <c r="N282" s="13" t="s">
        <v>526</v>
      </c>
      <c r="O282" s="134">
        <v>2400</v>
      </c>
      <c r="P282" s="13" t="s">
        <v>365</v>
      </c>
      <c r="Q282" s="134">
        <v>400</v>
      </c>
      <c r="R282" s="13" t="s">
        <v>7190</v>
      </c>
      <c r="S282" s="134"/>
      <c r="T282" s="134">
        <v>1408</v>
      </c>
      <c r="U282" s="134">
        <v>75</v>
      </c>
      <c r="V282" s="8">
        <v>15</v>
      </c>
      <c r="W282" s="8">
        <v>-90</v>
      </c>
      <c r="X282" s="8"/>
      <c r="Y282" s="8">
        <v>33</v>
      </c>
      <c r="Z282" s="13" t="s">
        <v>366</v>
      </c>
      <c r="AA282" s="13" t="s">
        <v>447</v>
      </c>
      <c r="AB282" s="13" t="s">
        <v>525</v>
      </c>
      <c r="AC282" s="135" t="s">
        <v>375</v>
      </c>
      <c r="AD282" s="13" t="s">
        <v>449</v>
      </c>
      <c r="AE282" s="226" t="s">
        <v>7285</v>
      </c>
      <c r="AF282" s="8">
        <v>32</v>
      </c>
      <c r="AG282" s="8">
        <v>1</v>
      </c>
      <c r="AH282" s="134"/>
      <c r="AI282" s="134"/>
      <c r="AJ282" s="134"/>
      <c r="AK282" s="134"/>
      <c r="AL282" s="134"/>
      <c r="AM282" s="134"/>
      <c r="AN282" s="134"/>
      <c r="AO282" s="8"/>
      <c r="AP282" s="8">
        <v>16</v>
      </c>
      <c r="AQ282" s="8">
        <v>8</v>
      </c>
      <c r="AR282" s="8"/>
      <c r="AS282" s="8">
        <v>30</v>
      </c>
      <c r="AT282" s="8"/>
      <c r="AU282" s="8">
        <v>180</v>
      </c>
      <c r="AV282" s="13" t="s">
        <v>359</v>
      </c>
      <c r="AW282" s="13" t="s">
        <v>367</v>
      </c>
      <c r="AX282" s="13" t="s">
        <v>106</v>
      </c>
      <c r="AY282" s="13" t="s">
        <v>50</v>
      </c>
      <c r="AZ282" s="135" t="s">
        <v>2631</v>
      </c>
      <c r="BA282" s="134">
        <v>1999</v>
      </c>
      <c r="BB282" s="208"/>
    </row>
    <row r="283" spans="1:54" ht="24" customHeight="1" x14ac:dyDescent="0.35">
      <c r="A283" s="132">
        <v>253</v>
      </c>
      <c r="B283" s="219" t="s">
        <v>452</v>
      </c>
      <c r="C283" s="134">
        <v>1000</v>
      </c>
      <c r="D283" s="134">
        <v>250</v>
      </c>
      <c r="E283" s="134">
        <v>150</v>
      </c>
      <c r="F283" s="204">
        <v>1</v>
      </c>
      <c r="G283" s="134">
        <v>75</v>
      </c>
      <c r="H283" s="135" t="s">
        <v>2631</v>
      </c>
      <c r="I283" s="134"/>
      <c r="J283" s="134">
        <v>1</v>
      </c>
      <c r="K283" s="134"/>
      <c r="L283" s="134">
        <v>40</v>
      </c>
      <c r="M283" s="134"/>
      <c r="N283" s="135" t="s">
        <v>450</v>
      </c>
      <c r="O283" s="134">
        <v>3200</v>
      </c>
      <c r="P283" s="135" t="s">
        <v>451</v>
      </c>
      <c r="Q283" s="134">
        <v>400</v>
      </c>
      <c r="R283" s="135" t="s">
        <v>452</v>
      </c>
      <c r="S283" s="134"/>
      <c r="T283" s="134">
        <v>1792</v>
      </c>
      <c r="U283" s="134">
        <v>65</v>
      </c>
      <c r="V283" s="134"/>
      <c r="W283" s="134">
        <v>-60</v>
      </c>
      <c r="X283" s="134"/>
      <c r="Y283" s="134">
        <v>33</v>
      </c>
      <c r="Z283" s="135" t="s">
        <v>451</v>
      </c>
      <c r="AA283" s="135" t="s">
        <v>447</v>
      </c>
      <c r="AB283" s="135" t="s">
        <v>448</v>
      </c>
      <c r="AC283" s="135" t="s">
        <v>360</v>
      </c>
      <c r="AD283" s="135" t="s">
        <v>449</v>
      </c>
      <c r="AE283" s="224" t="s">
        <v>2663</v>
      </c>
      <c r="AF283" s="134">
        <v>5</v>
      </c>
      <c r="AG283" s="134">
        <v>1</v>
      </c>
      <c r="AH283" s="134">
        <v>1</v>
      </c>
      <c r="AI283" s="134"/>
      <c r="AJ283" s="134"/>
      <c r="AK283" s="134"/>
      <c r="AL283" s="134"/>
      <c r="AM283" s="134"/>
      <c r="AN283" s="134"/>
      <c r="AO283" s="134"/>
      <c r="AP283" s="134">
        <v>96</v>
      </c>
      <c r="AQ283" s="134">
        <v>160</v>
      </c>
      <c r="AR283" s="134"/>
      <c r="AS283" s="134"/>
      <c r="AT283" s="134"/>
      <c r="AU283" s="134">
        <v>360</v>
      </c>
      <c r="AV283" s="135" t="s">
        <v>451</v>
      </c>
      <c r="AW283" s="135" t="s">
        <v>367</v>
      </c>
      <c r="AX283" s="135" t="s">
        <v>102</v>
      </c>
      <c r="AY283" s="135" t="s">
        <v>58</v>
      </c>
      <c r="AZ283" s="135" t="s">
        <v>2631</v>
      </c>
      <c r="BA283" s="134">
        <v>5500</v>
      </c>
      <c r="BB283" s="203"/>
    </row>
    <row r="284" spans="1:54" ht="24" customHeight="1" x14ac:dyDescent="0.35">
      <c r="A284" s="132">
        <v>254</v>
      </c>
      <c r="B284" s="220" t="s">
        <v>439</v>
      </c>
      <c r="C284" s="134">
        <v>1200</v>
      </c>
      <c r="D284" s="134">
        <v>300</v>
      </c>
      <c r="E284" s="134">
        <v>220</v>
      </c>
      <c r="F284" s="204">
        <v>1</v>
      </c>
      <c r="G284" s="134">
        <v>100</v>
      </c>
      <c r="H284" s="135" t="s">
        <v>2593</v>
      </c>
      <c r="I284" s="134"/>
      <c r="J284" s="134">
        <v>1</v>
      </c>
      <c r="K284" s="134"/>
      <c r="L284" s="134">
        <v>50</v>
      </c>
      <c r="M284" s="134"/>
      <c r="N284" s="135" t="s">
        <v>443</v>
      </c>
      <c r="O284" s="134">
        <v>2400</v>
      </c>
      <c r="P284" s="135" t="s">
        <v>438</v>
      </c>
      <c r="Q284" s="134">
        <v>500</v>
      </c>
      <c r="R284" s="135" t="s">
        <v>439</v>
      </c>
      <c r="S284" s="134">
        <v>1</v>
      </c>
      <c r="T284" s="134">
        <v>1536</v>
      </c>
      <c r="U284" s="134">
        <v>75</v>
      </c>
      <c r="V284" s="134">
        <v>90</v>
      </c>
      <c r="W284" s="134">
        <v>-60</v>
      </c>
      <c r="X284" s="134"/>
      <c r="Y284" s="134">
        <v>33</v>
      </c>
      <c r="Z284" s="135" t="s">
        <v>438</v>
      </c>
      <c r="AA284" s="135" t="s">
        <v>440</v>
      </c>
      <c r="AB284" s="135" t="s">
        <v>441</v>
      </c>
      <c r="AC284" s="135" t="s">
        <v>360</v>
      </c>
      <c r="AD284" s="135" t="s">
        <v>442</v>
      </c>
      <c r="AE284" s="224" t="s">
        <v>1917</v>
      </c>
      <c r="AF284" s="134"/>
      <c r="AG284" s="134">
        <v>1</v>
      </c>
      <c r="AH284" s="134">
        <v>1</v>
      </c>
      <c r="AI284" s="134"/>
      <c r="AJ284" s="134"/>
      <c r="AK284" s="134"/>
      <c r="AL284" s="134"/>
      <c r="AM284" s="134"/>
      <c r="AN284" s="134"/>
      <c r="AO284" s="134"/>
      <c r="AP284" s="134">
        <v>160</v>
      </c>
      <c r="AQ284" s="134">
        <v>110</v>
      </c>
      <c r="AR284" s="134"/>
      <c r="AS284" s="134"/>
      <c r="AT284" s="134"/>
      <c r="AU284" s="134">
        <v>180</v>
      </c>
      <c r="AV284" s="135" t="s">
        <v>444</v>
      </c>
      <c r="AW284" s="135" t="s">
        <v>367</v>
      </c>
      <c r="AX284" s="135" t="s">
        <v>102</v>
      </c>
      <c r="AY284" s="135" t="s">
        <v>58</v>
      </c>
      <c r="AZ284" s="135" t="s">
        <v>2631</v>
      </c>
      <c r="BA284" s="134">
        <v>4500</v>
      </c>
      <c r="BB284" s="203"/>
    </row>
    <row r="285" spans="1:54" ht="24" customHeight="1" x14ac:dyDescent="0.35">
      <c r="A285" s="132">
        <v>255</v>
      </c>
      <c r="B285" s="219" t="s">
        <v>7195</v>
      </c>
      <c r="C285" s="134">
        <v>1200</v>
      </c>
      <c r="D285" s="134">
        <v>300</v>
      </c>
      <c r="E285" s="134">
        <v>220</v>
      </c>
      <c r="F285" s="199">
        <v>1</v>
      </c>
      <c r="G285" s="134">
        <v>100</v>
      </c>
      <c r="H285" s="135" t="s">
        <v>2593</v>
      </c>
      <c r="I285" s="8"/>
      <c r="J285" s="134">
        <v>1</v>
      </c>
      <c r="K285" s="52"/>
      <c r="L285" s="134">
        <v>50</v>
      </c>
      <c r="M285" s="8"/>
      <c r="N285" s="13" t="s">
        <v>450</v>
      </c>
      <c r="O285" s="134">
        <v>2400</v>
      </c>
      <c r="P285" s="13" t="s">
        <v>451</v>
      </c>
      <c r="Q285" s="134">
        <v>500</v>
      </c>
      <c r="R285" s="13" t="s">
        <v>7195</v>
      </c>
      <c r="S285" s="134">
        <v>1</v>
      </c>
      <c r="T285" s="134">
        <v>1536</v>
      </c>
      <c r="U285" s="134">
        <v>75</v>
      </c>
      <c r="V285" s="8">
        <v>90</v>
      </c>
      <c r="W285" s="134">
        <v>-60</v>
      </c>
      <c r="X285" s="8"/>
      <c r="Y285" s="8">
        <v>33</v>
      </c>
      <c r="Z285" s="13" t="s">
        <v>451</v>
      </c>
      <c r="AA285" s="13" t="s">
        <v>6797</v>
      </c>
      <c r="AB285" s="13" t="s">
        <v>651</v>
      </c>
      <c r="AC285" s="135" t="s">
        <v>360</v>
      </c>
      <c r="AD285" s="13" t="s">
        <v>449</v>
      </c>
      <c r="AE285" s="226" t="s">
        <v>7286</v>
      </c>
      <c r="AF285" s="8"/>
      <c r="AG285" s="8">
        <v>1</v>
      </c>
      <c r="AH285" s="134"/>
      <c r="AI285" s="134"/>
      <c r="AJ285" s="134"/>
      <c r="AK285" s="134"/>
      <c r="AL285" s="134"/>
      <c r="AM285" s="134"/>
      <c r="AN285" s="134"/>
      <c r="AO285" s="8"/>
      <c r="AP285" s="8">
        <v>128</v>
      </c>
      <c r="AQ285" s="8">
        <v>66</v>
      </c>
      <c r="AR285" s="8">
        <v>10</v>
      </c>
      <c r="AS285" s="8">
        <v>100</v>
      </c>
      <c r="AT285" s="8"/>
      <c r="AU285" s="8">
        <v>180</v>
      </c>
      <c r="AV285" s="13" t="s">
        <v>451</v>
      </c>
      <c r="AW285" s="13" t="s">
        <v>367</v>
      </c>
      <c r="AX285" s="13" t="s">
        <v>106</v>
      </c>
      <c r="AY285" s="13" t="s">
        <v>58</v>
      </c>
      <c r="AZ285" s="135" t="s">
        <v>2631</v>
      </c>
      <c r="BA285" s="134">
        <v>3999</v>
      </c>
      <c r="BB285" s="213"/>
    </row>
    <row r="286" spans="1:54" ht="24" customHeight="1" x14ac:dyDescent="0.35">
      <c r="A286" s="132">
        <v>256</v>
      </c>
      <c r="B286" s="219" t="s">
        <v>7198</v>
      </c>
      <c r="C286" s="134">
        <v>1200</v>
      </c>
      <c r="D286" s="134">
        <v>300</v>
      </c>
      <c r="E286" s="134">
        <v>220</v>
      </c>
      <c r="F286" s="204">
        <v>1</v>
      </c>
      <c r="G286" s="134">
        <v>100</v>
      </c>
      <c r="H286" s="135" t="s">
        <v>2593</v>
      </c>
      <c r="I286" s="8"/>
      <c r="J286" s="134">
        <v>1</v>
      </c>
      <c r="K286" s="52"/>
      <c r="L286" s="134">
        <v>50</v>
      </c>
      <c r="M286" s="8"/>
      <c r="N286" s="13" t="s">
        <v>450</v>
      </c>
      <c r="O286" s="134">
        <v>2400</v>
      </c>
      <c r="P286" s="13" t="s">
        <v>451</v>
      </c>
      <c r="Q286" s="134">
        <v>500</v>
      </c>
      <c r="R286" s="13" t="s">
        <v>7198</v>
      </c>
      <c r="S286" s="134">
        <v>1</v>
      </c>
      <c r="T286" s="134">
        <v>1536</v>
      </c>
      <c r="U286" s="134">
        <v>75</v>
      </c>
      <c r="V286" s="8">
        <v>90</v>
      </c>
      <c r="W286" s="134">
        <v>-60</v>
      </c>
      <c r="X286" s="8"/>
      <c r="Y286" s="8">
        <v>33</v>
      </c>
      <c r="Z286" s="13" t="s">
        <v>451</v>
      </c>
      <c r="AA286" s="266" t="s">
        <v>447</v>
      </c>
      <c r="AB286" s="13" t="s">
        <v>651</v>
      </c>
      <c r="AC286" s="135" t="s">
        <v>360</v>
      </c>
      <c r="AD286" s="13" t="s">
        <v>449</v>
      </c>
      <c r="AE286" s="226" t="s">
        <v>7287</v>
      </c>
      <c r="AF286" s="8">
        <v>4</v>
      </c>
      <c r="AG286" s="8">
        <v>1</v>
      </c>
      <c r="AH286" s="134"/>
      <c r="AI286" s="134"/>
      <c r="AJ286" s="134"/>
      <c r="AK286" s="134"/>
      <c r="AL286" s="134"/>
      <c r="AM286" s="134"/>
      <c r="AN286" s="134"/>
      <c r="AO286" s="8"/>
      <c r="AP286" s="8">
        <v>128</v>
      </c>
      <c r="AQ286" s="8">
        <v>66</v>
      </c>
      <c r="AR286" s="8">
        <v>10</v>
      </c>
      <c r="AS286" s="8">
        <v>100</v>
      </c>
      <c r="AT286" s="8"/>
      <c r="AU286" s="8">
        <v>180</v>
      </c>
      <c r="AV286" s="13" t="s">
        <v>451</v>
      </c>
      <c r="AW286" s="13" t="s">
        <v>367</v>
      </c>
      <c r="AX286" s="13" t="s">
        <v>106</v>
      </c>
      <c r="AY286" s="13" t="s">
        <v>58</v>
      </c>
      <c r="AZ286" s="135" t="s">
        <v>2631</v>
      </c>
      <c r="BA286" s="134">
        <v>3999</v>
      </c>
      <c r="BB286" s="203"/>
    </row>
    <row r="287" spans="1:54" ht="24" customHeight="1" x14ac:dyDescent="0.35">
      <c r="A287" s="132">
        <v>257</v>
      </c>
      <c r="B287" s="219" t="s">
        <v>7200</v>
      </c>
      <c r="C287" s="134">
        <v>1200</v>
      </c>
      <c r="D287" s="134">
        <v>300</v>
      </c>
      <c r="E287" s="134">
        <v>220</v>
      </c>
      <c r="F287" s="204">
        <v>1</v>
      </c>
      <c r="G287" s="134">
        <v>100</v>
      </c>
      <c r="H287" s="135" t="s">
        <v>2593</v>
      </c>
      <c r="I287" s="8"/>
      <c r="J287" s="134">
        <v>1</v>
      </c>
      <c r="K287" s="52"/>
      <c r="L287" s="134">
        <v>50</v>
      </c>
      <c r="M287" s="8"/>
      <c r="N287" s="13" t="s">
        <v>437</v>
      </c>
      <c r="O287" s="134">
        <v>2400</v>
      </c>
      <c r="P287" s="13" t="s">
        <v>438</v>
      </c>
      <c r="Q287" s="134">
        <v>500</v>
      </c>
      <c r="R287" s="13" t="s">
        <v>7200</v>
      </c>
      <c r="S287" s="134">
        <v>1</v>
      </c>
      <c r="T287" s="134">
        <v>1536</v>
      </c>
      <c r="U287" s="134">
        <v>75</v>
      </c>
      <c r="V287" s="8">
        <v>90</v>
      </c>
      <c r="W287" s="134">
        <v>-60</v>
      </c>
      <c r="X287" s="8"/>
      <c r="Y287" s="8">
        <v>33</v>
      </c>
      <c r="Z287" s="13" t="s">
        <v>438</v>
      </c>
      <c r="AA287" s="196" t="s">
        <v>434</v>
      </c>
      <c r="AB287" s="13" t="s">
        <v>441</v>
      </c>
      <c r="AC287" s="135" t="s">
        <v>375</v>
      </c>
      <c r="AD287" s="13" t="s">
        <v>436</v>
      </c>
      <c r="AE287" s="225" t="s">
        <v>7288</v>
      </c>
      <c r="AF287" s="8"/>
      <c r="AG287" s="8">
        <v>1</v>
      </c>
      <c r="AH287" s="134">
        <v>1</v>
      </c>
      <c r="AI287" s="134"/>
      <c r="AJ287" s="134"/>
      <c r="AK287" s="134"/>
      <c r="AL287" s="134"/>
      <c r="AM287" s="134"/>
      <c r="AN287" s="134"/>
      <c r="AO287" s="8"/>
      <c r="AP287" s="8"/>
      <c r="AQ287" s="8"/>
      <c r="AR287" s="8">
        <v>10</v>
      </c>
      <c r="AS287" s="8">
        <v>100</v>
      </c>
      <c r="AT287" s="8"/>
      <c r="AU287" s="8"/>
      <c r="AV287" s="13" t="s">
        <v>373</v>
      </c>
      <c r="AW287" s="13" t="s">
        <v>367</v>
      </c>
      <c r="AX287" s="13" t="s">
        <v>107</v>
      </c>
      <c r="AY287" s="13" t="s">
        <v>58</v>
      </c>
      <c r="AZ287" s="135" t="s">
        <v>2631</v>
      </c>
      <c r="BA287" s="134">
        <v>2333</v>
      </c>
      <c r="BB287" s="213"/>
    </row>
    <row r="288" spans="1:54" ht="24" customHeight="1" x14ac:dyDescent="0.35">
      <c r="A288" s="132">
        <v>259</v>
      </c>
      <c r="B288" s="219" t="s">
        <v>7202</v>
      </c>
      <c r="C288" s="134">
        <v>1200</v>
      </c>
      <c r="D288" s="134">
        <v>300</v>
      </c>
      <c r="E288" s="134">
        <v>220</v>
      </c>
      <c r="F288" s="204">
        <v>1</v>
      </c>
      <c r="G288" s="134">
        <v>100</v>
      </c>
      <c r="H288" s="135" t="s">
        <v>2593</v>
      </c>
      <c r="I288" s="8"/>
      <c r="J288" s="134">
        <v>1</v>
      </c>
      <c r="K288" s="8"/>
      <c r="L288" s="134">
        <v>50</v>
      </c>
      <c r="M288" s="8"/>
      <c r="N288" s="13" t="s">
        <v>450</v>
      </c>
      <c r="O288" s="134">
        <v>2400</v>
      </c>
      <c r="P288" s="13" t="s">
        <v>451</v>
      </c>
      <c r="Q288" s="134">
        <v>500</v>
      </c>
      <c r="R288" s="13" t="s">
        <v>7202</v>
      </c>
      <c r="S288" s="134">
        <v>1</v>
      </c>
      <c r="T288" s="134">
        <v>1536</v>
      </c>
      <c r="U288" s="134">
        <v>75</v>
      </c>
      <c r="V288" s="8">
        <v>90</v>
      </c>
      <c r="W288" s="134">
        <v>-60</v>
      </c>
      <c r="X288" s="8"/>
      <c r="Y288" s="8">
        <v>33</v>
      </c>
      <c r="Z288" s="13" t="s">
        <v>451</v>
      </c>
      <c r="AA288" s="13" t="s">
        <v>6864</v>
      </c>
      <c r="AB288" s="196" t="s">
        <v>634</v>
      </c>
      <c r="AC288" s="135" t="s">
        <v>375</v>
      </c>
      <c r="AD288" s="13" t="s">
        <v>449</v>
      </c>
      <c r="AE288" s="226" t="s">
        <v>7289</v>
      </c>
      <c r="AF288" s="8"/>
      <c r="AG288" s="8">
        <v>1</v>
      </c>
      <c r="AH288" s="134">
        <v>1</v>
      </c>
      <c r="AI288" s="134"/>
      <c r="AJ288" s="134"/>
      <c r="AK288" s="134"/>
      <c r="AL288" s="134"/>
      <c r="AM288" s="134"/>
      <c r="AN288" s="134"/>
      <c r="AO288" s="8"/>
      <c r="AP288" s="8"/>
      <c r="AQ288" s="8"/>
      <c r="AR288" s="8"/>
      <c r="AS288" s="8">
        <v>35</v>
      </c>
      <c r="AT288" s="8"/>
      <c r="AU288" s="8">
        <v>180</v>
      </c>
      <c r="AV288" s="13" t="s">
        <v>451</v>
      </c>
      <c r="AW288" s="13" t="s">
        <v>367</v>
      </c>
      <c r="AX288" s="13" t="s">
        <v>107</v>
      </c>
      <c r="AY288" s="13" t="s">
        <v>58</v>
      </c>
      <c r="AZ288" s="135" t="s">
        <v>2631</v>
      </c>
      <c r="BA288" s="134">
        <v>7999</v>
      </c>
      <c r="BB288" s="240"/>
    </row>
    <row r="289" spans="1:54" ht="24" customHeight="1" x14ac:dyDescent="0.35">
      <c r="A289" s="132">
        <v>260</v>
      </c>
      <c r="B289" s="219" t="s">
        <v>445</v>
      </c>
      <c r="C289" s="134">
        <v>1200</v>
      </c>
      <c r="D289" s="134">
        <v>300</v>
      </c>
      <c r="E289" s="134">
        <v>200</v>
      </c>
      <c r="F289" s="204">
        <v>1</v>
      </c>
      <c r="G289" s="134">
        <v>100</v>
      </c>
      <c r="H289" s="135" t="s">
        <v>2593</v>
      </c>
      <c r="I289" s="134"/>
      <c r="J289" s="134">
        <v>1</v>
      </c>
      <c r="K289" s="134"/>
      <c r="L289" s="134">
        <v>50</v>
      </c>
      <c r="M289" s="134"/>
      <c r="N289" s="135" t="s">
        <v>443</v>
      </c>
      <c r="O289" s="134">
        <v>3600</v>
      </c>
      <c r="P289" s="135" t="s">
        <v>438</v>
      </c>
      <c r="Q289" s="134">
        <v>500</v>
      </c>
      <c r="R289" s="135" t="s">
        <v>445</v>
      </c>
      <c r="S289" s="134">
        <v>1</v>
      </c>
      <c r="T289" s="134">
        <v>1792</v>
      </c>
      <c r="U289" s="134">
        <v>65</v>
      </c>
      <c r="V289" s="134"/>
      <c r="W289" s="134">
        <v>-60</v>
      </c>
      <c r="X289" s="134"/>
      <c r="Y289" s="134">
        <v>33</v>
      </c>
      <c r="Z289" s="135" t="s">
        <v>438</v>
      </c>
      <c r="AA289" s="135" t="s">
        <v>440</v>
      </c>
      <c r="AB289" s="135" t="s">
        <v>441</v>
      </c>
      <c r="AC289" s="135" t="s">
        <v>360</v>
      </c>
      <c r="AD289" s="135" t="s">
        <v>442</v>
      </c>
      <c r="AE289" s="224" t="s">
        <v>2664</v>
      </c>
      <c r="AF289" s="134">
        <v>5</v>
      </c>
      <c r="AG289" s="134">
        <v>1</v>
      </c>
      <c r="AH289" s="134">
        <v>1</v>
      </c>
      <c r="AI289" s="134"/>
      <c r="AJ289" s="134"/>
      <c r="AK289" s="134"/>
      <c r="AL289" s="134"/>
      <c r="AM289" s="134"/>
      <c r="AN289" s="134"/>
      <c r="AO289" s="134"/>
      <c r="AP289" s="134">
        <v>160</v>
      </c>
      <c r="AQ289" s="134">
        <v>220</v>
      </c>
      <c r="AR289" s="134"/>
      <c r="AS289" s="134"/>
      <c r="AT289" s="134"/>
      <c r="AU289" s="134">
        <v>360</v>
      </c>
      <c r="AV289" s="135" t="s">
        <v>444</v>
      </c>
      <c r="AW289" s="135" t="s">
        <v>367</v>
      </c>
      <c r="AX289" s="135" t="s">
        <v>102</v>
      </c>
      <c r="AY289" s="135" t="s">
        <v>58</v>
      </c>
      <c r="AZ289" s="135" t="s">
        <v>2631</v>
      </c>
      <c r="BA289" s="134">
        <v>8000</v>
      </c>
      <c r="BB289" s="203"/>
    </row>
    <row r="290" spans="1:54" ht="24" customHeight="1" x14ac:dyDescent="0.35">
      <c r="A290" s="132">
        <v>261</v>
      </c>
      <c r="B290" s="220" t="s">
        <v>433</v>
      </c>
      <c r="C290" s="134">
        <v>1600</v>
      </c>
      <c r="D290" s="134">
        <v>400</v>
      </c>
      <c r="E290" s="134">
        <v>300</v>
      </c>
      <c r="F290" s="204">
        <v>1</v>
      </c>
      <c r="G290" s="134">
        <v>300</v>
      </c>
      <c r="H290" s="135" t="s">
        <v>2593</v>
      </c>
      <c r="I290" s="134"/>
      <c r="J290" s="134">
        <v>1</v>
      </c>
      <c r="K290" s="134"/>
      <c r="L290" s="134">
        <v>60</v>
      </c>
      <c r="M290" s="134"/>
      <c r="N290" s="179" t="s">
        <v>437</v>
      </c>
      <c r="O290" s="134">
        <v>1800</v>
      </c>
      <c r="P290" s="135" t="s">
        <v>438</v>
      </c>
      <c r="Q290" s="134">
        <v>500</v>
      </c>
      <c r="R290" s="135" t="s">
        <v>433</v>
      </c>
      <c r="S290" s="134">
        <v>1</v>
      </c>
      <c r="T290" s="134">
        <v>1792</v>
      </c>
      <c r="U290" s="134">
        <v>75</v>
      </c>
      <c r="V290" s="134">
        <v>90</v>
      </c>
      <c r="W290" s="134">
        <v>-60</v>
      </c>
      <c r="X290" s="134"/>
      <c r="Y290" s="134">
        <v>33</v>
      </c>
      <c r="Z290" s="135" t="s">
        <v>438</v>
      </c>
      <c r="AA290" s="197" t="s">
        <v>434</v>
      </c>
      <c r="AB290" s="135" t="s">
        <v>435</v>
      </c>
      <c r="AC290" s="135" t="s">
        <v>360</v>
      </c>
      <c r="AD290" s="179" t="s">
        <v>436</v>
      </c>
      <c r="AE290" s="224" t="s">
        <v>1919</v>
      </c>
      <c r="AF290" s="134"/>
      <c r="AG290" s="134">
        <v>1</v>
      </c>
      <c r="AH290" s="134">
        <v>1</v>
      </c>
      <c r="AI290" s="134"/>
      <c r="AJ290" s="134"/>
      <c r="AK290" s="134"/>
      <c r="AL290" s="134"/>
      <c r="AM290" s="134"/>
      <c r="AN290" s="134"/>
      <c r="AO290" s="134"/>
      <c r="AP290" s="134">
        <v>192</v>
      </c>
      <c r="AQ290" s="134">
        <v>150</v>
      </c>
      <c r="AR290" s="134">
        <v>10</v>
      </c>
      <c r="AS290" s="134">
        <v>100</v>
      </c>
      <c r="AT290" s="134"/>
      <c r="AU290" s="134">
        <v>180</v>
      </c>
      <c r="AV290" s="135" t="s">
        <v>373</v>
      </c>
      <c r="AW290" s="135" t="s">
        <v>367</v>
      </c>
      <c r="AX290" s="135" t="s">
        <v>102</v>
      </c>
      <c r="AY290" s="135" t="s">
        <v>58</v>
      </c>
      <c r="AZ290" s="135" t="s">
        <v>2631</v>
      </c>
      <c r="BA290" s="134">
        <v>5800</v>
      </c>
      <c r="BB290" s="203"/>
    </row>
    <row r="291" spans="1:54" ht="24" customHeight="1" x14ac:dyDescent="0.35">
      <c r="A291" s="132">
        <v>262</v>
      </c>
      <c r="B291" s="219" t="s">
        <v>7194</v>
      </c>
      <c r="C291" s="134">
        <v>1600</v>
      </c>
      <c r="D291" s="134">
        <v>400</v>
      </c>
      <c r="E291" s="134">
        <v>300</v>
      </c>
      <c r="F291" s="199">
        <v>1</v>
      </c>
      <c r="G291" s="134">
        <v>300</v>
      </c>
      <c r="H291" s="135" t="s">
        <v>2593</v>
      </c>
      <c r="I291" s="8"/>
      <c r="J291" s="134">
        <v>1</v>
      </c>
      <c r="K291" s="8"/>
      <c r="L291" s="134">
        <v>60</v>
      </c>
      <c r="M291" s="8"/>
      <c r="N291" s="13" t="s">
        <v>450</v>
      </c>
      <c r="O291" s="134">
        <v>1800</v>
      </c>
      <c r="P291" s="13" t="s">
        <v>451</v>
      </c>
      <c r="Q291" s="134">
        <v>500</v>
      </c>
      <c r="R291" s="13" t="s">
        <v>7194</v>
      </c>
      <c r="S291" s="134"/>
      <c r="T291" s="134">
        <v>1792</v>
      </c>
      <c r="U291" s="134">
        <v>75</v>
      </c>
      <c r="V291" s="8">
        <v>90</v>
      </c>
      <c r="W291" s="8">
        <v>-60</v>
      </c>
      <c r="X291" s="8"/>
      <c r="Y291" s="8">
        <v>33</v>
      </c>
      <c r="Z291" s="13" t="s">
        <v>451</v>
      </c>
      <c r="AA291" s="13" t="s">
        <v>6861</v>
      </c>
      <c r="AB291" s="13" t="s">
        <v>6738</v>
      </c>
      <c r="AC291" s="135" t="s">
        <v>360</v>
      </c>
      <c r="AD291" s="13" t="s">
        <v>449</v>
      </c>
      <c r="AE291" s="226" t="s">
        <v>7290</v>
      </c>
      <c r="AF291" s="8"/>
      <c r="AG291" s="8">
        <v>1</v>
      </c>
      <c r="AH291" s="134">
        <v>1</v>
      </c>
      <c r="AI291" s="134"/>
      <c r="AJ291" s="134"/>
      <c r="AK291" s="134"/>
      <c r="AL291" s="134"/>
      <c r="AM291" s="134"/>
      <c r="AN291" s="134"/>
      <c r="AO291" s="8"/>
      <c r="AP291" s="134">
        <v>192</v>
      </c>
      <c r="AQ291" s="134">
        <v>150</v>
      </c>
      <c r="AR291" s="134">
        <v>10</v>
      </c>
      <c r="AS291" s="134">
        <v>100</v>
      </c>
      <c r="AT291" s="8"/>
      <c r="AU291" s="134">
        <v>180</v>
      </c>
      <c r="AV291" s="13" t="s">
        <v>444</v>
      </c>
      <c r="AW291" s="13" t="s">
        <v>367</v>
      </c>
      <c r="AX291" s="135" t="s">
        <v>102</v>
      </c>
      <c r="AY291" s="13" t="s">
        <v>58</v>
      </c>
      <c r="AZ291" s="135" t="s">
        <v>2631</v>
      </c>
      <c r="BA291" s="134">
        <v>5800</v>
      </c>
      <c r="BB291" s="240"/>
    </row>
    <row r="292" spans="1:54" ht="24" customHeight="1" x14ac:dyDescent="0.35">
      <c r="A292" s="132">
        <v>263</v>
      </c>
      <c r="B292" s="219" t="s">
        <v>7193</v>
      </c>
      <c r="C292" s="134">
        <v>1600</v>
      </c>
      <c r="D292" s="134">
        <v>400</v>
      </c>
      <c r="E292" s="134">
        <v>300</v>
      </c>
      <c r="F292" s="204">
        <v>1</v>
      </c>
      <c r="G292" s="134">
        <v>300</v>
      </c>
      <c r="H292" s="135" t="s">
        <v>2593</v>
      </c>
      <c r="I292" s="8"/>
      <c r="J292" s="134">
        <v>1</v>
      </c>
      <c r="K292" s="8"/>
      <c r="L292" s="134">
        <v>60</v>
      </c>
      <c r="M292" s="8"/>
      <c r="N292" s="13" t="s">
        <v>450</v>
      </c>
      <c r="O292" s="134">
        <v>1800</v>
      </c>
      <c r="P292" s="13" t="s">
        <v>451</v>
      </c>
      <c r="Q292" s="134">
        <v>500</v>
      </c>
      <c r="R292" s="13" t="s">
        <v>7193</v>
      </c>
      <c r="S292" s="134"/>
      <c r="T292" s="134">
        <v>1792</v>
      </c>
      <c r="U292" s="134">
        <v>75</v>
      </c>
      <c r="V292" s="8">
        <v>90</v>
      </c>
      <c r="W292" s="8">
        <v>-60</v>
      </c>
      <c r="X292" s="8"/>
      <c r="Y292" s="8">
        <v>33</v>
      </c>
      <c r="Z292" s="13" t="s">
        <v>451</v>
      </c>
      <c r="AA292" s="13" t="s">
        <v>6861</v>
      </c>
      <c r="AB292" s="196" t="s">
        <v>6743</v>
      </c>
      <c r="AC292" s="135" t="s">
        <v>360</v>
      </c>
      <c r="AD292" s="13" t="s">
        <v>449</v>
      </c>
      <c r="AE292" s="226" t="s">
        <v>7291</v>
      </c>
      <c r="AF292" s="8"/>
      <c r="AG292" s="8">
        <v>1</v>
      </c>
      <c r="AH292" s="134">
        <v>1</v>
      </c>
      <c r="AI292" s="134"/>
      <c r="AJ292" s="134"/>
      <c r="AK292" s="134"/>
      <c r="AL292" s="134"/>
      <c r="AM292" s="134"/>
      <c r="AN292" s="134"/>
      <c r="AO292" s="8"/>
      <c r="AP292" s="134">
        <v>192</v>
      </c>
      <c r="AQ292" s="134">
        <v>150</v>
      </c>
      <c r="AR292" s="134">
        <v>10</v>
      </c>
      <c r="AS292" s="134">
        <v>100</v>
      </c>
      <c r="AT292" s="8"/>
      <c r="AU292" s="134">
        <v>180</v>
      </c>
      <c r="AV292" s="13" t="s">
        <v>444</v>
      </c>
      <c r="AW292" s="13" t="s">
        <v>367</v>
      </c>
      <c r="AX292" s="135" t="s">
        <v>102</v>
      </c>
      <c r="AY292" s="13" t="s">
        <v>58</v>
      </c>
      <c r="AZ292" s="135" t="s">
        <v>2631</v>
      </c>
      <c r="BA292" s="134">
        <v>5800</v>
      </c>
      <c r="BB292" s="240"/>
    </row>
    <row r="293" spans="1:54" ht="24" customHeight="1" x14ac:dyDescent="0.35">
      <c r="A293" s="132">
        <v>264</v>
      </c>
      <c r="B293" s="219" t="s">
        <v>7199</v>
      </c>
      <c r="C293" s="134">
        <v>1600</v>
      </c>
      <c r="D293" s="134">
        <v>400</v>
      </c>
      <c r="E293" s="134">
        <v>300</v>
      </c>
      <c r="F293" s="199">
        <v>1</v>
      </c>
      <c r="G293" s="134">
        <v>300</v>
      </c>
      <c r="H293" s="135" t="s">
        <v>2593</v>
      </c>
      <c r="I293" s="8"/>
      <c r="J293" s="134">
        <v>1</v>
      </c>
      <c r="K293" s="8"/>
      <c r="L293" s="134">
        <v>60</v>
      </c>
      <c r="M293" s="8"/>
      <c r="N293" s="13" t="s">
        <v>437</v>
      </c>
      <c r="O293" s="134">
        <v>1800</v>
      </c>
      <c r="P293" s="13" t="s">
        <v>438</v>
      </c>
      <c r="Q293" s="134">
        <v>500</v>
      </c>
      <c r="R293" s="13" t="s">
        <v>7199</v>
      </c>
      <c r="S293" s="134">
        <v>1</v>
      </c>
      <c r="T293" s="134">
        <v>1792</v>
      </c>
      <c r="U293" s="134">
        <v>75</v>
      </c>
      <c r="V293" s="8">
        <v>90</v>
      </c>
      <c r="W293" s="8">
        <v>-60</v>
      </c>
      <c r="X293" s="8"/>
      <c r="Y293" s="8">
        <v>33</v>
      </c>
      <c r="Z293" s="13" t="s">
        <v>438</v>
      </c>
      <c r="AA293" s="196" t="s">
        <v>434</v>
      </c>
      <c r="AB293" s="13" t="s">
        <v>435</v>
      </c>
      <c r="AC293" s="135" t="s">
        <v>360</v>
      </c>
      <c r="AD293" s="13" t="s">
        <v>436</v>
      </c>
      <c r="AE293" s="226" t="s">
        <v>7292</v>
      </c>
      <c r="AF293" s="8"/>
      <c r="AG293" s="8">
        <v>1</v>
      </c>
      <c r="AH293" s="134">
        <v>1</v>
      </c>
      <c r="AI293" s="134"/>
      <c r="AJ293" s="134"/>
      <c r="AK293" s="134"/>
      <c r="AL293" s="134"/>
      <c r="AM293" s="134"/>
      <c r="AN293" s="134"/>
      <c r="AO293" s="8"/>
      <c r="AP293" s="134">
        <v>192</v>
      </c>
      <c r="AQ293" s="134">
        <v>150</v>
      </c>
      <c r="AR293" s="134">
        <v>10</v>
      </c>
      <c r="AS293" s="134">
        <v>100</v>
      </c>
      <c r="AT293" s="8"/>
      <c r="AU293" s="134">
        <v>180</v>
      </c>
      <c r="AV293" s="13" t="s">
        <v>373</v>
      </c>
      <c r="AW293" s="13" t="s">
        <v>367</v>
      </c>
      <c r="AX293" s="135" t="s">
        <v>102</v>
      </c>
      <c r="AY293" s="13" t="s">
        <v>58</v>
      </c>
      <c r="AZ293" s="135" t="s">
        <v>2631</v>
      </c>
      <c r="BA293" s="134">
        <v>5800</v>
      </c>
      <c r="BB293" s="240"/>
    </row>
    <row r="294" spans="1:54" ht="24" customHeight="1" x14ac:dyDescent="0.35">
      <c r="A294" s="132">
        <v>265</v>
      </c>
      <c r="B294" s="223" t="s">
        <v>6862</v>
      </c>
      <c r="C294" s="134">
        <v>463</v>
      </c>
      <c r="D294" s="134">
        <v>93</v>
      </c>
      <c r="E294" s="134">
        <v>40</v>
      </c>
      <c r="F294" s="204"/>
      <c r="G294" s="134">
        <v>100</v>
      </c>
      <c r="H294" s="135" t="s">
        <v>6748</v>
      </c>
      <c r="I294" s="8"/>
      <c r="J294" s="134">
        <v>1</v>
      </c>
      <c r="K294" s="8"/>
      <c r="L294" s="134">
        <v>1</v>
      </c>
      <c r="M294" s="8"/>
      <c r="N294" s="13" t="s">
        <v>450</v>
      </c>
      <c r="O294" s="134">
        <v>3200</v>
      </c>
      <c r="P294" s="13" t="s">
        <v>451</v>
      </c>
      <c r="Q294" s="134">
        <v>0</v>
      </c>
      <c r="R294" s="13" t="s">
        <v>6862</v>
      </c>
      <c r="S294" s="134"/>
      <c r="T294" s="8">
        <v>30</v>
      </c>
      <c r="U294" s="295">
        <v>2000</v>
      </c>
      <c r="V294" s="8">
        <v>90</v>
      </c>
      <c r="W294" s="8">
        <v>-60</v>
      </c>
      <c r="X294" s="8"/>
      <c r="Y294" s="8">
        <v>33</v>
      </c>
      <c r="Z294" s="13" t="s">
        <v>366</v>
      </c>
      <c r="AA294" s="13"/>
      <c r="AB294" s="13"/>
      <c r="AC294" s="135" t="s">
        <v>375</v>
      </c>
      <c r="AD294" s="13" t="s">
        <v>449</v>
      </c>
      <c r="AE294" s="226" t="s">
        <v>6862</v>
      </c>
      <c r="AF294" s="8"/>
      <c r="AG294" s="8">
        <v>1</v>
      </c>
      <c r="AH294" s="134">
        <v>1</v>
      </c>
      <c r="AI294" s="134"/>
      <c r="AJ294" s="134"/>
      <c r="AK294" s="134"/>
      <c r="AL294" s="134"/>
      <c r="AM294" s="134"/>
      <c r="AN294" s="134"/>
      <c r="AO294" s="8">
        <v>8</v>
      </c>
      <c r="AP294" s="8"/>
      <c r="AQ294" s="8"/>
      <c r="AR294" s="8"/>
      <c r="AS294" s="8">
        <v>50</v>
      </c>
      <c r="AT294" s="8">
        <v>64</v>
      </c>
      <c r="AU294" s="8">
        <v>180</v>
      </c>
      <c r="AV294" s="13" t="s">
        <v>359</v>
      </c>
      <c r="AW294" s="13" t="s">
        <v>367</v>
      </c>
      <c r="AX294" s="13" t="s">
        <v>106</v>
      </c>
      <c r="AY294" s="13" t="s">
        <v>58</v>
      </c>
      <c r="AZ294" s="135" t="s">
        <v>2631</v>
      </c>
      <c r="BA294" s="134"/>
      <c r="BB294" s="208"/>
    </row>
    <row r="295" spans="1:54" ht="24" customHeight="1" x14ac:dyDescent="0.35">
      <c r="A295" s="132">
        <v>266</v>
      </c>
      <c r="B295" s="133" t="s">
        <v>6863</v>
      </c>
      <c r="C295" s="134">
        <v>2458</v>
      </c>
      <c r="D295" s="134">
        <v>492</v>
      </c>
      <c r="E295" s="134">
        <v>203</v>
      </c>
      <c r="F295" s="199"/>
      <c r="G295" s="134">
        <v>150</v>
      </c>
      <c r="H295" s="135" t="s">
        <v>2593</v>
      </c>
      <c r="I295" s="8"/>
      <c r="J295" s="134">
        <v>1</v>
      </c>
      <c r="K295" s="8"/>
      <c r="L295" s="134">
        <v>16</v>
      </c>
      <c r="M295" s="8"/>
      <c r="N295" s="13" t="s">
        <v>371</v>
      </c>
      <c r="O295" s="134">
        <v>3200</v>
      </c>
      <c r="P295" s="13" t="s">
        <v>372</v>
      </c>
      <c r="Q295" s="134">
        <v>0</v>
      </c>
      <c r="R295" s="13" t="s">
        <v>6863</v>
      </c>
      <c r="S295" s="134">
        <v>1</v>
      </c>
      <c r="T295" s="8">
        <v>30</v>
      </c>
      <c r="U295" s="295">
        <v>1600</v>
      </c>
      <c r="V295" s="8">
        <v>90</v>
      </c>
      <c r="W295" s="8">
        <v>-60</v>
      </c>
      <c r="X295" s="8"/>
      <c r="Y295" s="8">
        <v>33</v>
      </c>
      <c r="Z295" s="13" t="s">
        <v>372</v>
      </c>
      <c r="AA295" s="13" t="s">
        <v>6785</v>
      </c>
      <c r="AB295" s="13" t="s">
        <v>369</v>
      </c>
      <c r="AC295" s="135" t="s">
        <v>375</v>
      </c>
      <c r="AD295" s="13" t="s">
        <v>370</v>
      </c>
      <c r="AE295" s="226" t="s">
        <v>7339</v>
      </c>
      <c r="AF295" s="8"/>
      <c r="AG295" s="8">
        <v>1</v>
      </c>
      <c r="AH295" s="134">
        <v>1</v>
      </c>
      <c r="AI295" s="134"/>
      <c r="AJ295" s="134"/>
      <c r="AK295" s="134"/>
      <c r="AL295" s="134"/>
      <c r="AM295" s="134"/>
      <c r="AN295" s="134"/>
      <c r="AO295" s="8"/>
      <c r="AP295" s="8"/>
      <c r="AQ295" s="8"/>
      <c r="AR295" s="8">
        <v>10</v>
      </c>
      <c r="AS295" s="8">
        <v>100</v>
      </c>
      <c r="AT295" s="8"/>
      <c r="AU295" s="8">
        <v>180</v>
      </c>
      <c r="AV295" s="13" t="s">
        <v>373</v>
      </c>
      <c r="AW295" s="13" t="s">
        <v>367</v>
      </c>
      <c r="AX295" s="13" t="s">
        <v>107</v>
      </c>
      <c r="AY295" s="13" t="s">
        <v>58</v>
      </c>
      <c r="AZ295" s="13" t="s">
        <v>2631</v>
      </c>
      <c r="BA295" s="134">
        <v>32000</v>
      </c>
      <c r="BB295" s="208"/>
    </row>
    <row r="296" spans="1:54" ht="24" customHeight="1" x14ac:dyDescent="0.35">
      <c r="A296" s="132">
        <v>267</v>
      </c>
      <c r="B296" s="133" t="s">
        <v>7208</v>
      </c>
      <c r="C296" s="134">
        <v>1100</v>
      </c>
      <c r="D296" s="134">
        <v>300</v>
      </c>
      <c r="E296" s="134">
        <v>26</v>
      </c>
      <c r="F296" s="204">
        <v>1</v>
      </c>
      <c r="G296" s="134">
        <v>25</v>
      </c>
      <c r="H296" s="135" t="s">
        <v>2593</v>
      </c>
      <c r="I296" s="8">
        <v>1</v>
      </c>
      <c r="J296" s="134">
        <v>1</v>
      </c>
      <c r="K296" s="8"/>
      <c r="L296" s="134">
        <v>1</v>
      </c>
      <c r="M296" s="8"/>
      <c r="N296" s="13" t="s">
        <v>357</v>
      </c>
      <c r="O296" s="134">
        <v>1600</v>
      </c>
      <c r="P296" s="13" t="s">
        <v>358</v>
      </c>
      <c r="Q296" s="134">
        <v>0</v>
      </c>
      <c r="R296" s="13" t="s">
        <v>7208</v>
      </c>
      <c r="S296" s="134">
        <v>1</v>
      </c>
      <c r="T296" s="8">
        <v>11</v>
      </c>
      <c r="U296" s="295">
        <v>1600</v>
      </c>
      <c r="V296" s="8">
        <v>90</v>
      </c>
      <c r="W296" s="8">
        <v>-60</v>
      </c>
      <c r="X296" s="8">
        <v>128</v>
      </c>
      <c r="Y296" s="8">
        <v>33</v>
      </c>
      <c r="Z296" s="13" t="s">
        <v>358</v>
      </c>
      <c r="AA296" s="13" t="s">
        <v>6867</v>
      </c>
      <c r="AB296" s="13" t="s">
        <v>6738</v>
      </c>
      <c r="AC296" s="135" t="s">
        <v>375</v>
      </c>
      <c r="AD296" s="13" t="s">
        <v>356</v>
      </c>
      <c r="AE296" s="225" t="s">
        <v>7341</v>
      </c>
      <c r="AF296" s="8"/>
      <c r="AG296" s="8">
        <v>1</v>
      </c>
      <c r="AH296" s="134"/>
      <c r="AI296" s="134"/>
      <c r="AJ296" s="134"/>
      <c r="AK296" s="134"/>
      <c r="AL296" s="134"/>
      <c r="AM296" s="134"/>
      <c r="AN296" s="134"/>
      <c r="AO296" s="8"/>
      <c r="AP296" s="8">
        <v>32</v>
      </c>
      <c r="AQ296" s="8">
        <v>33</v>
      </c>
      <c r="AR296" s="8">
        <v>10</v>
      </c>
      <c r="AS296" s="8">
        <v>10</v>
      </c>
      <c r="AT296" s="8"/>
      <c r="AU296" s="8">
        <v>180</v>
      </c>
      <c r="AV296" s="13" t="s">
        <v>359</v>
      </c>
      <c r="AW296" s="135" t="s">
        <v>374</v>
      </c>
      <c r="AX296" s="13" t="s">
        <v>107</v>
      </c>
      <c r="AY296" s="13" t="s">
        <v>52</v>
      </c>
      <c r="AZ296" s="135" t="s">
        <v>2610</v>
      </c>
      <c r="BA296" s="134">
        <v>15999</v>
      </c>
      <c r="BB296" s="240"/>
    </row>
    <row r="297" spans="1:54" ht="24" customHeight="1" x14ac:dyDescent="0.35">
      <c r="A297" s="132">
        <v>268</v>
      </c>
      <c r="B297" s="220" t="s">
        <v>432</v>
      </c>
      <c r="C297" s="134">
        <v>500</v>
      </c>
      <c r="D297" s="134">
        <v>150</v>
      </c>
      <c r="E297" s="134">
        <v>175</v>
      </c>
      <c r="F297" s="204">
        <v>1</v>
      </c>
      <c r="G297" s="134">
        <v>25</v>
      </c>
      <c r="H297" s="135" t="s">
        <v>2602</v>
      </c>
      <c r="I297" s="134"/>
      <c r="J297" s="134">
        <v>1</v>
      </c>
      <c r="K297" s="134"/>
      <c r="L297" s="134">
        <v>200</v>
      </c>
      <c r="M297" s="134"/>
      <c r="N297" s="135" t="s">
        <v>411</v>
      </c>
      <c r="O297" s="134">
        <v>1700</v>
      </c>
      <c r="P297" s="135" t="s">
        <v>376</v>
      </c>
      <c r="Q297" s="134">
        <v>30</v>
      </c>
      <c r="R297" s="135" t="s">
        <v>432</v>
      </c>
      <c r="S297" s="134">
        <v>1</v>
      </c>
      <c r="T297" s="134">
        <v>1280</v>
      </c>
      <c r="U297" s="134">
        <v>65</v>
      </c>
      <c r="V297" s="134">
        <v>90</v>
      </c>
      <c r="W297" s="134">
        <v>-60</v>
      </c>
      <c r="X297" s="134">
        <v>128</v>
      </c>
      <c r="Y297" s="134">
        <v>33</v>
      </c>
      <c r="Z297" s="135" t="s">
        <v>376</v>
      </c>
      <c r="AA297" s="135" t="s">
        <v>409</v>
      </c>
      <c r="AB297" s="135" t="s">
        <v>410</v>
      </c>
      <c r="AC297" s="135" t="s">
        <v>360</v>
      </c>
      <c r="AD297" s="135" t="s">
        <v>356</v>
      </c>
      <c r="AE297" s="224" t="s">
        <v>2665</v>
      </c>
      <c r="AF297" s="134"/>
      <c r="AG297" s="134">
        <v>2</v>
      </c>
      <c r="AH297" s="134"/>
      <c r="AI297" s="134"/>
      <c r="AJ297" s="134"/>
      <c r="AK297" s="134"/>
      <c r="AL297" s="134"/>
      <c r="AM297" s="134"/>
      <c r="AN297" s="134"/>
      <c r="AO297" s="134"/>
      <c r="AP297" s="134"/>
      <c r="AQ297" s="134"/>
      <c r="AR297" s="134">
        <v>10</v>
      </c>
      <c r="AS297" s="134"/>
      <c r="AT297" s="134"/>
      <c r="AU297" s="134">
        <v>180</v>
      </c>
      <c r="AV297" s="135" t="s">
        <v>359</v>
      </c>
      <c r="AW297" s="135" t="s">
        <v>367</v>
      </c>
      <c r="AX297" s="135" t="s">
        <v>108</v>
      </c>
      <c r="AY297" s="135" t="s">
        <v>52</v>
      </c>
      <c r="AZ297" s="135" t="s">
        <v>2610</v>
      </c>
      <c r="BA297" s="134">
        <v>500</v>
      </c>
      <c r="BB297" s="203"/>
    </row>
    <row r="298" spans="1:54" ht="24" customHeight="1" x14ac:dyDescent="0.35">
      <c r="A298" s="132">
        <v>269</v>
      </c>
      <c r="B298" s="219" t="s">
        <v>7204</v>
      </c>
      <c r="C298" s="134">
        <v>500</v>
      </c>
      <c r="D298" s="134">
        <v>150</v>
      </c>
      <c r="E298" s="134">
        <v>175</v>
      </c>
      <c r="F298" s="204">
        <v>1</v>
      </c>
      <c r="G298" s="134">
        <v>25</v>
      </c>
      <c r="H298" s="135" t="s">
        <v>2602</v>
      </c>
      <c r="I298" s="8"/>
      <c r="J298" s="134">
        <v>1</v>
      </c>
      <c r="K298" s="8"/>
      <c r="L298" s="134">
        <v>200</v>
      </c>
      <c r="M298" s="8"/>
      <c r="N298" s="13" t="s">
        <v>411</v>
      </c>
      <c r="O298" s="134">
        <v>1700</v>
      </c>
      <c r="P298" s="13" t="s">
        <v>376</v>
      </c>
      <c r="Q298" s="134">
        <v>30</v>
      </c>
      <c r="R298" s="13" t="s">
        <v>7204</v>
      </c>
      <c r="S298" s="134">
        <v>1</v>
      </c>
      <c r="T298" s="134">
        <v>1280</v>
      </c>
      <c r="U298" s="134">
        <v>65</v>
      </c>
      <c r="V298" s="8">
        <v>90</v>
      </c>
      <c r="W298" s="8">
        <v>-60</v>
      </c>
      <c r="X298" s="8">
        <v>128</v>
      </c>
      <c r="Y298" s="8">
        <v>33</v>
      </c>
      <c r="Z298" s="13" t="s">
        <v>376</v>
      </c>
      <c r="AA298" s="13" t="s">
        <v>6865</v>
      </c>
      <c r="AB298" s="13" t="s">
        <v>410</v>
      </c>
      <c r="AC298" s="135" t="s">
        <v>360</v>
      </c>
      <c r="AD298" s="13" t="s">
        <v>356</v>
      </c>
      <c r="AE298" s="225" t="s">
        <v>7293</v>
      </c>
      <c r="AF298" s="8"/>
      <c r="AG298" s="134">
        <v>2</v>
      </c>
      <c r="AH298" s="134"/>
      <c r="AI298" s="134"/>
      <c r="AJ298" s="134"/>
      <c r="AK298" s="134"/>
      <c r="AL298" s="134"/>
      <c r="AM298" s="134"/>
      <c r="AN298" s="134"/>
      <c r="AO298" s="8"/>
      <c r="AP298" s="8"/>
      <c r="AQ298" s="8"/>
      <c r="AR298" s="8">
        <v>10</v>
      </c>
      <c r="AS298" s="8"/>
      <c r="AT298" s="8"/>
      <c r="AU298" s="8">
        <v>180</v>
      </c>
      <c r="AV298" s="13" t="s">
        <v>359</v>
      </c>
      <c r="AW298" s="13" t="s">
        <v>367</v>
      </c>
      <c r="AX298" s="13" t="s">
        <v>108</v>
      </c>
      <c r="AY298" s="13" t="s">
        <v>52</v>
      </c>
      <c r="AZ298" s="13" t="s">
        <v>2610</v>
      </c>
      <c r="BA298" s="134">
        <v>500</v>
      </c>
      <c r="BB298" s="240"/>
    </row>
    <row r="299" spans="1:54" ht="24" customHeight="1" x14ac:dyDescent="0.35">
      <c r="A299" s="132">
        <v>270</v>
      </c>
      <c r="B299" s="220" t="s">
        <v>429</v>
      </c>
      <c r="C299" s="134">
        <v>1100</v>
      </c>
      <c r="D299" s="134">
        <v>200</v>
      </c>
      <c r="E299" s="134">
        <v>180</v>
      </c>
      <c r="F299" s="204">
        <v>1</v>
      </c>
      <c r="G299" s="134">
        <v>75</v>
      </c>
      <c r="H299" s="135" t="s">
        <v>2593</v>
      </c>
      <c r="I299" s="134"/>
      <c r="J299" s="134">
        <v>1</v>
      </c>
      <c r="K299" s="134"/>
      <c r="L299" s="134">
        <v>1</v>
      </c>
      <c r="M299" s="134"/>
      <c r="N299" s="135" t="s">
        <v>385</v>
      </c>
      <c r="O299" s="134">
        <v>1700</v>
      </c>
      <c r="P299" s="135" t="s">
        <v>376</v>
      </c>
      <c r="Q299" s="134">
        <v>40</v>
      </c>
      <c r="R299" s="135" t="s">
        <v>429</v>
      </c>
      <c r="S299" s="134">
        <v>1</v>
      </c>
      <c r="T299" s="134">
        <v>1280</v>
      </c>
      <c r="U299" s="134">
        <v>45</v>
      </c>
      <c r="V299" s="134">
        <v>90</v>
      </c>
      <c r="W299" s="134">
        <v>-60</v>
      </c>
      <c r="X299" s="134">
        <v>128</v>
      </c>
      <c r="Y299" s="134">
        <v>33</v>
      </c>
      <c r="Z299" s="135" t="s">
        <v>376</v>
      </c>
      <c r="AA299" s="197" t="s">
        <v>430</v>
      </c>
      <c r="AB299" s="135" t="s">
        <v>431</v>
      </c>
      <c r="AC299" s="135" t="s">
        <v>360</v>
      </c>
      <c r="AD299" s="135" t="s">
        <v>384</v>
      </c>
      <c r="AE299" s="224" t="s">
        <v>2666</v>
      </c>
      <c r="AF299" s="134"/>
      <c r="AG299" s="134">
        <v>2</v>
      </c>
      <c r="AH299" s="134"/>
      <c r="AI299" s="134"/>
      <c r="AJ299" s="134"/>
      <c r="AK299" s="134"/>
      <c r="AL299" s="134"/>
      <c r="AM299" s="134"/>
      <c r="AN299" s="134"/>
      <c r="AO299" s="134">
        <v>2</v>
      </c>
      <c r="AP299" s="134"/>
      <c r="AQ299" s="134"/>
      <c r="AR299" s="134">
        <v>10</v>
      </c>
      <c r="AS299" s="134"/>
      <c r="AT299" s="134">
        <v>200</v>
      </c>
      <c r="AU299" s="134">
        <v>180</v>
      </c>
      <c r="AV299" s="135" t="s">
        <v>359</v>
      </c>
      <c r="AW299" s="135" t="s">
        <v>374</v>
      </c>
      <c r="AX299" s="135" t="s">
        <v>107</v>
      </c>
      <c r="AY299" s="135" t="s">
        <v>52</v>
      </c>
      <c r="AZ299" s="135" t="s">
        <v>2610</v>
      </c>
      <c r="BA299" s="134">
        <v>1300</v>
      </c>
      <c r="BB299" s="203"/>
    </row>
    <row r="300" spans="1:54" ht="24" customHeight="1" x14ac:dyDescent="0.35">
      <c r="A300" s="132">
        <v>271</v>
      </c>
      <c r="B300" s="222" t="s">
        <v>8575</v>
      </c>
      <c r="C300" s="134">
        <v>1100</v>
      </c>
      <c r="D300" s="134">
        <v>200</v>
      </c>
      <c r="E300" s="134">
        <v>180</v>
      </c>
      <c r="F300" s="204">
        <v>1</v>
      </c>
      <c r="G300" s="134">
        <v>75</v>
      </c>
      <c r="H300" s="135" t="s">
        <v>2593</v>
      </c>
      <c r="I300" s="8"/>
      <c r="J300" s="134">
        <v>1</v>
      </c>
      <c r="K300" s="8"/>
      <c r="L300" s="134">
        <v>1</v>
      </c>
      <c r="M300" s="8"/>
      <c r="N300" s="13" t="s">
        <v>385</v>
      </c>
      <c r="O300" s="134">
        <v>1700</v>
      </c>
      <c r="P300" s="13" t="s">
        <v>376</v>
      </c>
      <c r="Q300" s="134">
        <v>0</v>
      </c>
      <c r="R300" s="13" t="s">
        <v>8575</v>
      </c>
      <c r="S300" s="134">
        <v>1</v>
      </c>
      <c r="T300" s="134">
        <v>1280</v>
      </c>
      <c r="U300" s="134">
        <v>45</v>
      </c>
      <c r="V300" s="8">
        <v>90</v>
      </c>
      <c r="W300" s="8">
        <v>-60</v>
      </c>
      <c r="X300" s="134">
        <v>128</v>
      </c>
      <c r="Y300" s="8">
        <v>33</v>
      </c>
      <c r="Z300" s="13" t="s">
        <v>376</v>
      </c>
      <c r="AA300" s="13" t="s">
        <v>6868</v>
      </c>
      <c r="AB300" s="13" t="s">
        <v>6869</v>
      </c>
      <c r="AC300" s="135" t="s">
        <v>375</v>
      </c>
      <c r="AD300" s="13" t="s">
        <v>384</v>
      </c>
      <c r="AE300" s="225" t="s">
        <v>8574</v>
      </c>
      <c r="AF300" s="8"/>
      <c r="AG300" s="134">
        <v>2</v>
      </c>
      <c r="AH300" s="134"/>
      <c r="AI300" s="134"/>
      <c r="AJ300" s="134"/>
      <c r="AK300" s="134"/>
      <c r="AL300" s="134"/>
      <c r="AM300" s="134"/>
      <c r="AN300" s="134"/>
      <c r="AO300" s="8">
        <v>4</v>
      </c>
      <c r="AP300" s="8"/>
      <c r="AQ300" s="8"/>
      <c r="AR300" s="8">
        <v>10</v>
      </c>
      <c r="AS300" s="8"/>
      <c r="AT300" s="134">
        <v>200</v>
      </c>
      <c r="AU300" s="8">
        <v>180</v>
      </c>
      <c r="AV300" s="13" t="s">
        <v>359</v>
      </c>
      <c r="AW300" s="135" t="s">
        <v>374</v>
      </c>
      <c r="AX300" s="13" t="s">
        <v>107</v>
      </c>
      <c r="AY300" s="13" t="s">
        <v>52</v>
      </c>
      <c r="AZ300" s="13" t="s">
        <v>2610</v>
      </c>
      <c r="BA300" s="134">
        <v>1800</v>
      </c>
      <c r="BB300" s="240"/>
    </row>
    <row r="301" spans="1:54" ht="24" customHeight="1" x14ac:dyDescent="0.35">
      <c r="A301" s="132">
        <v>272</v>
      </c>
      <c r="B301" s="17" t="s">
        <v>425</v>
      </c>
      <c r="C301" s="134">
        <v>1500</v>
      </c>
      <c r="D301" s="134">
        <v>300</v>
      </c>
      <c r="E301" s="134">
        <v>80</v>
      </c>
      <c r="F301" s="204">
        <v>1</v>
      </c>
      <c r="G301" s="134">
        <v>50</v>
      </c>
      <c r="H301" s="135" t="s">
        <v>2602</v>
      </c>
      <c r="I301" s="134"/>
      <c r="J301" s="134">
        <v>1</v>
      </c>
      <c r="K301" s="134">
        <v>0</v>
      </c>
      <c r="L301" s="134">
        <v>1</v>
      </c>
      <c r="M301" s="134"/>
      <c r="N301" s="135" t="s">
        <v>390</v>
      </c>
      <c r="O301" s="134">
        <v>1900</v>
      </c>
      <c r="P301" s="135" t="s">
        <v>428</v>
      </c>
      <c r="Q301" s="134">
        <v>15</v>
      </c>
      <c r="R301" s="135" t="s">
        <v>425</v>
      </c>
      <c r="S301" s="134">
        <v>1</v>
      </c>
      <c r="T301" s="134">
        <v>9344</v>
      </c>
      <c r="U301" s="134">
        <v>60</v>
      </c>
      <c r="V301" s="134">
        <v>90</v>
      </c>
      <c r="W301" s="134">
        <v>-60</v>
      </c>
      <c r="X301" s="134">
        <v>640</v>
      </c>
      <c r="Y301" s="134">
        <v>33</v>
      </c>
      <c r="Z301" s="135" t="s">
        <v>428</v>
      </c>
      <c r="AA301" s="179" t="s">
        <v>8613</v>
      </c>
      <c r="AB301" s="179" t="s">
        <v>8614</v>
      </c>
      <c r="AC301" s="135" t="s">
        <v>417</v>
      </c>
      <c r="AD301" s="135" t="s">
        <v>356</v>
      </c>
      <c r="AE301" s="224" t="s">
        <v>1961</v>
      </c>
      <c r="AF301" s="134"/>
      <c r="AG301" s="134">
        <v>2</v>
      </c>
      <c r="AH301" s="134"/>
      <c r="AI301" s="134"/>
      <c r="AJ301" s="134"/>
      <c r="AK301" s="134"/>
      <c r="AL301" s="134"/>
      <c r="AM301" s="134"/>
      <c r="AN301" s="134"/>
      <c r="AO301" s="134">
        <v>8</v>
      </c>
      <c r="AP301" s="134">
        <v>64</v>
      </c>
      <c r="AQ301" s="134">
        <v>50</v>
      </c>
      <c r="AR301" s="134"/>
      <c r="AS301" s="134"/>
      <c r="AT301" s="134">
        <v>600</v>
      </c>
      <c r="AU301" s="134"/>
      <c r="AV301" s="135" t="s">
        <v>359</v>
      </c>
      <c r="AW301" s="135" t="s">
        <v>367</v>
      </c>
      <c r="AX301" s="135" t="s">
        <v>109</v>
      </c>
      <c r="AY301" s="135" t="s">
        <v>52</v>
      </c>
      <c r="AZ301" s="135" t="s">
        <v>2610</v>
      </c>
      <c r="BA301" s="134">
        <v>10000</v>
      </c>
      <c r="BB301" s="203"/>
    </row>
    <row r="302" spans="1:54" ht="24" customHeight="1" x14ac:dyDescent="0.35">
      <c r="A302" s="132">
        <v>274</v>
      </c>
      <c r="B302" s="220" t="s">
        <v>424</v>
      </c>
      <c r="C302" s="134">
        <v>500</v>
      </c>
      <c r="D302" s="134">
        <v>150</v>
      </c>
      <c r="E302" s="134">
        <v>105</v>
      </c>
      <c r="F302" s="204">
        <v>1</v>
      </c>
      <c r="G302" s="134">
        <v>50</v>
      </c>
      <c r="H302" s="135" t="s">
        <v>2602</v>
      </c>
      <c r="I302" s="134"/>
      <c r="J302" s="134">
        <v>1</v>
      </c>
      <c r="K302" s="134"/>
      <c r="L302" s="134">
        <v>1</v>
      </c>
      <c r="M302" s="134"/>
      <c r="N302" s="135" t="s">
        <v>385</v>
      </c>
      <c r="O302" s="134">
        <v>1700</v>
      </c>
      <c r="P302" s="135" t="s">
        <v>376</v>
      </c>
      <c r="Q302" s="134">
        <v>20</v>
      </c>
      <c r="R302" s="135" t="s">
        <v>424</v>
      </c>
      <c r="S302" s="134">
        <v>1</v>
      </c>
      <c r="T302" s="134">
        <v>1152</v>
      </c>
      <c r="U302" s="134">
        <v>45</v>
      </c>
      <c r="V302" s="134">
        <v>90</v>
      </c>
      <c r="W302" s="134">
        <v>-60</v>
      </c>
      <c r="X302" s="134">
        <v>128</v>
      </c>
      <c r="Y302" s="134">
        <v>33</v>
      </c>
      <c r="Z302" s="135" t="s">
        <v>376</v>
      </c>
      <c r="AA302" s="135" t="s">
        <v>403</v>
      </c>
      <c r="AB302" s="135" t="s">
        <v>404</v>
      </c>
      <c r="AC302" s="135" t="s">
        <v>360</v>
      </c>
      <c r="AD302" s="135" t="s">
        <v>384</v>
      </c>
      <c r="AE302" s="224" t="s">
        <v>2229</v>
      </c>
      <c r="AF302" s="134"/>
      <c r="AG302" s="134">
        <v>2</v>
      </c>
      <c r="AH302" s="134"/>
      <c r="AI302" s="134"/>
      <c r="AJ302" s="134"/>
      <c r="AK302" s="134"/>
      <c r="AL302" s="134"/>
      <c r="AM302" s="134"/>
      <c r="AN302" s="134"/>
      <c r="AO302" s="134">
        <v>2</v>
      </c>
      <c r="AP302" s="134"/>
      <c r="AQ302" s="134"/>
      <c r="AR302" s="134">
        <v>10</v>
      </c>
      <c r="AS302" s="134"/>
      <c r="AT302" s="134">
        <v>160</v>
      </c>
      <c r="AU302" s="134">
        <v>180</v>
      </c>
      <c r="AV302" s="135" t="s">
        <v>359</v>
      </c>
      <c r="AW302" s="135" t="s">
        <v>367</v>
      </c>
      <c r="AX302" s="135" t="s">
        <v>107</v>
      </c>
      <c r="AY302" s="135" t="s">
        <v>52</v>
      </c>
      <c r="AZ302" s="135" t="s">
        <v>2610</v>
      </c>
      <c r="BA302" s="134">
        <v>1000</v>
      </c>
      <c r="BB302" s="203"/>
    </row>
    <row r="303" spans="1:54" ht="24" customHeight="1" x14ac:dyDescent="0.35">
      <c r="A303" s="132">
        <v>275</v>
      </c>
      <c r="B303" s="222" t="s">
        <v>8579</v>
      </c>
      <c r="C303" s="134">
        <v>500</v>
      </c>
      <c r="D303" s="134">
        <v>150</v>
      </c>
      <c r="E303" s="134">
        <v>105</v>
      </c>
      <c r="F303" s="204">
        <v>1</v>
      </c>
      <c r="G303" s="134">
        <v>50</v>
      </c>
      <c r="H303" s="135" t="s">
        <v>2602</v>
      </c>
      <c r="I303" s="8"/>
      <c r="J303" s="134">
        <v>1</v>
      </c>
      <c r="K303" s="8"/>
      <c r="L303" s="134">
        <v>1</v>
      </c>
      <c r="M303" s="8"/>
      <c r="N303" s="13" t="s">
        <v>385</v>
      </c>
      <c r="O303" s="134">
        <v>1700</v>
      </c>
      <c r="P303" s="13" t="s">
        <v>376</v>
      </c>
      <c r="Q303" s="134">
        <v>20</v>
      </c>
      <c r="R303" s="13" t="s">
        <v>8579</v>
      </c>
      <c r="S303" s="134">
        <v>1</v>
      </c>
      <c r="T303" s="134">
        <v>1152</v>
      </c>
      <c r="U303" s="134">
        <v>45</v>
      </c>
      <c r="V303" s="8">
        <v>90</v>
      </c>
      <c r="W303" s="8">
        <v>-60</v>
      </c>
      <c r="X303" s="134">
        <v>128</v>
      </c>
      <c r="Y303" s="8">
        <v>33</v>
      </c>
      <c r="Z303" s="13" t="s">
        <v>376</v>
      </c>
      <c r="AA303" s="13" t="s">
        <v>6870</v>
      </c>
      <c r="AB303" s="13" t="s">
        <v>6871</v>
      </c>
      <c r="AC303" s="135" t="s">
        <v>375</v>
      </c>
      <c r="AD303" s="13" t="s">
        <v>384</v>
      </c>
      <c r="AE303" s="225" t="s">
        <v>8586</v>
      </c>
      <c r="AF303" s="8"/>
      <c r="AG303" s="134">
        <v>2</v>
      </c>
      <c r="AH303" s="134"/>
      <c r="AI303" s="134"/>
      <c r="AJ303" s="134"/>
      <c r="AK303" s="134"/>
      <c r="AL303" s="134"/>
      <c r="AM303" s="134"/>
      <c r="AN303" s="134"/>
      <c r="AO303" s="134">
        <v>2</v>
      </c>
      <c r="AP303" s="8"/>
      <c r="AQ303" s="8"/>
      <c r="AR303" s="8">
        <v>10</v>
      </c>
      <c r="AS303" s="8"/>
      <c r="AT303" s="134">
        <v>160</v>
      </c>
      <c r="AU303" s="8">
        <v>180</v>
      </c>
      <c r="AV303" s="13" t="s">
        <v>359</v>
      </c>
      <c r="AW303" s="13" t="s">
        <v>367</v>
      </c>
      <c r="AX303" s="13" t="s">
        <v>107</v>
      </c>
      <c r="AY303" s="13" t="s">
        <v>52</v>
      </c>
      <c r="AZ303" s="13" t="s">
        <v>2610</v>
      </c>
      <c r="BA303" s="134">
        <v>1000</v>
      </c>
      <c r="BB303" s="240"/>
    </row>
    <row r="304" spans="1:54" ht="24" customHeight="1" x14ac:dyDescent="0.35">
      <c r="A304" s="132">
        <v>276</v>
      </c>
      <c r="B304" s="220" t="s">
        <v>413</v>
      </c>
      <c r="C304" s="134">
        <v>500</v>
      </c>
      <c r="D304" s="134">
        <v>100</v>
      </c>
      <c r="E304" s="134">
        <v>29</v>
      </c>
      <c r="F304" s="204">
        <v>1</v>
      </c>
      <c r="G304" s="134">
        <v>25</v>
      </c>
      <c r="H304" s="135" t="s">
        <v>2593</v>
      </c>
      <c r="I304" s="134">
        <v>1</v>
      </c>
      <c r="J304" s="134">
        <v>1</v>
      </c>
      <c r="K304" s="134"/>
      <c r="L304" s="134">
        <v>1</v>
      </c>
      <c r="M304" s="134"/>
      <c r="N304" s="135" t="s">
        <v>357</v>
      </c>
      <c r="O304" s="134">
        <v>2000</v>
      </c>
      <c r="P304" s="135" t="s">
        <v>376</v>
      </c>
      <c r="Q304" s="134">
        <v>40</v>
      </c>
      <c r="R304" s="135" t="s">
        <v>413</v>
      </c>
      <c r="S304" s="134">
        <v>1</v>
      </c>
      <c r="T304" s="134">
        <v>1344</v>
      </c>
      <c r="U304" s="134">
        <v>49</v>
      </c>
      <c r="V304" s="134">
        <v>90</v>
      </c>
      <c r="W304" s="134">
        <v>-60</v>
      </c>
      <c r="X304" s="134">
        <v>128</v>
      </c>
      <c r="Y304" s="134">
        <v>33</v>
      </c>
      <c r="Z304" s="135" t="s">
        <v>376</v>
      </c>
      <c r="AA304" s="198" t="s">
        <v>8563</v>
      </c>
      <c r="AB304" s="179" t="s">
        <v>8564</v>
      </c>
      <c r="AC304" s="135" t="s">
        <v>417</v>
      </c>
      <c r="AD304" s="135" t="s">
        <v>416</v>
      </c>
      <c r="AE304" s="224" t="s">
        <v>1954</v>
      </c>
      <c r="AF304" s="134"/>
      <c r="AG304" s="134">
        <v>2</v>
      </c>
      <c r="AH304" s="134"/>
      <c r="AI304" s="134"/>
      <c r="AJ304" s="134"/>
      <c r="AK304" s="134"/>
      <c r="AL304" s="134"/>
      <c r="AM304" s="134"/>
      <c r="AN304" s="134"/>
      <c r="AO304" s="134">
        <v>8</v>
      </c>
      <c r="AP304" s="134">
        <v>64</v>
      </c>
      <c r="AQ304" s="134">
        <v>29</v>
      </c>
      <c r="AR304" s="134">
        <v>10</v>
      </c>
      <c r="AS304" s="134"/>
      <c r="AT304" s="134">
        <v>165</v>
      </c>
      <c r="AU304" s="134">
        <v>180</v>
      </c>
      <c r="AV304" s="135" t="s">
        <v>359</v>
      </c>
      <c r="AW304" s="135" t="s">
        <v>367</v>
      </c>
      <c r="AX304" s="135" t="s">
        <v>109</v>
      </c>
      <c r="AY304" s="135" t="s">
        <v>52</v>
      </c>
      <c r="AZ304" s="135" t="s">
        <v>2610</v>
      </c>
      <c r="BA304" s="134">
        <v>800</v>
      </c>
      <c r="BB304" s="203"/>
    </row>
    <row r="305" spans="1:54" ht="24" customHeight="1" x14ac:dyDescent="0.35">
      <c r="A305" s="132">
        <v>277</v>
      </c>
      <c r="B305" s="222" t="s">
        <v>7221</v>
      </c>
      <c r="C305" s="134">
        <v>500</v>
      </c>
      <c r="D305" s="134">
        <v>125</v>
      </c>
      <c r="E305" s="134">
        <v>29</v>
      </c>
      <c r="F305" s="204">
        <v>1</v>
      </c>
      <c r="G305" s="134">
        <v>50</v>
      </c>
      <c r="H305" s="135" t="s">
        <v>2593</v>
      </c>
      <c r="I305" s="134"/>
      <c r="J305" s="134">
        <v>1</v>
      </c>
      <c r="K305" s="8">
        <v>0</v>
      </c>
      <c r="L305" s="134">
        <v>1</v>
      </c>
      <c r="M305" s="8"/>
      <c r="N305" s="135" t="s">
        <v>357</v>
      </c>
      <c r="O305" s="134">
        <v>5</v>
      </c>
      <c r="P305" s="135" t="s">
        <v>376</v>
      </c>
      <c r="Q305" s="134">
        <v>40</v>
      </c>
      <c r="R305" s="13" t="s">
        <v>7221</v>
      </c>
      <c r="S305" s="134">
        <v>1</v>
      </c>
      <c r="T305" s="134">
        <v>2304</v>
      </c>
      <c r="U305" s="134">
        <v>49</v>
      </c>
      <c r="V305" s="8">
        <v>90</v>
      </c>
      <c r="W305" s="8">
        <v>-60</v>
      </c>
      <c r="X305" s="8">
        <v>1024</v>
      </c>
      <c r="Y305" s="8">
        <v>33</v>
      </c>
      <c r="Z305" s="135" t="s">
        <v>376</v>
      </c>
      <c r="AA305" s="13" t="s">
        <v>6880</v>
      </c>
      <c r="AB305" s="196" t="s">
        <v>6881</v>
      </c>
      <c r="AC305" s="135" t="s">
        <v>417</v>
      </c>
      <c r="AD305" s="13" t="s">
        <v>389</v>
      </c>
      <c r="AE305" s="225" t="s">
        <v>8745</v>
      </c>
      <c r="AF305" s="8"/>
      <c r="AG305" s="8">
        <v>1</v>
      </c>
      <c r="AH305" s="134"/>
      <c r="AI305" s="134"/>
      <c r="AJ305" s="134"/>
      <c r="AK305" s="134"/>
      <c r="AL305" s="134"/>
      <c r="AM305" s="134"/>
      <c r="AN305" s="134"/>
      <c r="AO305" s="8">
        <v>8</v>
      </c>
      <c r="AP305" s="8">
        <v>96</v>
      </c>
      <c r="AQ305" s="8">
        <v>21</v>
      </c>
      <c r="AR305" s="8">
        <v>80</v>
      </c>
      <c r="AS305" s="8"/>
      <c r="AT305" s="8">
        <v>160</v>
      </c>
      <c r="AU305" s="8">
        <v>180</v>
      </c>
      <c r="AV305" s="13" t="s">
        <v>391</v>
      </c>
      <c r="AW305" s="135" t="s">
        <v>367</v>
      </c>
      <c r="AX305" s="135" t="s">
        <v>109</v>
      </c>
      <c r="AY305" s="13" t="s">
        <v>52</v>
      </c>
      <c r="AZ305" s="135" t="s">
        <v>2610</v>
      </c>
      <c r="BA305" s="134">
        <v>1200</v>
      </c>
      <c r="BB305" s="240"/>
    </row>
    <row r="306" spans="1:54" ht="24" customHeight="1" x14ac:dyDescent="0.35">
      <c r="A306" s="132">
        <v>278</v>
      </c>
      <c r="B306" s="222" t="s">
        <v>7222</v>
      </c>
      <c r="C306" s="134">
        <v>625</v>
      </c>
      <c r="D306" s="134">
        <v>175</v>
      </c>
      <c r="E306" s="134">
        <v>29</v>
      </c>
      <c r="F306" s="199">
        <v>1</v>
      </c>
      <c r="G306" s="134">
        <v>50</v>
      </c>
      <c r="H306" s="135" t="s">
        <v>2593</v>
      </c>
      <c r="I306" s="134"/>
      <c r="J306" s="134">
        <v>1</v>
      </c>
      <c r="K306" s="8">
        <v>0</v>
      </c>
      <c r="L306" s="134">
        <v>1</v>
      </c>
      <c r="M306" s="8"/>
      <c r="N306" s="135" t="s">
        <v>357</v>
      </c>
      <c r="O306" s="134">
        <v>5</v>
      </c>
      <c r="P306" s="135" t="s">
        <v>376</v>
      </c>
      <c r="Q306" s="134">
        <v>40</v>
      </c>
      <c r="R306" s="13" t="s">
        <v>7222</v>
      </c>
      <c r="S306" s="134">
        <v>1</v>
      </c>
      <c r="T306" s="134">
        <v>2304</v>
      </c>
      <c r="U306" s="134">
        <v>49</v>
      </c>
      <c r="V306" s="8">
        <v>90</v>
      </c>
      <c r="W306" s="8">
        <v>-60</v>
      </c>
      <c r="X306" s="8">
        <v>1024</v>
      </c>
      <c r="Y306" s="8">
        <v>33</v>
      </c>
      <c r="Z306" s="135" t="s">
        <v>376</v>
      </c>
      <c r="AA306" s="13" t="s">
        <v>6882</v>
      </c>
      <c r="AB306" s="196" t="s">
        <v>6883</v>
      </c>
      <c r="AC306" s="135" t="s">
        <v>417</v>
      </c>
      <c r="AD306" s="13" t="s">
        <v>389</v>
      </c>
      <c r="AE306" s="225" t="s">
        <v>8746</v>
      </c>
      <c r="AF306" s="8"/>
      <c r="AG306" s="8">
        <v>1</v>
      </c>
      <c r="AH306" s="134"/>
      <c r="AI306" s="134"/>
      <c r="AJ306" s="134"/>
      <c r="AK306" s="134"/>
      <c r="AL306" s="134"/>
      <c r="AM306" s="134"/>
      <c r="AN306" s="134"/>
      <c r="AO306" s="8">
        <v>16</v>
      </c>
      <c r="AP306" s="8">
        <v>96</v>
      </c>
      <c r="AQ306" s="8">
        <v>21</v>
      </c>
      <c r="AR306" s="8">
        <v>80</v>
      </c>
      <c r="AS306" s="8"/>
      <c r="AT306" s="8">
        <v>185</v>
      </c>
      <c r="AU306" s="8">
        <v>180</v>
      </c>
      <c r="AV306" s="13" t="s">
        <v>391</v>
      </c>
      <c r="AW306" s="135" t="s">
        <v>367</v>
      </c>
      <c r="AX306" s="135" t="s">
        <v>109</v>
      </c>
      <c r="AY306" s="13" t="s">
        <v>52</v>
      </c>
      <c r="AZ306" s="135" t="s">
        <v>2610</v>
      </c>
      <c r="BA306" s="134">
        <v>1800</v>
      </c>
      <c r="BB306" s="240"/>
    </row>
    <row r="307" spans="1:54" ht="24" customHeight="1" x14ac:dyDescent="0.35">
      <c r="A307" s="132">
        <v>280</v>
      </c>
      <c r="B307" s="222" t="s">
        <v>3625</v>
      </c>
      <c r="C307" s="134">
        <v>600</v>
      </c>
      <c r="D307" s="134">
        <v>125</v>
      </c>
      <c r="E307" s="134">
        <v>40</v>
      </c>
      <c r="F307" s="204">
        <v>1</v>
      </c>
      <c r="G307" s="134">
        <v>15</v>
      </c>
      <c r="H307" s="135" t="s">
        <v>2593</v>
      </c>
      <c r="I307" s="134">
        <v>1</v>
      </c>
      <c r="J307" s="134">
        <v>1</v>
      </c>
      <c r="K307" s="134"/>
      <c r="L307" s="134">
        <v>1</v>
      </c>
      <c r="M307" s="134"/>
      <c r="N307" s="135" t="s">
        <v>357</v>
      </c>
      <c r="O307" s="134">
        <v>800</v>
      </c>
      <c r="P307" s="135" t="s">
        <v>376</v>
      </c>
      <c r="Q307" s="134">
        <v>40</v>
      </c>
      <c r="R307" s="135" t="s">
        <v>3625</v>
      </c>
      <c r="S307" s="134">
        <v>1</v>
      </c>
      <c r="T307" s="138">
        <v>1664</v>
      </c>
      <c r="U307" s="134">
        <v>49</v>
      </c>
      <c r="V307" s="134">
        <v>90</v>
      </c>
      <c r="W307" s="134">
        <v>-60</v>
      </c>
      <c r="X307" s="134"/>
      <c r="Y307" s="134">
        <v>33</v>
      </c>
      <c r="Z307" s="135" t="s">
        <v>376</v>
      </c>
      <c r="AA307" s="197" t="s">
        <v>414</v>
      </c>
      <c r="AB307" s="135" t="s">
        <v>415</v>
      </c>
      <c r="AC307" s="135" t="s">
        <v>360</v>
      </c>
      <c r="AD307" s="135" t="s">
        <v>416</v>
      </c>
      <c r="AE307" s="224" t="s">
        <v>3626</v>
      </c>
      <c r="AF307" s="134">
        <v>4</v>
      </c>
      <c r="AG307" s="134">
        <v>2</v>
      </c>
      <c r="AH307" s="134"/>
      <c r="AI307" s="134"/>
      <c r="AJ307" s="134"/>
      <c r="AK307" s="134"/>
      <c r="AL307" s="134"/>
      <c r="AM307" s="134"/>
      <c r="AN307" s="134"/>
      <c r="AO307" s="134">
        <v>8</v>
      </c>
      <c r="AP307" s="134">
        <v>128</v>
      </c>
      <c r="AQ307" s="134">
        <v>29</v>
      </c>
      <c r="AR307" s="134">
        <v>10</v>
      </c>
      <c r="AS307" s="134"/>
      <c r="AT307" s="134">
        <v>110</v>
      </c>
      <c r="AU307" s="134">
        <v>360</v>
      </c>
      <c r="AV307" s="135" t="s">
        <v>359</v>
      </c>
      <c r="AW307" s="135" t="s">
        <v>367</v>
      </c>
      <c r="AX307" s="139" t="s">
        <v>110</v>
      </c>
      <c r="AY307" s="135" t="s">
        <v>52</v>
      </c>
      <c r="AZ307" s="135" t="s">
        <v>2610</v>
      </c>
      <c r="BA307" s="134">
        <v>1300</v>
      </c>
      <c r="BB307" s="203"/>
    </row>
    <row r="308" spans="1:54" ht="24" customHeight="1" x14ac:dyDescent="0.35">
      <c r="A308" s="132">
        <v>281</v>
      </c>
      <c r="B308" s="220" t="s">
        <v>412</v>
      </c>
      <c r="C308" s="134">
        <v>375</v>
      </c>
      <c r="D308" s="134">
        <v>75</v>
      </c>
      <c r="E308" s="134">
        <v>22</v>
      </c>
      <c r="F308" s="204">
        <v>1</v>
      </c>
      <c r="G308" s="134">
        <v>25</v>
      </c>
      <c r="H308" s="135" t="s">
        <v>2602</v>
      </c>
      <c r="I308" s="134">
        <v>1</v>
      </c>
      <c r="J308" s="134">
        <v>1</v>
      </c>
      <c r="K308" s="134"/>
      <c r="L308" s="134">
        <v>10</v>
      </c>
      <c r="M308" s="134" t="s">
        <v>2625</v>
      </c>
      <c r="N308" s="135" t="s">
        <v>357</v>
      </c>
      <c r="O308" s="134">
        <v>2250</v>
      </c>
      <c r="P308" s="135" t="s">
        <v>358</v>
      </c>
      <c r="Q308" s="134">
        <v>30</v>
      </c>
      <c r="R308" s="135" t="s">
        <v>412</v>
      </c>
      <c r="S308" s="134">
        <v>1</v>
      </c>
      <c r="T308" s="134">
        <v>1088</v>
      </c>
      <c r="U308" s="134">
        <v>43</v>
      </c>
      <c r="V308" s="134">
        <v>90</v>
      </c>
      <c r="W308" s="134">
        <v>-60</v>
      </c>
      <c r="X308" s="134">
        <v>128</v>
      </c>
      <c r="Y308" s="134">
        <v>33</v>
      </c>
      <c r="Z308" s="135" t="s">
        <v>358</v>
      </c>
      <c r="AA308" s="135" t="s">
        <v>400</v>
      </c>
      <c r="AB308" s="135" t="s">
        <v>401</v>
      </c>
      <c r="AC308" s="135" t="s">
        <v>360</v>
      </c>
      <c r="AD308" s="135" t="s">
        <v>356</v>
      </c>
      <c r="AE308" s="224" t="s">
        <v>1959</v>
      </c>
      <c r="AF308" s="134"/>
      <c r="AG308" s="134">
        <v>2</v>
      </c>
      <c r="AH308" s="134"/>
      <c r="AI308" s="134"/>
      <c r="AJ308" s="134"/>
      <c r="AK308" s="134"/>
      <c r="AL308" s="134"/>
      <c r="AM308" s="134"/>
      <c r="AN308" s="134"/>
      <c r="AO308" s="134"/>
      <c r="AP308" s="134"/>
      <c r="AQ308" s="134"/>
      <c r="AR308" s="134">
        <v>10</v>
      </c>
      <c r="AS308" s="134">
        <v>10</v>
      </c>
      <c r="AT308" s="134"/>
      <c r="AU308" s="134">
        <v>180</v>
      </c>
      <c r="AV308" s="135" t="s">
        <v>359</v>
      </c>
      <c r="AW308" s="135" t="s">
        <v>367</v>
      </c>
      <c r="AX308" s="135" t="s">
        <v>107</v>
      </c>
      <c r="AY308" s="135" t="s">
        <v>52</v>
      </c>
      <c r="AZ308" s="135" t="s">
        <v>2610</v>
      </c>
      <c r="BA308" s="134">
        <v>700</v>
      </c>
      <c r="BB308" s="203"/>
    </row>
    <row r="309" spans="1:54" ht="24" customHeight="1" x14ac:dyDescent="0.35">
      <c r="A309" s="132">
        <v>282</v>
      </c>
      <c r="B309" s="219" t="s">
        <v>7214</v>
      </c>
      <c r="C309" s="134">
        <v>425</v>
      </c>
      <c r="D309" s="134">
        <v>95</v>
      </c>
      <c r="E309" s="134">
        <v>26</v>
      </c>
      <c r="F309" s="204">
        <v>1</v>
      </c>
      <c r="G309" s="134">
        <v>25</v>
      </c>
      <c r="H309" s="135" t="s">
        <v>2602</v>
      </c>
      <c r="I309" s="8">
        <v>1</v>
      </c>
      <c r="J309" s="134">
        <v>1</v>
      </c>
      <c r="K309" s="8"/>
      <c r="L309" s="134">
        <v>12</v>
      </c>
      <c r="M309" s="8" t="s">
        <v>2625</v>
      </c>
      <c r="N309" s="13" t="s">
        <v>357</v>
      </c>
      <c r="O309" s="134">
        <v>2250</v>
      </c>
      <c r="P309" s="13" t="s">
        <v>358</v>
      </c>
      <c r="Q309" s="134">
        <v>30</v>
      </c>
      <c r="R309" s="13" t="s">
        <v>7214</v>
      </c>
      <c r="S309" s="134">
        <v>1</v>
      </c>
      <c r="T309" s="134">
        <v>1088</v>
      </c>
      <c r="U309" s="134">
        <v>43</v>
      </c>
      <c r="V309" s="8">
        <v>90</v>
      </c>
      <c r="W309" s="8">
        <v>-60</v>
      </c>
      <c r="X309" s="8">
        <v>128</v>
      </c>
      <c r="Y309" s="8">
        <v>33</v>
      </c>
      <c r="Z309" s="13" t="s">
        <v>358</v>
      </c>
      <c r="AA309" s="13" t="s">
        <v>6801</v>
      </c>
      <c r="AB309" s="13" t="s">
        <v>401</v>
      </c>
      <c r="AC309" s="135" t="s">
        <v>375</v>
      </c>
      <c r="AD309" s="13" t="s">
        <v>356</v>
      </c>
      <c r="AE309" s="225" t="s">
        <v>7294</v>
      </c>
      <c r="AF309" s="8"/>
      <c r="AG309" s="8">
        <v>1</v>
      </c>
      <c r="AH309" s="134"/>
      <c r="AI309" s="134"/>
      <c r="AJ309" s="134"/>
      <c r="AK309" s="134"/>
      <c r="AL309" s="134"/>
      <c r="AM309" s="134"/>
      <c r="AN309" s="134"/>
      <c r="AO309" s="8"/>
      <c r="AP309" s="8"/>
      <c r="AQ309" s="8"/>
      <c r="AR309" s="8">
        <v>10</v>
      </c>
      <c r="AS309" s="8">
        <v>10</v>
      </c>
      <c r="AT309" s="8"/>
      <c r="AU309" s="8">
        <v>180</v>
      </c>
      <c r="AV309" s="13" t="s">
        <v>359</v>
      </c>
      <c r="AW309" s="13" t="s">
        <v>374</v>
      </c>
      <c r="AX309" s="135" t="s">
        <v>107</v>
      </c>
      <c r="AY309" s="13" t="s">
        <v>52</v>
      </c>
      <c r="AZ309" s="135" t="s">
        <v>2610</v>
      </c>
      <c r="BA309" s="134">
        <v>700</v>
      </c>
      <c r="BB309" s="240"/>
    </row>
    <row r="310" spans="1:54" ht="24" customHeight="1" x14ac:dyDescent="0.35">
      <c r="A310" s="132">
        <v>283</v>
      </c>
      <c r="B310" s="222" t="s">
        <v>7217</v>
      </c>
      <c r="C310" s="134">
        <v>525</v>
      </c>
      <c r="D310" s="134">
        <v>150</v>
      </c>
      <c r="E310" s="134">
        <v>26</v>
      </c>
      <c r="F310" s="204">
        <v>1</v>
      </c>
      <c r="G310" s="134">
        <v>25</v>
      </c>
      <c r="H310" s="135" t="s">
        <v>2602</v>
      </c>
      <c r="I310" s="8">
        <v>1</v>
      </c>
      <c r="J310" s="134">
        <v>1</v>
      </c>
      <c r="K310" s="8">
        <v>0</v>
      </c>
      <c r="L310" s="134"/>
      <c r="M310" s="8" t="s">
        <v>2625</v>
      </c>
      <c r="N310" s="13" t="s">
        <v>357</v>
      </c>
      <c r="O310" s="134">
        <v>2250</v>
      </c>
      <c r="P310" s="13" t="s">
        <v>358</v>
      </c>
      <c r="Q310" s="134">
        <v>30</v>
      </c>
      <c r="R310" s="13" t="s">
        <v>7217</v>
      </c>
      <c r="S310" s="134">
        <v>1</v>
      </c>
      <c r="T310" s="134">
        <v>1088</v>
      </c>
      <c r="U310" s="134">
        <v>43</v>
      </c>
      <c r="V310" s="8">
        <v>90</v>
      </c>
      <c r="W310" s="8">
        <v>-60</v>
      </c>
      <c r="X310" s="8">
        <v>128</v>
      </c>
      <c r="Y310" s="8">
        <v>33</v>
      </c>
      <c r="Z310" s="13" t="s">
        <v>358</v>
      </c>
      <c r="AA310" s="13" t="s">
        <v>6876</v>
      </c>
      <c r="AB310" s="13" t="s">
        <v>404</v>
      </c>
      <c r="AC310" s="135" t="s">
        <v>375</v>
      </c>
      <c r="AD310" s="13" t="s">
        <v>356</v>
      </c>
      <c r="AE310" s="225" t="s">
        <v>7295</v>
      </c>
      <c r="AF310" s="8"/>
      <c r="AG310" s="8">
        <v>1</v>
      </c>
      <c r="AH310" s="134"/>
      <c r="AI310" s="134"/>
      <c r="AJ310" s="134"/>
      <c r="AK310" s="134"/>
      <c r="AL310" s="134"/>
      <c r="AM310" s="134"/>
      <c r="AN310" s="134"/>
      <c r="AO310" s="8">
        <v>4</v>
      </c>
      <c r="AP310" s="8"/>
      <c r="AQ310" s="8"/>
      <c r="AR310" s="8">
        <v>10</v>
      </c>
      <c r="AS310" s="8">
        <v>10</v>
      </c>
      <c r="AT310" s="8">
        <v>14</v>
      </c>
      <c r="AU310" s="8">
        <v>180</v>
      </c>
      <c r="AV310" s="13" t="s">
        <v>359</v>
      </c>
      <c r="AW310" s="13" t="s">
        <v>374</v>
      </c>
      <c r="AX310" s="135" t="s">
        <v>107</v>
      </c>
      <c r="AY310" s="13" t="s">
        <v>52</v>
      </c>
      <c r="AZ310" s="135" t="s">
        <v>2610</v>
      </c>
      <c r="BA310" s="134">
        <v>1800</v>
      </c>
      <c r="BB310" s="240"/>
    </row>
    <row r="311" spans="1:54" ht="24" customHeight="1" x14ac:dyDescent="0.35">
      <c r="A311" s="132">
        <v>284</v>
      </c>
      <c r="B311" s="219" t="s">
        <v>7218</v>
      </c>
      <c r="C311" s="134">
        <v>475</v>
      </c>
      <c r="D311" s="134">
        <v>120</v>
      </c>
      <c r="E311" s="134">
        <v>26</v>
      </c>
      <c r="F311" s="199">
        <v>1</v>
      </c>
      <c r="G311" s="134">
        <v>25</v>
      </c>
      <c r="H311" s="135" t="s">
        <v>2602</v>
      </c>
      <c r="I311" s="8">
        <v>1</v>
      </c>
      <c r="J311" s="134">
        <v>1</v>
      </c>
      <c r="K311" s="8">
        <v>0</v>
      </c>
      <c r="L311" s="134"/>
      <c r="M311" s="8" t="s">
        <v>2625</v>
      </c>
      <c r="N311" s="13" t="s">
        <v>357</v>
      </c>
      <c r="O311" s="134">
        <v>2250</v>
      </c>
      <c r="P311" s="13" t="s">
        <v>358</v>
      </c>
      <c r="Q311" s="134">
        <v>30</v>
      </c>
      <c r="R311" s="13" t="s">
        <v>7218</v>
      </c>
      <c r="S311" s="134">
        <v>1</v>
      </c>
      <c r="T311" s="134">
        <v>1088</v>
      </c>
      <c r="U311" s="134">
        <v>43</v>
      </c>
      <c r="V311" s="8">
        <v>90</v>
      </c>
      <c r="W311" s="8">
        <v>-60</v>
      </c>
      <c r="X311" s="8">
        <v>128</v>
      </c>
      <c r="Y311" s="8">
        <v>33</v>
      </c>
      <c r="Z311" s="13" t="s">
        <v>358</v>
      </c>
      <c r="AA311" s="13" t="s">
        <v>6877</v>
      </c>
      <c r="AB311" s="13" t="s">
        <v>401</v>
      </c>
      <c r="AC311" s="135" t="s">
        <v>375</v>
      </c>
      <c r="AD311" s="13" t="s">
        <v>356</v>
      </c>
      <c r="AE311" s="225" t="s">
        <v>7296</v>
      </c>
      <c r="AF311" s="8"/>
      <c r="AG311" s="8">
        <v>1</v>
      </c>
      <c r="AH311" s="134"/>
      <c r="AI311" s="134"/>
      <c r="AJ311" s="134"/>
      <c r="AK311" s="134"/>
      <c r="AL311" s="134"/>
      <c r="AM311" s="134"/>
      <c r="AN311" s="134"/>
      <c r="AO311" s="8">
        <v>2</v>
      </c>
      <c r="AP311" s="8"/>
      <c r="AQ311" s="8"/>
      <c r="AR311" s="8">
        <v>10</v>
      </c>
      <c r="AS311" s="8">
        <v>10</v>
      </c>
      <c r="AT311" s="8">
        <v>16</v>
      </c>
      <c r="AU311" s="8">
        <v>180</v>
      </c>
      <c r="AV311" s="13" t="s">
        <v>359</v>
      </c>
      <c r="AW311" s="13" t="s">
        <v>374</v>
      </c>
      <c r="AX311" s="135" t="s">
        <v>107</v>
      </c>
      <c r="AY311" s="13" t="s">
        <v>52</v>
      </c>
      <c r="AZ311" s="135" t="s">
        <v>2610</v>
      </c>
      <c r="BA311" s="134">
        <v>1200</v>
      </c>
      <c r="BB311" s="240"/>
    </row>
    <row r="312" spans="1:54" ht="24" customHeight="1" x14ac:dyDescent="0.35">
      <c r="A312" s="132">
        <v>285</v>
      </c>
      <c r="B312" s="219" t="s">
        <v>7209</v>
      </c>
      <c r="C312" s="134">
        <v>400</v>
      </c>
      <c r="D312" s="134">
        <v>100</v>
      </c>
      <c r="E312" s="134">
        <v>29</v>
      </c>
      <c r="F312" s="204">
        <v>1</v>
      </c>
      <c r="G312" s="134">
        <v>25</v>
      </c>
      <c r="H312" s="135" t="s">
        <v>2593</v>
      </c>
      <c r="I312" s="134">
        <v>1</v>
      </c>
      <c r="J312" s="134">
        <v>1</v>
      </c>
      <c r="K312" s="134"/>
      <c r="L312" s="134">
        <v>1</v>
      </c>
      <c r="M312" s="134"/>
      <c r="N312" s="135" t="s">
        <v>357</v>
      </c>
      <c r="O312" s="134">
        <v>2000</v>
      </c>
      <c r="P312" s="135" t="s">
        <v>376</v>
      </c>
      <c r="Q312" s="134">
        <v>40</v>
      </c>
      <c r="R312" s="13" t="s">
        <v>7209</v>
      </c>
      <c r="S312" s="134">
        <v>1</v>
      </c>
      <c r="T312" s="134">
        <v>1344</v>
      </c>
      <c r="U312" s="134">
        <v>49</v>
      </c>
      <c r="V312" s="134">
        <v>90</v>
      </c>
      <c r="W312" s="134">
        <v>-60</v>
      </c>
      <c r="X312" s="134">
        <v>128</v>
      </c>
      <c r="Y312" s="134">
        <v>33</v>
      </c>
      <c r="Z312" s="13" t="s">
        <v>358</v>
      </c>
      <c r="AA312" s="13" t="s">
        <v>6800</v>
      </c>
      <c r="AB312" s="13" t="s">
        <v>401</v>
      </c>
      <c r="AC312" s="135" t="s">
        <v>375</v>
      </c>
      <c r="AD312" s="13" t="s">
        <v>356</v>
      </c>
      <c r="AE312" s="225" t="s">
        <v>7297</v>
      </c>
      <c r="AF312" s="134"/>
      <c r="AG312" s="134">
        <v>2</v>
      </c>
      <c r="AH312" s="134"/>
      <c r="AI312" s="134"/>
      <c r="AJ312" s="134"/>
      <c r="AK312" s="134"/>
      <c r="AL312" s="134"/>
      <c r="AM312" s="134"/>
      <c r="AN312" s="134"/>
      <c r="AO312" s="134">
        <v>4</v>
      </c>
      <c r="AP312" s="134">
        <v>64</v>
      </c>
      <c r="AQ312" s="134">
        <v>29</v>
      </c>
      <c r="AR312" s="134">
        <v>10</v>
      </c>
      <c r="AS312" s="134"/>
      <c r="AT312" s="134">
        <v>165</v>
      </c>
      <c r="AU312" s="134">
        <v>180</v>
      </c>
      <c r="AV312" s="135" t="s">
        <v>359</v>
      </c>
      <c r="AW312" s="135" t="s">
        <v>367</v>
      </c>
      <c r="AX312" s="135" t="s">
        <v>109</v>
      </c>
      <c r="AY312" s="135" t="s">
        <v>52</v>
      </c>
      <c r="AZ312" s="135" t="s">
        <v>2610</v>
      </c>
      <c r="BA312" s="134">
        <v>800</v>
      </c>
      <c r="BB312" s="240"/>
    </row>
    <row r="313" spans="1:54" ht="24" customHeight="1" x14ac:dyDescent="0.35">
      <c r="A313" s="132">
        <v>286</v>
      </c>
      <c r="B313" s="219" t="s">
        <v>7212</v>
      </c>
      <c r="C313" s="134">
        <v>600</v>
      </c>
      <c r="D313" s="134">
        <v>100</v>
      </c>
      <c r="E313" s="134">
        <v>29</v>
      </c>
      <c r="F313" s="204">
        <v>1</v>
      </c>
      <c r="G313" s="134">
        <v>25</v>
      </c>
      <c r="H313" s="135" t="s">
        <v>2593</v>
      </c>
      <c r="I313" s="134">
        <v>1</v>
      </c>
      <c r="J313" s="134">
        <v>1</v>
      </c>
      <c r="K313" s="134">
        <v>0</v>
      </c>
      <c r="L313" s="134">
        <v>1</v>
      </c>
      <c r="M313" s="134"/>
      <c r="N313" s="135" t="s">
        <v>357</v>
      </c>
      <c r="O313" s="134">
        <v>2000</v>
      </c>
      <c r="P313" s="135" t="s">
        <v>376</v>
      </c>
      <c r="Q313" s="134">
        <v>40</v>
      </c>
      <c r="R313" s="13" t="s">
        <v>7212</v>
      </c>
      <c r="S313" s="134">
        <v>1</v>
      </c>
      <c r="T313" s="134">
        <v>1344</v>
      </c>
      <c r="U313" s="134">
        <v>49</v>
      </c>
      <c r="V313" s="134">
        <v>90</v>
      </c>
      <c r="W313" s="134">
        <v>-60</v>
      </c>
      <c r="X313" s="134">
        <v>128</v>
      </c>
      <c r="Y313" s="134">
        <v>33</v>
      </c>
      <c r="Z313" s="13" t="s">
        <v>358</v>
      </c>
      <c r="AA313" s="13" t="s">
        <v>6874</v>
      </c>
      <c r="AB313" s="13" t="s">
        <v>404</v>
      </c>
      <c r="AC313" s="135" t="s">
        <v>375</v>
      </c>
      <c r="AD313" s="13" t="s">
        <v>356</v>
      </c>
      <c r="AE313" s="225" t="s">
        <v>7298</v>
      </c>
      <c r="AF313" s="134"/>
      <c r="AG313" s="134">
        <v>2</v>
      </c>
      <c r="AH313" s="134"/>
      <c r="AI313" s="134"/>
      <c r="AJ313" s="134"/>
      <c r="AK313" s="134"/>
      <c r="AL313" s="134"/>
      <c r="AM313" s="134"/>
      <c r="AN313" s="134"/>
      <c r="AO313" s="134">
        <v>4</v>
      </c>
      <c r="AP313" s="134">
        <v>64</v>
      </c>
      <c r="AQ313" s="134">
        <v>29</v>
      </c>
      <c r="AR313" s="134">
        <v>10</v>
      </c>
      <c r="AS313" s="134"/>
      <c r="AT313" s="134">
        <v>40</v>
      </c>
      <c r="AU313" s="134">
        <v>180</v>
      </c>
      <c r="AV313" s="135" t="s">
        <v>359</v>
      </c>
      <c r="AW313" s="135" t="s">
        <v>367</v>
      </c>
      <c r="AX313" s="135" t="s">
        <v>109</v>
      </c>
      <c r="AY313" s="135" t="s">
        <v>52</v>
      </c>
      <c r="AZ313" s="135" t="s">
        <v>2610</v>
      </c>
      <c r="BA313" s="134">
        <v>800</v>
      </c>
      <c r="BB313" s="240"/>
    </row>
    <row r="314" spans="1:54" ht="24" customHeight="1" x14ac:dyDescent="0.35">
      <c r="A314" s="132">
        <v>287</v>
      </c>
      <c r="B314" s="219" t="s">
        <v>7213</v>
      </c>
      <c r="C314" s="134">
        <v>500</v>
      </c>
      <c r="D314" s="134">
        <v>100</v>
      </c>
      <c r="E314" s="134">
        <v>29</v>
      </c>
      <c r="F314" s="204">
        <v>1</v>
      </c>
      <c r="G314" s="134">
        <v>25</v>
      </c>
      <c r="H314" s="135" t="s">
        <v>2593</v>
      </c>
      <c r="I314" s="134">
        <v>1</v>
      </c>
      <c r="J314" s="134">
        <v>1</v>
      </c>
      <c r="K314" s="134">
        <v>0</v>
      </c>
      <c r="L314" s="134">
        <v>1</v>
      </c>
      <c r="M314" s="134"/>
      <c r="N314" s="135" t="s">
        <v>357</v>
      </c>
      <c r="O314" s="134">
        <v>2000</v>
      </c>
      <c r="P314" s="135" t="s">
        <v>376</v>
      </c>
      <c r="Q314" s="134">
        <v>40</v>
      </c>
      <c r="R314" s="13" t="s">
        <v>7213</v>
      </c>
      <c r="S314" s="134">
        <v>1</v>
      </c>
      <c r="T314" s="134">
        <v>1344</v>
      </c>
      <c r="U314" s="134">
        <v>49</v>
      </c>
      <c r="V314" s="134">
        <v>90</v>
      </c>
      <c r="W314" s="134">
        <v>-60</v>
      </c>
      <c r="X314" s="134">
        <v>128</v>
      </c>
      <c r="Y314" s="134">
        <v>33</v>
      </c>
      <c r="Z314" s="13" t="s">
        <v>358</v>
      </c>
      <c r="AA314" s="13" t="s">
        <v>6875</v>
      </c>
      <c r="AB314" s="13" t="s">
        <v>401</v>
      </c>
      <c r="AC314" s="135" t="s">
        <v>375</v>
      </c>
      <c r="AD314" s="13" t="s">
        <v>356</v>
      </c>
      <c r="AE314" s="225" t="s">
        <v>7299</v>
      </c>
      <c r="AF314" s="134"/>
      <c r="AG314" s="134">
        <v>2</v>
      </c>
      <c r="AH314" s="134"/>
      <c r="AI314" s="134"/>
      <c r="AJ314" s="134"/>
      <c r="AK314" s="134"/>
      <c r="AL314" s="134"/>
      <c r="AM314" s="134"/>
      <c r="AN314" s="134"/>
      <c r="AO314" s="134">
        <v>4</v>
      </c>
      <c r="AP314" s="134">
        <v>64</v>
      </c>
      <c r="AQ314" s="134">
        <v>29</v>
      </c>
      <c r="AR314" s="134">
        <v>10</v>
      </c>
      <c r="AS314" s="134"/>
      <c r="AT314" s="134">
        <v>80</v>
      </c>
      <c r="AU314" s="134">
        <v>180</v>
      </c>
      <c r="AV314" s="135" t="s">
        <v>359</v>
      </c>
      <c r="AW314" s="135" t="s">
        <v>367</v>
      </c>
      <c r="AX314" s="135" t="s">
        <v>109</v>
      </c>
      <c r="AY314" s="135" t="s">
        <v>52</v>
      </c>
      <c r="AZ314" s="135" t="s">
        <v>2610</v>
      </c>
      <c r="BA314" s="134">
        <v>800</v>
      </c>
      <c r="BB314" s="240"/>
    </row>
    <row r="315" spans="1:54" ht="24" customHeight="1" x14ac:dyDescent="0.35">
      <c r="A315" s="132">
        <v>288</v>
      </c>
      <c r="B315" s="219" t="s">
        <v>7219</v>
      </c>
      <c r="C315" s="134">
        <v>500</v>
      </c>
      <c r="D315" s="134">
        <v>135</v>
      </c>
      <c r="E315" s="134">
        <v>22</v>
      </c>
      <c r="F315" s="199">
        <v>1</v>
      </c>
      <c r="G315" s="134">
        <v>25</v>
      </c>
      <c r="H315" s="135" t="s">
        <v>2602</v>
      </c>
      <c r="I315" s="8">
        <v>1</v>
      </c>
      <c r="J315" s="134">
        <v>1</v>
      </c>
      <c r="K315" s="8">
        <v>0</v>
      </c>
      <c r="L315" s="134"/>
      <c r="M315" s="8" t="s">
        <v>2625</v>
      </c>
      <c r="N315" s="13" t="s">
        <v>357</v>
      </c>
      <c r="O315" s="134">
        <v>2250</v>
      </c>
      <c r="P315" s="13" t="s">
        <v>358</v>
      </c>
      <c r="Q315" s="134">
        <v>30</v>
      </c>
      <c r="R315" s="13" t="s">
        <v>7219</v>
      </c>
      <c r="S315" s="134">
        <v>1</v>
      </c>
      <c r="T315" s="134">
        <v>1088</v>
      </c>
      <c r="U315" s="134">
        <v>43</v>
      </c>
      <c r="V315" s="8">
        <v>90</v>
      </c>
      <c r="W315" s="8">
        <v>-60</v>
      </c>
      <c r="X315" s="8">
        <v>128</v>
      </c>
      <c r="Y315" s="8">
        <v>33</v>
      </c>
      <c r="Z315" s="13" t="s">
        <v>358</v>
      </c>
      <c r="AA315" s="13" t="s">
        <v>6878</v>
      </c>
      <c r="AB315" s="13" t="s">
        <v>404</v>
      </c>
      <c r="AC315" s="135" t="s">
        <v>375</v>
      </c>
      <c r="AD315" s="13" t="s">
        <v>356</v>
      </c>
      <c r="AE315" s="225" t="s">
        <v>7300</v>
      </c>
      <c r="AF315" s="8"/>
      <c r="AG315" s="8">
        <v>1</v>
      </c>
      <c r="AH315" s="134"/>
      <c r="AI315" s="134"/>
      <c r="AJ315" s="134"/>
      <c r="AK315" s="134"/>
      <c r="AL315" s="134"/>
      <c r="AM315" s="134"/>
      <c r="AN315" s="134"/>
      <c r="AO315" s="8">
        <v>4</v>
      </c>
      <c r="AP315" s="8"/>
      <c r="AQ315" s="8"/>
      <c r="AR315" s="8">
        <v>10</v>
      </c>
      <c r="AS315" s="8">
        <v>10</v>
      </c>
      <c r="AT315" s="8">
        <v>12</v>
      </c>
      <c r="AU315" s="8">
        <v>180</v>
      </c>
      <c r="AV315" s="13" t="s">
        <v>359</v>
      </c>
      <c r="AW315" s="13" t="s">
        <v>367</v>
      </c>
      <c r="AX315" s="135" t="s">
        <v>107</v>
      </c>
      <c r="AY315" s="13" t="s">
        <v>52</v>
      </c>
      <c r="AZ315" s="135" t="s">
        <v>2610</v>
      </c>
      <c r="BA315" s="134">
        <v>1800</v>
      </c>
      <c r="BB315" s="240"/>
    </row>
    <row r="316" spans="1:54" ht="24" customHeight="1" x14ac:dyDescent="0.35">
      <c r="A316" s="132">
        <v>289</v>
      </c>
      <c r="B316" s="219" t="s">
        <v>7220</v>
      </c>
      <c r="C316" s="134">
        <v>425</v>
      </c>
      <c r="D316" s="134">
        <v>105</v>
      </c>
      <c r="E316" s="134">
        <v>22</v>
      </c>
      <c r="F316" s="204">
        <v>1</v>
      </c>
      <c r="G316" s="134">
        <v>25</v>
      </c>
      <c r="H316" s="135" t="s">
        <v>2602</v>
      </c>
      <c r="I316" s="8">
        <v>1</v>
      </c>
      <c r="J316" s="134">
        <v>1</v>
      </c>
      <c r="K316" s="8">
        <v>0</v>
      </c>
      <c r="L316" s="134"/>
      <c r="M316" s="8" t="s">
        <v>2625</v>
      </c>
      <c r="N316" s="13" t="s">
        <v>357</v>
      </c>
      <c r="O316" s="134">
        <v>2250</v>
      </c>
      <c r="P316" s="13" t="s">
        <v>358</v>
      </c>
      <c r="Q316" s="134">
        <v>30</v>
      </c>
      <c r="R316" s="13" t="s">
        <v>7220</v>
      </c>
      <c r="S316" s="134">
        <v>1</v>
      </c>
      <c r="T316" s="134">
        <v>1088</v>
      </c>
      <c r="U316" s="134">
        <v>43</v>
      </c>
      <c r="V316" s="8">
        <v>90</v>
      </c>
      <c r="W316" s="8">
        <v>-60</v>
      </c>
      <c r="X316" s="8">
        <v>128</v>
      </c>
      <c r="Y316" s="8">
        <v>33</v>
      </c>
      <c r="Z316" s="13" t="s">
        <v>358</v>
      </c>
      <c r="AA316" s="13" t="s">
        <v>6879</v>
      </c>
      <c r="AB316" s="13" t="s">
        <v>401</v>
      </c>
      <c r="AC316" s="135" t="s">
        <v>375</v>
      </c>
      <c r="AD316" s="13" t="s">
        <v>356</v>
      </c>
      <c r="AE316" s="225" t="s">
        <v>7301</v>
      </c>
      <c r="AF316" s="8"/>
      <c r="AG316" s="8">
        <v>1</v>
      </c>
      <c r="AH316" s="134"/>
      <c r="AI316" s="134"/>
      <c r="AJ316" s="134"/>
      <c r="AK316" s="134"/>
      <c r="AL316" s="134"/>
      <c r="AM316" s="134"/>
      <c r="AN316" s="134"/>
      <c r="AO316" s="8">
        <v>2</v>
      </c>
      <c r="AP316" s="8"/>
      <c r="AQ316" s="8"/>
      <c r="AR316" s="8">
        <v>10</v>
      </c>
      <c r="AS316" s="8">
        <v>10</v>
      </c>
      <c r="AT316" s="8">
        <v>10</v>
      </c>
      <c r="AU316" s="8">
        <v>180</v>
      </c>
      <c r="AV316" s="13" t="s">
        <v>359</v>
      </c>
      <c r="AW316" s="13" t="s">
        <v>367</v>
      </c>
      <c r="AX316" s="135" t="s">
        <v>107</v>
      </c>
      <c r="AY316" s="13" t="s">
        <v>52</v>
      </c>
      <c r="AZ316" s="135" t="s">
        <v>2610</v>
      </c>
      <c r="BA316" s="134">
        <v>1200</v>
      </c>
      <c r="BB316" s="240"/>
    </row>
    <row r="317" spans="1:54" ht="24" customHeight="1" x14ac:dyDescent="0.35">
      <c r="A317" s="132">
        <v>290</v>
      </c>
      <c r="B317" s="220" t="s">
        <v>418</v>
      </c>
      <c r="C317" s="134">
        <v>500</v>
      </c>
      <c r="D317" s="134">
        <v>200</v>
      </c>
      <c r="E317" s="134">
        <v>75</v>
      </c>
      <c r="F317" s="204">
        <v>1</v>
      </c>
      <c r="G317" s="134">
        <v>100</v>
      </c>
      <c r="H317" s="135" t="s">
        <v>2602</v>
      </c>
      <c r="I317" s="134">
        <v>1</v>
      </c>
      <c r="J317" s="134">
        <v>1</v>
      </c>
      <c r="K317" s="134"/>
      <c r="L317" s="134">
        <v>1</v>
      </c>
      <c r="M317" s="134" t="s">
        <v>2594</v>
      </c>
      <c r="N317" s="135" t="s">
        <v>357</v>
      </c>
      <c r="O317" s="134">
        <v>2250</v>
      </c>
      <c r="P317" s="135" t="s">
        <v>391</v>
      </c>
      <c r="Q317" s="134">
        <v>40</v>
      </c>
      <c r="R317" s="135" t="s">
        <v>418</v>
      </c>
      <c r="S317" s="134">
        <v>1</v>
      </c>
      <c r="T317" s="134">
        <v>1792</v>
      </c>
      <c r="U317" s="134">
        <v>50</v>
      </c>
      <c r="V317" s="134">
        <v>90</v>
      </c>
      <c r="W317" s="134">
        <v>-45</v>
      </c>
      <c r="X317" s="134">
        <v>128</v>
      </c>
      <c r="Y317" s="134">
        <v>33</v>
      </c>
      <c r="Z317" s="135" t="s">
        <v>422</v>
      </c>
      <c r="AA317" s="135" t="s">
        <v>419</v>
      </c>
      <c r="AB317" s="135" t="s">
        <v>420</v>
      </c>
      <c r="AC317" s="135" t="s">
        <v>375</v>
      </c>
      <c r="AD317" s="135" t="s">
        <v>421</v>
      </c>
      <c r="AE317" s="224" t="s">
        <v>2667</v>
      </c>
      <c r="AF317" s="134"/>
      <c r="AG317" s="134">
        <v>2</v>
      </c>
      <c r="AH317" s="134"/>
      <c r="AI317" s="134"/>
      <c r="AJ317" s="134"/>
      <c r="AK317" s="134"/>
      <c r="AL317" s="134"/>
      <c r="AM317" s="134"/>
      <c r="AN317" s="134"/>
      <c r="AO317" s="134">
        <v>8</v>
      </c>
      <c r="AP317" s="134">
        <v>128</v>
      </c>
      <c r="AQ317" s="134">
        <v>50</v>
      </c>
      <c r="AR317" s="134">
        <v>10</v>
      </c>
      <c r="AS317" s="134">
        <v>10</v>
      </c>
      <c r="AT317" s="134">
        <v>100</v>
      </c>
      <c r="AU317" s="134">
        <v>180</v>
      </c>
      <c r="AV317" s="135" t="s">
        <v>359</v>
      </c>
      <c r="AW317" s="179" t="s">
        <v>367</v>
      </c>
      <c r="AX317" s="135" t="s">
        <v>107</v>
      </c>
      <c r="AY317" s="135" t="s">
        <v>52</v>
      </c>
      <c r="AZ317" s="135" t="s">
        <v>2610</v>
      </c>
      <c r="BA317" s="134">
        <v>1200</v>
      </c>
      <c r="BB317" s="203"/>
    </row>
    <row r="318" spans="1:54" ht="24" customHeight="1" x14ac:dyDescent="0.35">
      <c r="A318" s="132">
        <v>291</v>
      </c>
      <c r="B318" s="219" t="s">
        <v>7205</v>
      </c>
      <c r="C318" s="134">
        <v>500</v>
      </c>
      <c r="D318" s="134">
        <v>200</v>
      </c>
      <c r="E318" s="134">
        <v>75</v>
      </c>
      <c r="F318" s="204">
        <v>1</v>
      </c>
      <c r="G318" s="134">
        <v>100</v>
      </c>
      <c r="H318" s="135" t="s">
        <v>2602</v>
      </c>
      <c r="I318" s="8">
        <v>1</v>
      </c>
      <c r="J318" s="134">
        <v>1</v>
      </c>
      <c r="K318" s="8"/>
      <c r="L318" s="134">
        <v>1</v>
      </c>
      <c r="M318" s="8" t="s">
        <v>2594</v>
      </c>
      <c r="N318" s="13" t="s">
        <v>357</v>
      </c>
      <c r="O318" s="134">
        <v>2250</v>
      </c>
      <c r="P318" s="13" t="s">
        <v>391</v>
      </c>
      <c r="Q318" s="134">
        <v>40</v>
      </c>
      <c r="R318" s="13" t="s">
        <v>7205</v>
      </c>
      <c r="S318" s="134">
        <v>1</v>
      </c>
      <c r="T318" s="134">
        <v>1792</v>
      </c>
      <c r="U318" s="134">
        <v>50</v>
      </c>
      <c r="V318" s="8">
        <v>90</v>
      </c>
      <c r="W318" s="8">
        <v>-45</v>
      </c>
      <c r="X318" s="134">
        <v>128</v>
      </c>
      <c r="Y318" s="8">
        <v>33</v>
      </c>
      <c r="Z318" s="13" t="s">
        <v>422</v>
      </c>
      <c r="AA318" s="13" t="s">
        <v>6866</v>
      </c>
      <c r="AB318" s="13" t="s">
        <v>420</v>
      </c>
      <c r="AC318" s="135" t="s">
        <v>506</v>
      </c>
      <c r="AD318" s="13" t="s">
        <v>421</v>
      </c>
      <c r="AE318" s="225" t="s">
        <v>8572</v>
      </c>
      <c r="AF318" s="8"/>
      <c r="AG318" s="134">
        <v>2</v>
      </c>
      <c r="AH318" s="134"/>
      <c r="AI318" s="134"/>
      <c r="AJ318" s="134"/>
      <c r="AK318" s="134"/>
      <c r="AL318" s="134"/>
      <c r="AM318" s="134"/>
      <c r="AN318" s="134"/>
      <c r="AO318" s="134">
        <v>8</v>
      </c>
      <c r="AP318" s="134">
        <v>128</v>
      </c>
      <c r="AQ318" s="134">
        <v>50</v>
      </c>
      <c r="AR318" s="8">
        <v>10</v>
      </c>
      <c r="AS318" s="8">
        <v>10</v>
      </c>
      <c r="AT318" s="134">
        <v>100</v>
      </c>
      <c r="AU318" s="8">
        <v>180</v>
      </c>
      <c r="AV318" s="13" t="s">
        <v>359</v>
      </c>
      <c r="AW318" s="13" t="s">
        <v>374</v>
      </c>
      <c r="AX318" s="135" t="s">
        <v>107</v>
      </c>
      <c r="AY318" s="13" t="s">
        <v>52</v>
      </c>
      <c r="AZ318" s="135" t="s">
        <v>2610</v>
      </c>
      <c r="BA318" s="134">
        <v>1200</v>
      </c>
      <c r="BB318" s="240"/>
    </row>
    <row r="319" spans="1:54" ht="24" customHeight="1" x14ac:dyDescent="0.35">
      <c r="A319" s="132">
        <v>292</v>
      </c>
      <c r="B319" s="133" t="s">
        <v>381</v>
      </c>
      <c r="C319" s="134">
        <v>1250</v>
      </c>
      <c r="D319" s="134">
        <v>1200</v>
      </c>
      <c r="E319" s="134">
        <v>320</v>
      </c>
      <c r="F319" s="199"/>
      <c r="G319" s="134">
        <v>100</v>
      </c>
      <c r="H319" s="135" t="s">
        <v>2593</v>
      </c>
      <c r="I319" s="134"/>
      <c r="J319" s="134">
        <v>1</v>
      </c>
      <c r="K319" s="134"/>
      <c r="L319" s="134">
        <v>5</v>
      </c>
      <c r="M319" s="134"/>
      <c r="N319" s="135" t="s">
        <v>385</v>
      </c>
      <c r="O319" s="134">
        <v>1800</v>
      </c>
      <c r="P319" s="135" t="s">
        <v>376</v>
      </c>
      <c r="Q319" s="134">
        <v>5</v>
      </c>
      <c r="R319" s="135" t="s">
        <v>381</v>
      </c>
      <c r="S319" s="134">
        <v>1</v>
      </c>
      <c r="T319" s="134">
        <v>2048</v>
      </c>
      <c r="U319" s="134">
        <v>75</v>
      </c>
      <c r="V319" s="134">
        <v>20</v>
      </c>
      <c r="W319" s="134">
        <v>-60</v>
      </c>
      <c r="X319" s="134">
        <v>128</v>
      </c>
      <c r="Y319" s="134">
        <v>33</v>
      </c>
      <c r="Z319" s="135" t="s">
        <v>376</v>
      </c>
      <c r="AA319" s="135" t="s">
        <v>382</v>
      </c>
      <c r="AB319" s="135" t="s">
        <v>383</v>
      </c>
      <c r="AC319" s="135" t="s">
        <v>360</v>
      </c>
      <c r="AD319" s="135" t="s">
        <v>384</v>
      </c>
      <c r="AE319" s="224" t="s">
        <v>1118</v>
      </c>
      <c r="AF319" s="134"/>
      <c r="AG319" s="134">
        <v>2</v>
      </c>
      <c r="AH319" s="134"/>
      <c r="AI319" s="134"/>
      <c r="AJ319" s="134"/>
      <c r="AK319" s="134"/>
      <c r="AL319" s="134"/>
      <c r="AM319" s="134"/>
      <c r="AN319" s="134"/>
      <c r="AO319" s="134">
        <v>4</v>
      </c>
      <c r="AP319" s="134"/>
      <c r="AQ319" s="134"/>
      <c r="AR319" s="134">
        <v>10</v>
      </c>
      <c r="AS319" s="134"/>
      <c r="AT319" s="134">
        <v>100</v>
      </c>
      <c r="AU319" s="134">
        <v>180</v>
      </c>
      <c r="AV319" s="135" t="s">
        <v>359</v>
      </c>
      <c r="AW319" s="135" t="s">
        <v>367</v>
      </c>
      <c r="AX319" s="135" t="s">
        <v>107</v>
      </c>
      <c r="AY319" s="135" t="s">
        <v>52</v>
      </c>
      <c r="AZ319" s="135" t="s">
        <v>2610</v>
      </c>
      <c r="BA319" s="134">
        <v>100000</v>
      </c>
      <c r="BB319" s="203"/>
    </row>
    <row r="320" spans="1:54" ht="24" customHeight="1" x14ac:dyDescent="0.35">
      <c r="A320" s="132">
        <v>293</v>
      </c>
      <c r="B320" s="133" t="s">
        <v>408</v>
      </c>
      <c r="C320" s="134">
        <v>750</v>
      </c>
      <c r="D320" s="134">
        <v>150</v>
      </c>
      <c r="E320" s="134">
        <v>200</v>
      </c>
      <c r="F320" s="204">
        <v>1</v>
      </c>
      <c r="G320" s="134">
        <v>25</v>
      </c>
      <c r="H320" s="135" t="s">
        <v>2602</v>
      </c>
      <c r="I320" s="134"/>
      <c r="J320" s="134">
        <v>1</v>
      </c>
      <c r="K320" s="134"/>
      <c r="L320" s="134">
        <v>200</v>
      </c>
      <c r="M320" s="134"/>
      <c r="N320" s="135" t="s">
        <v>411</v>
      </c>
      <c r="O320" s="134">
        <v>1800</v>
      </c>
      <c r="P320" s="135" t="s">
        <v>376</v>
      </c>
      <c r="Q320" s="134">
        <v>30</v>
      </c>
      <c r="R320" s="135" t="s">
        <v>408</v>
      </c>
      <c r="S320" s="134">
        <v>1</v>
      </c>
      <c r="T320" s="134">
        <v>1408</v>
      </c>
      <c r="U320" s="134">
        <v>60</v>
      </c>
      <c r="V320" s="134">
        <v>20</v>
      </c>
      <c r="W320" s="134">
        <v>-60</v>
      </c>
      <c r="X320" s="134">
        <v>128</v>
      </c>
      <c r="Y320" s="134">
        <v>33</v>
      </c>
      <c r="Z320" s="135" t="s">
        <v>376</v>
      </c>
      <c r="AA320" s="135" t="s">
        <v>409</v>
      </c>
      <c r="AB320" s="135" t="s">
        <v>410</v>
      </c>
      <c r="AC320" s="135" t="s">
        <v>360</v>
      </c>
      <c r="AD320" s="135" t="s">
        <v>356</v>
      </c>
      <c r="AE320" s="224" t="s">
        <v>2668</v>
      </c>
      <c r="AF320" s="134">
        <v>1</v>
      </c>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1250</v>
      </c>
      <c r="BB320" s="203"/>
    </row>
    <row r="321" spans="1:54" ht="24" customHeight="1" x14ac:dyDescent="0.35">
      <c r="A321" s="132">
        <v>294</v>
      </c>
      <c r="B321" s="133" t="s">
        <v>6888</v>
      </c>
      <c r="C321" s="134">
        <v>750</v>
      </c>
      <c r="D321" s="134">
        <v>150</v>
      </c>
      <c r="E321" s="134">
        <v>200</v>
      </c>
      <c r="F321" s="204">
        <v>1</v>
      </c>
      <c r="G321" s="134">
        <v>25</v>
      </c>
      <c r="H321" s="135" t="s">
        <v>2602</v>
      </c>
      <c r="I321" s="8"/>
      <c r="J321" s="134">
        <v>1</v>
      </c>
      <c r="K321" s="8"/>
      <c r="L321" s="134">
        <v>200</v>
      </c>
      <c r="M321" s="8"/>
      <c r="N321" s="13" t="s">
        <v>411</v>
      </c>
      <c r="O321" s="134">
        <v>1800</v>
      </c>
      <c r="P321" s="13" t="s">
        <v>376</v>
      </c>
      <c r="Q321" s="134">
        <v>30</v>
      </c>
      <c r="R321" s="13" t="s">
        <v>6888</v>
      </c>
      <c r="S321" s="134">
        <v>1</v>
      </c>
      <c r="T321" s="134">
        <v>1408</v>
      </c>
      <c r="U321" s="134">
        <v>60</v>
      </c>
      <c r="V321" s="8">
        <v>20</v>
      </c>
      <c r="W321" s="8">
        <v>-60</v>
      </c>
      <c r="X321" s="8">
        <v>128</v>
      </c>
      <c r="Y321" s="8">
        <v>33</v>
      </c>
      <c r="Z321" s="13" t="s">
        <v>376</v>
      </c>
      <c r="AA321" s="13" t="s">
        <v>6865</v>
      </c>
      <c r="AB321" s="13" t="s">
        <v>410</v>
      </c>
      <c r="AC321" s="135" t="s">
        <v>360</v>
      </c>
      <c r="AD321" s="13" t="s">
        <v>356</v>
      </c>
      <c r="AE321" s="225" t="s">
        <v>7302</v>
      </c>
      <c r="AF321" s="8">
        <v>1</v>
      </c>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3999</v>
      </c>
      <c r="BB321" s="208"/>
    </row>
    <row r="322" spans="1:54" ht="24" customHeight="1" x14ac:dyDescent="0.35">
      <c r="A322" s="132">
        <v>295</v>
      </c>
      <c r="B322" s="278" t="s">
        <v>6889</v>
      </c>
      <c r="C322" s="134">
        <v>201</v>
      </c>
      <c r="D322" s="134">
        <v>40</v>
      </c>
      <c r="E322" s="134">
        <v>48</v>
      </c>
      <c r="F322" s="204">
        <v>1</v>
      </c>
      <c r="G322" s="134">
        <v>100</v>
      </c>
      <c r="H322" s="135" t="s">
        <v>2602</v>
      </c>
      <c r="I322" s="8">
        <v>1</v>
      </c>
      <c r="J322" s="134">
        <v>1</v>
      </c>
      <c r="K322" s="8"/>
      <c r="L322" s="134">
        <v>1</v>
      </c>
      <c r="M322" s="8" t="s">
        <v>2594</v>
      </c>
      <c r="N322" s="13" t="s">
        <v>357</v>
      </c>
      <c r="O322" s="134">
        <v>1600</v>
      </c>
      <c r="P322" s="13" t="s">
        <v>391</v>
      </c>
      <c r="Q322" s="134">
        <v>0</v>
      </c>
      <c r="R322" s="13" t="s">
        <v>6889</v>
      </c>
      <c r="S322" s="134">
        <v>1</v>
      </c>
      <c r="T322" s="8">
        <v>30</v>
      </c>
      <c r="U322" s="295">
        <v>2560</v>
      </c>
      <c r="V322" s="8">
        <v>45</v>
      </c>
      <c r="W322" s="8">
        <v>-45</v>
      </c>
      <c r="X322" s="8">
        <v>256</v>
      </c>
      <c r="Y322" s="8">
        <v>33</v>
      </c>
      <c r="Z322" s="13" t="s">
        <v>422</v>
      </c>
      <c r="AA322" s="13" t="s">
        <v>6866</v>
      </c>
      <c r="AB322" s="13" t="s">
        <v>420</v>
      </c>
      <c r="AC322" s="135" t="s">
        <v>506</v>
      </c>
      <c r="AD322" s="13" t="s">
        <v>421</v>
      </c>
      <c r="AE322" s="224" t="s">
        <v>6889</v>
      </c>
      <c r="AF322" s="8">
        <v>1</v>
      </c>
      <c r="AG322" s="8">
        <v>1</v>
      </c>
      <c r="AH322" s="134"/>
      <c r="AI322" s="134"/>
      <c r="AJ322" s="134"/>
      <c r="AK322" s="134"/>
      <c r="AL322" s="134"/>
      <c r="AM322" s="134"/>
      <c r="AN322" s="134"/>
      <c r="AO322" s="8">
        <v>6</v>
      </c>
      <c r="AP322" s="8">
        <v>64</v>
      </c>
      <c r="AQ322" s="8">
        <v>48</v>
      </c>
      <c r="AR322" s="8">
        <v>10</v>
      </c>
      <c r="AS322" s="8">
        <v>10</v>
      </c>
      <c r="AT322" s="8">
        <v>128</v>
      </c>
      <c r="AU322" s="8">
        <v>180</v>
      </c>
      <c r="AV322" s="13" t="s">
        <v>359</v>
      </c>
      <c r="AW322" s="13" t="s">
        <v>367</v>
      </c>
      <c r="AX322" s="13" t="s">
        <v>106</v>
      </c>
      <c r="AY322" s="13" t="s">
        <v>52</v>
      </c>
      <c r="AZ322" s="135" t="s">
        <v>2610</v>
      </c>
      <c r="BA322" s="134">
        <v>3999</v>
      </c>
      <c r="BB322" s="208"/>
    </row>
    <row r="323" spans="1:54" ht="24" customHeight="1" x14ac:dyDescent="0.35">
      <c r="A323" s="132">
        <v>296</v>
      </c>
      <c r="B323" s="133" t="s">
        <v>405</v>
      </c>
      <c r="C323" s="134">
        <v>800</v>
      </c>
      <c r="D323" s="134">
        <v>250</v>
      </c>
      <c r="E323" s="134">
        <v>150</v>
      </c>
      <c r="F323" s="204">
        <v>1</v>
      </c>
      <c r="G323" s="134">
        <v>75</v>
      </c>
      <c r="H323" s="135" t="s">
        <v>2593</v>
      </c>
      <c r="I323" s="134"/>
      <c r="J323" s="134">
        <v>1</v>
      </c>
      <c r="K323" s="134"/>
      <c r="L323" s="134">
        <v>1</v>
      </c>
      <c r="M323" s="134" t="s">
        <v>2625</v>
      </c>
      <c r="N323" s="135" t="s">
        <v>385</v>
      </c>
      <c r="O323" s="134">
        <v>1500</v>
      </c>
      <c r="P323" s="135" t="s">
        <v>391</v>
      </c>
      <c r="Q323" s="134">
        <v>40</v>
      </c>
      <c r="R323" s="135" t="s">
        <v>405</v>
      </c>
      <c r="S323" s="134">
        <v>1</v>
      </c>
      <c r="T323" s="134">
        <v>1536</v>
      </c>
      <c r="U323" s="134">
        <v>55</v>
      </c>
      <c r="V323" s="134">
        <v>90</v>
      </c>
      <c r="W323" s="134">
        <v>-60</v>
      </c>
      <c r="X323" s="134">
        <v>128</v>
      </c>
      <c r="Y323" s="134">
        <v>33</v>
      </c>
      <c r="Z323" s="135" t="s">
        <v>391</v>
      </c>
      <c r="AA323" s="197" t="s">
        <v>406</v>
      </c>
      <c r="AB323" s="135" t="s">
        <v>407</v>
      </c>
      <c r="AC323" s="135" t="s">
        <v>375</v>
      </c>
      <c r="AD323" s="135" t="s">
        <v>384</v>
      </c>
      <c r="AE323" s="224" t="s">
        <v>2669</v>
      </c>
      <c r="AF323" s="134">
        <v>1</v>
      </c>
      <c r="AG323" s="134">
        <v>2</v>
      </c>
      <c r="AH323" s="134"/>
      <c r="AI323" s="134"/>
      <c r="AJ323" s="134"/>
      <c r="AK323" s="134"/>
      <c r="AL323" s="134"/>
      <c r="AM323" s="134"/>
      <c r="AN323" s="134"/>
      <c r="AO323" s="134">
        <v>4</v>
      </c>
      <c r="AP323" s="134"/>
      <c r="AQ323" s="134"/>
      <c r="AR323" s="134">
        <v>10</v>
      </c>
      <c r="AS323" s="134"/>
      <c r="AT323" s="134">
        <v>160</v>
      </c>
      <c r="AU323" s="134">
        <v>180</v>
      </c>
      <c r="AV323" s="135" t="s">
        <v>359</v>
      </c>
      <c r="AW323" s="135" t="s">
        <v>374</v>
      </c>
      <c r="AX323" s="135" t="s">
        <v>107</v>
      </c>
      <c r="AY323" s="135" t="s">
        <v>52</v>
      </c>
      <c r="AZ323" s="135" t="s">
        <v>2610</v>
      </c>
      <c r="BA323" s="134">
        <v>1375</v>
      </c>
      <c r="BB323" s="203"/>
    </row>
    <row r="324" spans="1:54" ht="24" customHeight="1" x14ac:dyDescent="0.35">
      <c r="A324" s="132">
        <v>297</v>
      </c>
      <c r="B324" s="133" t="s">
        <v>6890</v>
      </c>
      <c r="C324" s="134">
        <v>800</v>
      </c>
      <c r="D324" s="134">
        <v>250</v>
      </c>
      <c r="E324" s="134">
        <v>150</v>
      </c>
      <c r="F324" s="204">
        <v>1</v>
      </c>
      <c r="G324" s="134">
        <v>75</v>
      </c>
      <c r="H324" s="135" t="s">
        <v>2602</v>
      </c>
      <c r="I324" s="8"/>
      <c r="J324" s="134">
        <v>1</v>
      </c>
      <c r="K324" s="8"/>
      <c r="L324" s="134">
        <v>1</v>
      </c>
      <c r="M324" s="134" t="s">
        <v>2625</v>
      </c>
      <c r="N324" s="13" t="s">
        <v>385</v>
      </c>
      <c r="O324" s="134">
        <v>1600</v>
      </c>
      <c r="P324" s="13" t="s">
        <v>391</v>
      </c>
      <c r="Q324" s="134">
        <v>40</v>
      </c>
      <c r="R324" s="13" t="s">
        <v>6890</v>
      </c>
      <c r="S324" s="134">
        <v>1</v>
      </c>
      <c r="T324" s="134">
        <v>1536</v>
      </c>
      <c r="U324" s="134">
        <v>55</v>
      </c>
      <c r="V324" s="8">
        <v>90</v>
      </c>
      <c r="W324" s="8">
        <v>-60</v>
      </c>
      <c r="X324" s="8"/>
      <c r="Y324" s="8">
        <v>33</v>
      </c>
      <c r="Z324" s="13" t="s">
        <v>391</v>
      </c>
      <c r="AA324" s="13" t="s">
        <v>6891</v>
      </c>
      <c r="AB324" s="13" t="s">
        <v>502</v>
      </c>
      <c r="AC324" s="135" t="s">
        <v>375</v>
      </c>
      <c r="AD324" s="13" t="s">
        <v>384</v>
      </c>
      <c r="AE324" s="225" t="s">
        <v>8585</v>
      </c>
      <c r="AF324" s="134">
        <v>1</v>
      </c>
      <c r="AG324" s="134">
        <v>2</v>
      </c>
      <c r="AH324" s="134"/>
      <c r="AI324" s="134"/>
      <c r="AJ324" s="134"/>
      <c r="AK324" s="134"/>
      <c r="AL324" s="134"/>
      <c r="AM324" s="134"/>
      <c r="AN324" s="134"/>
      <c r="AO324" s="134">
        <v>4</v>
      </c>
      <c r="AP324" s="8"/>
      <c r="AQ324" s="8"/>
      <c r="AR324" s="8">
        <v>10</v>
      </c>
      <c r="AS324" s="8"/>
      <c r="AT324" s="134">
        <v>160</v>
      </c>
      <c r="AU324" s="8">
        <v>180</v>
      </c>
      <c r="AV324" s="13" t="s">
        <v>359</v>
      </c>
      <c r="AW324" s="135" t="s">
        <v>374</v>
      </c>
      <c r="AX324" s="13" t="s">
        <v>107</v>
      </c>
      <c r="AY324" s="13" t="s">
        <v>52</v>
      </c>
      <c r="AZ324" s="13" t="s">
        <v>2610</v>
      </c>
      <c r="BA324" s="134">
        <v>1375</v>
      </c>
      <c r="BB324" s="208"/>
    </row>
    <row r="325" spans="1:54" ht="24" customHeight="1" x14ac:dyDescent="0.35">
      <c r="A325" s="132">
        <v>298</v>
      </c>
      <c r="B325" s="133" t="s">
        <v>402</v>
      </c>
      <c r="C325" s="134">
        <v>500</v>
      </c>
      <c r="D325" s="134">
        <v>100</v>
      </c>
      <c r="E325" s="134">
        <v>110</v>
      </c>
      <c r="F325" s="204">
        <v>1</v>
      </c>
      <c r="G325" s="134">
        <v>50</v>
      </c>
      <c r="H325" s="135" t="s">
        <v>2602</v>
      </c>
      <c r="I325" s="134"/>
      <c r="J325" s="134">
        <v>1</v>
      </c>
      <c r="K325" s="134"/>
      <c r="L325" s="134">
        <v>1</v>
      </c>
      <c r="M325" s="134" t="s">
        <v>2625</v>
      </c>
      <c r="N325" s="135" t="s">
        <v>385</v>
      </c>
      <c r="O325" s="134">
        <v>1800</v>
      </c>
      <c r="P325" s="135" t="s">
        <v>376</v>
      </c>
      <c r="Q325" s="134">
        <v>20</v>
      </c>
      <c r="R325" s="135" t="s">
        <v>402</v>
      </c>
      <c r="S325" s="134">
        <v>1</v>
      </c>
      <c r="T325" s="134">
        <v>1792</v>
      </c>
      <c r="U325" s="134">
        <v>55</v>
      </c>
      <c r="V325" s="134">
        <v>90</v>
      </c>
      <c r="W325" s="134">
        <v>-60</v>
      </c>
      <c r="X325" s="134">
        <v>128</v>
      </c>
      <c r="Y325" s="134">
        <v>33</v>
      </c>
      <c r="Z325" s="135" t="s">
        <v>376</v>
      </c>
      <c r="AA325" s="135" t="s">
        <v>403</v>
      </c>
      <c r="AB325" s="135" t="s">
        <v>404</v>
      </c>
      <c r="AC325" s="135" t="s">
        <v>360</v>
      </c>
      <c r="AD325" s="135" t="s">
        <v>384</v>
      </c>
      <c r="AE325" s="224" t="s">
        <v>2670</v>
      </c>
      <c r="AF325" s="134">
        <v>1</v>
      </c>
      <c r="AG325" s="134">
        <v>2</v>
      </c>
      <c r="AH325" s="134"/>
      <c r="AI325" s="134"/>
      <c r="AJ325" s="134"/>
      <c r="AK325" s="134"/>
      <c r="AL325" s="134"/>
      <c r="AM325" s="134"/>
      <c r="AN325" s="134"/>
      <c r="AO325" s="134">
        <v>4</v>
      </c>
      <c r="AP325" s="134"/>
      <c r="AQ325" s="134"/>
      <c r="AR325" s="134">
        <v>10</v>
      </c>
      <c r="AS325" s="134"/>
      <c r="AT325" s="134">
        <v>120</v>
      </c>
      <c r="AU325" s="134">
        <v>180</v>
      </c>
      <c r="AV325" s="135" t="s">
        <v>359</v>
      </c>
      <c r="AW325" s="135" t="s">
        <v>367</v>
      </c>
      <c r="AX325" s="135" t="s">
        <v>107</v>
      </c>
      <c r="AY325" s="135" t="s">
        <v>52</v>
      </c>
      <c r="AZ325" s="135" t="s">
        <v>2610</v>
      </c>
      <c r="BA325" s="134">
        <v>1250</v>
      </c>
      <c r="BB325" s="203"/>
    </row>
    <row r="326" spans="1:54" ht="24" customHeight="1" x14ac:dyDescent="0.35">
      <c r="A326" s="132">
        <v>299</v>
      </c>
      <c r="B326" s="133" t="s">
        <v>6892</v>
      </c>
      <c r="C326" s="134">
        <v>500</v>
      </c>
      <c r="D326" s="134">
        <v>100</v>
      </c>
      <c r="E326" s="134">
        <v>110</v>
      </c>
      <c r="F326" s="204">
        <v>1</v>
      </c>
      <c r="G326" s="134">
        <v>50</v>
      </c>
      <c r="H326" s="135" t="s">
        <v>2602</v>
      </c>
      <c r="I326" s="8"/>
      <c r="J326" s="134">
        <v>1</v>
      </c>
      <c r="K326" s="8"/>
      <c r="L326" s="134">
        <v>1</v>
      </c>
      <c r="M326" s="134" t="s">
        <v>2625</v>
      </c>
      <c r="N326" s="13" t="s">
        <v>385</v>
      </c>
      <c r="O326" s="134">
        <v>1600</v>
      </c>
      <c r="P326" s="13" t="s">
        <v>376</v>
      </c>
      <c r="Q326" s="134">
        <v>20</v>
      </c>
      <c r="R326" s="13" t="s">
        <v>6892</v>
      </c>
      <c r="S326" s="134">
        <v>1</v>
      </c>
      <c r="T326" s="134">
        <v>1792</v>
      </c>
      <c r="U326" s="134">
        <v>55</v>
      </c>
      <c r="V326" s="8">
        <v>90</v>
      </c>
      <c r="W326" s="8">
        <v>-60</v>
      </c>
      <c r="X326" s="8"/>
      <c r="Y326" s="8">
        <v>33</v>
      </c>
      <c r="Z326" s="13" t="s">
        <v>376</v>
      </c>
      <c r="AA326" s="13" t="s">
        <v>6870</v>
      </c>
      <c r="AB326" s="13" t="s">
        <v>6871</v>
      </c>
      <c r="AC326" s="135" t="s">
        <v>360</v>
      </c>
      <c r="AD326" s="13" t="s">
        <v>384</v>
      </c>
      <c r="AE326" s="225" t="s">
        <v>8584</v>
      </c>
      <c r="AF326" s="134">
        <v>1</v>
      </c>
      <c r="AG326" s="134">
        <v>2</v>
      </c>
      <c r="AH326" s="134"/>
      <c r="AI326" s="134"/>
      <c r="AJ326" s="134"/>
      <c r="AK326" s="134"/>
      <c r="AL326" s="134"/>
      <c r="AM326" s="134"/>
      <c r="AN326" s="134"/>
      <c r="AO326" s="134">
        <v>4</v>
      </c>
      <c r="AP326" s="8"/>
      <c r="AQ326" s="8"/>
      <c r="AR326" s="8">
        <v>10</v>
      </c>
      <c r="AS326" s="8"/>
      <c r="AT326" s="134">
        <v>120</v>
      </c>
      <c r="AU326" s="8">
        <v>180</v>
      </c>
      <c r="AV326" s="13" t="s">
        <v>359</v>
      </c>
      <c r="AW326" s="13" t="s">
        <v>367</v>
      </c>
      <c r="AX326" s="13" t="s">
        <v>107</v>
      </c>
      <c r="AY326" s="13" t="s">
        <v>52</v>
      </c>
      <c r="AZ326" s="13" t="s">
        <v>2610</v>
      </c>
      <c r="BA326" s="134">
        <v>1250</v>
      </c>
      <c r="BB326" s="208"/>
    </row>
    <row r="327" spans="1:54" ht="24" customHeight="1" x14ac:dyDescent="0.35">
      <c r="A327" s="132">
        <v>300</v>
      </c>
      <c r="B327" s="278" t="s">
        <v>6893</v>
      </c>
      <c r="C327" s="134">
        <v>115</v>
      </c>
      <c r="D327" s="134">
        <v>23</v>
      </c>
      <c r="E327" s="134">
        <v>25</v>
      </c>
      <c r="F327" s="204">
        <v>1</v>
      </c>
      <c r="G327" s="134">
        <v>25</v>
      </c>
      <c r="H327" s="135" t="s">
        <v>2593</v>
      </c>
      <c r="I327" s="8">
        <v>1</v>
      </c>
      <c r="J327" s="134">
        <v>1</v>
      </c>
      <c r="K327" s="8"/>
      <c r="L327" s="134">
        <v>1</v>
      </c>
      <c r="M327" s="8"/>
      <c r="N327" s="13" t="s">
        <v>357</v>
      </c>
      <c r="O327" s="134">
        <v>1600</v>
      </c>
      <c r="P327" s="13" t="s">
        <v>376</v>
      </c>
      <c r="Q327" s="134">
        <v>0</v>
      </c>
      <c r="R327" s="13" t="s">
        <v>6893</v>
      </c>
      <c r="S327" s="134">
        <v>1</v>
      </c>
      <c r="T327" s="8">
        <v>66</v>
      </c>
      <c r="U327" s="295">
        <v>1280</v>
      </c>
      <c r="V327" s="8">
        <v>90</v>
      </c>
      <c r="W327" s="8">
        <v>-60</v>
      </c>
      <c r="X327" s="8">
        <v>256</v>
      </c>
      <c r="Y327" s="8">
        <v>33</v>
      </c>
      <c r="Z327" s="13" t="s">
        <v>376</v>
      </c>
      <c r="AA327" s="196" t="s">
        <v>414</v>
      </c>
      <c r="AB327" s="13" t="s">
        <v>415</v>
      </c>
      <c r="AC327" s="135" t="s">
        <v>417</v>
      </c>
      <c r="AD327" s="13" t="s">
        <v>416</v>
      </c>
      <c r="AE327" s="224" t="s">
        <v>6893</v>
      </c>
      <c r="AF327" s="8">
        <v>1</v>
      </c>
      <c r="AG327" s="8">
        <v>1</v>
      </c>
      <c r="AH327" s="134"/>
      <c r="AI327" s="134"/>
      <c r="AJ327" s="134"/>
      <c r="AK327" s="134"/>
      <c r="AL327" s="134"/>
      <c r="AM327" s="134"/>
      <c r="AN327" s="134"/>
      <c r="AO327" s="8">
        <v>8</v>
      </c>
      <c r="AP327" s="8">
        <v>64</v>
      </c>
      <c r="AQ327" s="8">
        <v>25</v>
      </c>
      <c r="AR327" s="8">
        <v>10</v>
      </c>
      <c r="AS327" s="8"/>
      <c r="AT327" s="8">
        <v>64</v>
      </c>
      <c r="AU327" s="8"/>
      <c r="AV327" s="13" t="s">
        <v>359</v>
      </c>
      <c r="AW327" s="13" t="s">
        <v>367</v>
      </c>
      <c r="AX327" s="13" t="s">
        <v>106</v>
      </c>
      <c r="AY327" s="13" t="s">
        <v>52</v>
      </c>
      <c r="AZ327" s="135" t="s">
        <v>2610</v>
      </c>
      <c r="BA327" s="134">
        <v>3999</v>
      </c>
      <c r="BB327" s="208"/>
    </row>
    <row r="328" spans="1:54" ht="24" customHeight="1" x14ac:dyDescent="0.35">
      <c r="A328" s="132">
        <v>301</v>
      </c>
      <c r="B328" s="278" t="s">
        <v>6894</v>
      </c>
      <c r="C328" s="134">
        <v>265</v>
      </c>
      <c r="D328" s="134">
        <v>53</v>
      </c>
      <c r="E328" s="134">
        <v>25</v>
      </c>
      <c r="F328" s="204">
        <v>1</v>
      </c>
      <c r="G328" s="134">
        <v>25</v>
      </c>
      <c r="H328" s="135" t="s">
        <v>2593</v>
      </c>
      <c r="I328" s="8">
        <v>1</v>
      </c>
      <c r="J328" s="134">
        <v>1</v>
      </c>
      <c r="K328" s="8"/>
      <c r="L328" s="134">
        <v>1</v>
      </c>
      <c r="M328" s="8"/>
      <c r="N328" s="13" t="s">
        <v>357</v>
      </c>
      <c r="O328" s="134">
        <v>1600</v>
      </c>
      <c r="P328" s="13" t="s">
        <v>376</v>
      </c>
      <c r="Q328" s="134">
        <v>0</v>
      </c>
      <c r="R328" s="13" t="s">
        <v>6894</v>
      </c>
      <c r="S328" s="134">
        <v>1</v>
      </c>
      <c r="T328" s="8">
        <v>66</v>
      </c>
      <c r="U328" s="295">
        <v>1280</v>
      </c>
      <c r="V328" s="8">
        <v>90</v>
      </c>
      <c r="W328" s="8">
        <v>-60</v>
      </c>
      <c r="X328" s="8">
        <v>256</v>
      </c>
      <c r="Y328" s="8">
        <v>33</v>
      </c>
      <c r="Z328" s="13" t="s">
        <v>376</v>
      </c>
      <c r="AA328" s="13" t="s">
        <v>6872</v>
      </c>
      <c r="AB328" s="13" t="s">
        <v>6873</v>
      </c>
      <c r="AC328" s="135" t="s">
        <v>417</v>
      </c>
      <c r="AD328" s="13" t="s">
        <v>416</v>
      </c>
      <c r="AE328" s="224" t="s">
        <v>6894</v>
      </c>
      <c r="AF328" s="8">
        <v>1</v>
      </c>
      <c r="AG328" s="8">
        <v>1</v>
      </c>
      <c r="AH328" s="134"/>
      <c r="AI328" s="134"/>
      <c r="AJ328" s="134"/>
      <c r="AK328" s="134"/>
      <c r="AL328" s="134"/>
      <c r="AM328" s="134"/>
      <c r="AN328" s="134"/>
      <c r="AO328" s="8">
        <v>8</v>
      </c>
      <c r="AP328" s="8">
        <v>64</v>
      </c>
      <c r="AQ328" s="8">
        <v>25</v>
      </c>
      <c r="AR328" s="8">
        <v>10</v>
      </c>
      <c r="AS328" s="8"/>
      <c r="AT328" s="8">
        <v>64</v>
      </c>
      <c r="AU328" s="8"/>
      <c r="AV328" s="13" t="s">
        <v>359</v>
      </c>
      <c r="AW328" s="13" t="s">
        <v>367</v>
      </c>
      <c r="AX328" s="13" t="s">
        <v>106</v>
      </c>
      <c r="AY328" s="13" t="s">
        <v>52</v>
      </c>
      <c r="AZ328" s="135" t="s">
        <v>2610</v>
      </c>
      <c r="BA328" s="134">
        <v>3999</v>
      </c>
      <c r="BB328" s="208"/>
    </row>
    <row r="329" spans="1:54" ht="24" customHeight="1" x14ac:dyDescent="0.35">
      <c r="A329" s="132">
        <v>302</v>
      </c>
      <c r="B329" s="17" t="s">
        <v>399</v>
      </c>
      <c r="C329" s="134">
        <v>500</v>
      </c>
      <c r="D329" s="134">
        <v>80</v>
      </c>
      <c r="E329" s="134">
        <v>30</v>
      </c>
      <c r="F329" s="204">
        <v>1</v>
      </c>
      <c r="G329" s="134">
        <v>25</v>
      </c>
      <c r="H329" s="135" t="s">
        <v>2602</v>
      </c>
      <c r="I329" s="134">
        <v>1</v>
      </c>
      <c r="J329" s="134">
        <v>1</v>
      </c>
      <c r="K329" s="134"/>
      <c r="L329" s="134">
        <v>5</v>
      </c>
      <c r="M329" s="134" t="s">
        <v>2625</v>
      </c>
      <c r="N329" s="135" t="s">
        <v>357</v>
      </c>
      <c r="O329" s="134">
        <v>2250</v>
      </c>
      <c r="P329" s="135" t="s">
        <v>358</v>
      </c>
      <c r="Q329" s="134">
        <v>30</v>
      </c>
      <c r="R329" s="135" t="s">
        <v>399</v>
      </c>
      <c r="S329" s="134">
        <v>1</v>
      </c>
      <c r="T329" s="134">
        <v>1536</v>
      </c>
      <c r="U329" s="134">
        <v>40</v>
      </c>
      <c r="V329" s="134">
        <v>20</v>
      </c>
      <c r="W329" s="134">
        <v>-90</v>
      </c>
      <c r="X329" s="134">
        <v>128</v>
      </c>
      <c r="Y329" s="134">
        <v>33</v>
      </c>
      <c r="Z329" s="135" t="s">
        <v>358</v>
      </c>
      <c r="AA329" s="135" t="s">
        <v>400</v>
      </c>
      <c r="AB329" s="135" t="s">
        <v>401</v>
      </c>
      <c r="AC329" s="135" t="s">
        <v>360</v>
      </c>
      <c r="AD329" s="135" t="s">
        <v>356</v>
      </c>
      <c r="AE329" s="224" t="s">
        <v>2671</v>
      </c>
      <c r="AF329" s="134">
        <v>4</v>
      </c>
      <c r="AG329" s="134">
        <v>2</v>
      </c>
      <c r="AH329" s="134"/>
      <c r="AI329" s="134"/>
      <c r="AJ329" s="134"/>
      <c r="AK329" s="134"/>
      <c r="AL329" s="134"/>
      <c r="AM329" s="134"/>
      <c r="AN329" s="134"/>
      <c r="AO329" s="134">
        <v>6</v>
      </c>
      <c r="AP329" s="134"/>
      <c r="AQ329" s="134"/>
      <c r="AR329" s="134">
        <v>10</v>
      </c>
      <c r="AS329" s="134">
        <v>10</v>
      </c>
      <c r="AT329" s="134">
        <v>50</v>
      </c>
      <c r="AU329" s="134">
        <v>360</v>
      </c>
      <c r="AV329" s="135" t="s">
        <v>359</v>
      </c>
      <c r="AW329" s="135" t="s">
        <v>367</v>
      </c>
      <c r="AX329" s="135" t="s">
        <v>107</v>
      </c>
      <c r="AY329" s="135" t="s">
        <v>52</v>
      </c>
      <c r="AZ329" s="135" t="s">
        <v>2610</v>
      </c>
      <c r="BA329" s="134">
        <v>800</v>
      </c>
      <c r="BB329" s="203"/>
    </row>
    <row r="330" spans="1:54" ht="24" customHeight="1" x14ac:dyDescent="0.35">
      <c r="A330" s="132">
        <v>303</v>
      </c>
      <c r="B330" s="133" t="s">
        <v>6895</v>
      </c>
      <c r="C330" s="134">
        <v>500</v>
      </c>
      <c r="D330" s="134">
        <v>80</v>
      </c>
      <c r="E330" s="134">
        <v>30</v>
      </c>
      <c r="F330" s="204">
        <v>1</v>
      </c>
      <c r="G330" s="134">
        <v>25</v>
      </c>
      <c r="H330" s="135" t="s">
        <v>2602</v>
      </c>
      <c r="I330" s="8">
        <v>1</v>
      </c>
      <c r="J330" s="134">
        <v>1</v>
      </c>
      <c r="K330" s="8"/>
      <c r="L330" s="134">
        <v>5</v>
      </c>
      <c r="M330" s="8" t="s">
        <v>2625</v>
      </c>
      <c r="N330" s="13" t="s">
        <v>357</v>
      </c>
      <c r="O330" s="134">
        <v>2250</v>
      </c>
      <c r="P330" s="13" t="s">
        <v>358</v>
      </c>
      <c r="Q330" s="134">
        <v>30</v>
      </c>
      <c r="R330" s="13" t="s">
        <v>6895</v>
      </c>
      <c r="S330" s="134">
        <v>1</v>
      </c>
      <c r="T330" s="134">
        <v>1536</v>
      </c>
      <c r="U330" s="134">
        <v>40</v>
      </c>
      <c r="V330" s="8">
        <v>20</v>
      </c>
      <c r="W330" s="8">
        <v>-90</v>
      </c>
      <c r="X330" s="8">
        <v>128</v>
      </c>
      <c r="Y330" s="8">
        <v>33</v>
      </c>
      <c r="Z330" s="13" t="s">
        <v>358</v>
      </c>
      <c r="AA330" s="13" t="s">
        <v>6800</v>
      </c>
      <c r="AB330" s="13" t="s">
        <v>401</v>
      </c>
      <c r="AC330" s="135" t="s">
        <v>375</v>
      </c>
      <c r="AD330" s="13" t="s">
        <v>356</v>
      </c>
      <c r="AE330" s="225" t="s">
        <v>7303</v>
      </c>
      <c r="AF330" s="134">
        <v>4</v>
      </c>
      <c r="AG330" s="134">
        <v>2</v>
      </c>
      <c r="AH330" s="134"/>
      <c r="AI330" s="134"/>
      <c r="AJ330" s="134"/>
      <c r="AK330" s="134"/>
      <c r="AL330" s="134"/>
      <c r="AM330" s="134"/>
      <c r="AN330" s="134"/>
      <c r="AO330" s="134">
        <v>6</v>
      </c>
      <c r="AP330" s="8"/>
      <c r="AQ330" s="8"/>
      <c r="AR330" s="8">
        <v>10</v>
      </c>
      <c r="AS330" s="8">
        <v>10</v>
      </c>
      <c r="AT330" s="134">
        <v>50</v>
      </c>
      <c r="AU330" s="134">
        <v>360</v>
      </c>
      <c r="AV330" s="13" t="s">
        <v>359</v>
      </c>
      <c r="AW330" s="13" t="s">
        <v>367</v>
      </c>
      <c r="AX330" s="135" t="s">
        <v>107</v>
      </c>
      <c r="AY330" s="13" t="s">
        <v>52</v>
      </c>
      <c r="AZ330" s="135" t="s">
        <v>2610</v>
      </c>
      <c r="BA330" s="134">
        <v>800</v>
      </c>
    </row>
    <row r="331" spans="1:54" ht="24" customHeight="1" x14ac:dyDescent="0.35">
      <c r="A331" s="132">
        <v>304</v>
      </c>
      <c r="B331" s="133" t="s">
        <v>6896</v>
      </c>
      <c r="C331" s="134">
        <v>500</v>
      </c>
      <c r="D331" s="134">
        <v>80</v>
      </c>
      <c r="E331" s="134">
        <v>30</v>
      </c>
      <c r="F331" s="204">
        <v>1</v>
      </c>
      <c r="G331" s="134">
        <v>25</v>
      </c>
      <c r="H331" s="135" t="s">
        <v>2602</v>
      </c>
      <c r="I331" s="8">
        <v>1</v>
      </c>
      <c r="J331" s="134">
        <v>1</v>
      </c>
      <c r="K331" s="8"/>
      <c r="L331" s="134">
        <v>5</v>
      </c>
      <c r="M331" s="8" t="s">
        <v>2625</v>
      </c>
      <c r="N331" s="13" t="s">
        <v>357</v>
      </c>
      <c r="O331" s="134">
        <v>2250</v>
      </c>
      <c r="P331" s="13" t="s">
        <v>358</v>
      </c>
      <c r="Q331" s="134">
        <v>30</v>
      </c>
      <c r="R331" s="13" t="s">
        <v>6896</v>
      </c>
      <c r="S331" s="134">
        <v>1</v>
      </c>
      <c r="T331" s="134">
        <v>1536</v>
      </c>
      <c r="U331" s="134">
        <v>40</v>
      </c>
      <c r="V331" s="8">
        <v>20</v>
      </c>
      <c r="W331" s="8">
        <v>-90</v>
      </c>
      <c r="X331" s="8">
        <v>128</v>
      </c>
      <c r="Y331" s="8">
        <v>33</v>
      </c>
      <c r="Z331" s="13" t="s">
        <v>358</v>
      </c>
      <c r="AA331" s="13" t="s">
        <v>6801</v>
      </c>
      <c r="AB331" s="13" t="s">
        <v>401</v>
      </c>
      <c r="AC331" s="135" t="s">
        <v>375</v>
      </c>
      <c r="AD331" s="13" t="s">
        <v>356</v>
      </c>
      <c r="AE331" s="224" t="s">
        <v>6896</v>
      </c>
      <c r="AF331" s="134">
        <v>4</v>
      </c>
      <c r="AG331" s="134">
        <v>2</v>
      </c>
      <c r="AH331" s="134"/>
      <c r="AI331" s="134"/>
      <c r="AJ331" s="134"/>
      <c r="AK331" s="134"/>
      <c r="AL331" s="134"/>
      <c r="AM331" s="134"/>
      <c r="AN331" s="134"/>
      <c r="AO331" s="134">
        <v>6</v>
      </c>
      <c r="AP331" s="8"/>
      <c r="AQ331" s="8"/>
      <c r="AR331" s="8">
        <v>10</v>
      </c>
      <c r="AS331" s="8">
        <v>10</v>
      </c>
      <c r="AT331" s="134">
        <v>50</v>
      </c>
      <c r="AU331" s="134">
        <v>360</v>
      </c>
      <c r="AV331" s="13" t="s">
        <v>359</v>
      </c>
      <c r="AW331" s="13" t="s">
        <v>374</v>
      </c>
      <c r="AX331" s="135" t="s">
        <v>107</v>
      </c>
      <c r="AY331" s="13" t="s">
        <v>52</v>
      </c>
      <c r="AZ331" s="135" t="s">
        <v>2610</v>
      </c>
      <c r="BA331" s="134">
        <v>800</v>
      </c>
    </row>
    <row r="332" spans="1:54" ht="24" customHeight="1" x14ac:dyDescent="0.35">
      <c r="A332" s="132">
        <v>305</v>
      </c>
      <c r="B332" s="133" t="s">
        <v>423</v>
      </c>
      <c r="C332" s="134">
        <v>500</v>
      </c>
      <c r="D332" s="134">
        <v>150</v>
      </c>
      <c r="E332" s="134">
        <v>120</v>
      </c>
      <c r="F332" s="204">
        <v>1</v>
      </c>
      <c r="G332" s="134">
        <v>100</v>
      </c>
      <c r="H332" s="135" t="s">
        <v>2602</v>
      </c>
      <c r="I332" s="134">
        <v>1</v>
      </c>
      <c r="J332" s="134">
        <v>1</v>
      </c>
      <c r="K332" s="134"/>
      <c r="L332" s="134">
        <v>1</v>
      </c>
      <c r="M332" s="134" t="s">
        <v>2594</v>
      </c>
      <c r="N332" s="135" t="s">
        <v>357</v>
      </c>
      <c r="O332" s="134">
        <v>2250</v>
      </c>
      <c r="P332" s="135" t="s">
        <v>391</v>
      </c>
      <c r="Q332" s="134">
        <v>40</v>
      </c>
      <c r="R332" s="135" t="s">
        <v>423</v>
      </c>
      <c r="S332" s="134">
        <v>1</v>
      </c>
      <c r="T332" s="134">
        <v>1856</v>
      </c>
      <c r="U332" s="134">
        <v>40</v>
      </c>
      <c r="V332" s="134">
        <v>45</v>
      </c>
      <c r="W332" s="134">
        <v>-45</v>
      </c>
      <c r="X332" s="134">
        <v>128</v>
      </c>
      <c r="Y332" s="134">
        <v>33</v>
      </c>
      <c r="Z332" s="135" t="s">
        <v>422</v>
      </c>
      <c r="AA332" s="135" t="s">
        <v>419</v>
      </c>
      <c r="AB332" s="135" t="s">
        <v>420</v>
      </c>
      <c r="AC332" s="135" t="s">
        <v>375</v>
      </c>
      <c r="AD332" s="135" t="s">
        <v>421</v>
      </c>
      <c r="AE332" s="224" t="s">
        <v>2672</v>
      </c>
      <c r="AF332" s="134">
        <v>6</v>
      </c>
      <c r="AG332" s="134">
        <v>2</v>
      </c>
      <c r="AH332" s="134"/>
      <c r="AI332" s="134"/>
      <c r="AJ332" s="134"/>
      <c r="AK332" s="134"/>
      <c r="AL332" s="134"/>
      <c r="AM332" s="134"/>
      <c r="AN332" s="134"/>
      <c r="AO332" s="134">
        <v>8</v>
      </c>
      <c r="AP332" s="134"/>
      <c r="AQ332" s="134"/>
      <c r="AR332" s="134">
        <v>10</v>
      </c>
      <c r="AS332" s="134">
        <v>10</v>
      </c>
      <c r="AT332" s="134">
        <v>100</v>
      </c>
      <c r="AU332" s="134">
        <v>180</v>
      </c>
      <c r="AV332" s="135" t="s">
        <v>359</v>
      </c>
      <c r="AW332" s="135" t="s">
        <v>374</v>
      </c>
      <c r="AX332" s="135" t="s">
        <v>107</v>
      </c>
      <c r="AY332" s="135" t="s">
        <v>52</v>
      </c>
      <c r="AZ332" s="135" t="s">
        <v>2610</v>
      </c>
      <c r="BA332" s="134">
        <v>900</v>
      </c>
      <c r="BB332" s="203"/>
    </row>
    <row r="333" spans="1:54" ht="24" customHeight="1" x14ac:dyDescent="0.35">
      <c r="A333" s="132">
        <v>306</v>
      </c>
      <c r="B333" s="278" t="s">
        <v>6897</v>
      </c>
      <c r="C333" s="134">
        <v>201</v>
      </c>
      <c r="D333" s="134">
        <v>40</v>
      </c>
      <c r="E333" s="134">
        <v>40</v>
      </c>
      <c r="F333" s="204">
        <v>1</v>
      </c>
      <c r="G333" s="134">
        <v>100</v>
      </c>
      <c r="H333" s="135" t="s">
        <v>2593</v>
      </c>
      <c r="I333" s="8"/>
      <c r="J333" s="134">
        <v>1</v>
      </c>
      <c r="K333" s="8"/>
      <c r="L333" s="134">
        <v>1</v>
      </c>
      <c r="M333" s="8"/>
      <c r="N333" s="13" t="s">
        <v>385</v>
      </c>
      <c r="O333" s="134">
        <v>1600</v>
      </c>
      <c r="P333" s="13" t="s">
        <v>391</v>
      </c>
      <c r="Q333" s="134">
        <v>0</v>
      </c>
      <c r="R333" s="13" t="s">
        <v>6897</v>
      </c>
      <c r="S333" s="134">
        <v>1</v>
      </c>
      <c r="T333" s="8">
        <v>30</v>
      </c>
      <c r="U333" s="295">
        <v>3200</v>
      </c>
      <c r="V333" s="8">
        <v>90</v>
      </c>
      <c r="W333" s="8">
        <v>30</v>
      </c>
      <c r="X333" s="8">
        <v>512</v>
      </c>
      <c r="Y333" s="8">
        <v>33</v>
      </c>
      <c r="Z333" s="13" t="s">
        <v>391</v>
      </c>
      <c r="AA333" s="13" t="s">
        <v>6884</v>
      </c>
      <c r="AB333" s="13" t="s">
        <v>6885</v>
      </c>
      <c r="AC333" s="135" t="s">
        <v>417</v>
      </c>
      <c r="AD333" s="13" t="s">
        <v>389</v>
      </c>
      <c r="AE333" s="224" t="s">
        <v>6897</v>
      </c>
      <c r="AF333" s="8">
        <v>1</v>
      </c>
      <c r="AG333" s="8">
        <v>1</v>
      </c>
      <c r="AH333" s="134"/>
      <c r="AI333" s="134">
        <v>4</v>
      </c>
      <c r="AJ333" s="134">
        <v>128</v>
      </c>
      <c r="AK333" s="134">
        <v>40</v>
      </c>
      <c r="AL333" s="134" t="s">
        <v>374</v>
      </c>
      <c r="AM333" s="134" t="s">
        <v>110</v>
      </c>
      <c r="AN333" s="134" t="s">
        <v>52</v>
      </c>
      <c r="AO333" s="8">
        <v>6</v>
      </c>
      <c r="AP333" s="8">
        <v>128</v>
      </c>
      <c r="AQ333" s="8">
        <v>40</v>
      </c>
      <c r="AR333" s="8">
        <v>80</v>
      </c>
      <c r="AS333" s="8">
        <v>10</v>
      </c>
      <c r="AT333" s="8">
        <v>203</v>
      </c>
      <c r="AU333" s="8"/>
      <c r="AV333" s="13" t="s">
        <v>391</v>
      </c>
      <c r="AW333" s="13" t="s">
        <v>374</v>
      </c>
      <c r="AX333" s="13" t="s">
        <v>110</v>
      </c>
      <c r="AY333" s="13" t="s">
        <v>52</v>
      </c>
      <c r="AZ333" s="135" t="s">
        <v>2610</v>
      </c>
      <c r="BA333" s="134">
        <v>3999</v>
      </c>
      <c r="BB333" s="208"/>
    </row>
    <row r="334" spans="1:54" ht="24" customHeight="1" x14ac:dyDescent="0.35">
      <c r="A334" s="132">
        <v>307</v>
      </c>
      <c r="B334" s="278" t="s">
        <v>6898</v>
      </c>
      <c r="C334" s="134">
        <v>463</v>
      </c>
      <c r="D334" s="134">
        <v>93</v>
      </c>
      <c r="E334" s="134">
        <v>40</v>
      </c>
      <c r="F334" s="204">
        <v>1</v>
      </c>
      <c r="G334" s="134">
        <v>100</v>
      </c>
      <c r="H334" s="135" t="s">
        <v>2593</v>
      </c>
      <c r="I334" s="8"/>
      <c r="J334" s="134">
        <v>1</v>
      </c>
      <c r="K334" s="8"/>
      <c r="L334" s="134">
        <v>1</v>
      </c>
      <c r="M334" s="8"/>
      <c r="N334" s="13" t="s">
        <v>385</v>
      </c>
      <c r="O334" s="134">
        <v>1600</v>
      </c>
      <c r="P334" s="13" t="s">
        <v>391</v>
      </c>
      <c r="Q334" s="134">
        <v>0</v>
      </c>
      <c r="R334" s="13" t="s">
        <v>6898</v>
      </c>
      <c r="S334" s="134">
        <v>1</v>
      </c>
      <c r="T334" s="8">
        <v>30</v>
      </c>
      <c r="U334" s="295">
        <v>3200</v>
      </c>
      <c r="V334" s="8">
        <v>90</v>
      </c>
      <c r="W334" s="8">
        <v>30</v>
      </c>
      <c r="X334" s="8">
        <v>512</v>
      </c>
      <c r="Y334" s="8">
        <v>33</v>
      </c>
      <c r="Z334" s="13" t="s">
        <v>391</v>
      </c>
      <c r="AA334" s="13" t="s">
        <v>6886</v>
      </c>
      <c r="AB334" s="196" t="s">
        <v>6887</v>
      </c>
      <c r="AC334" s="135" t="s">
        <v>417</v>
      </c>
      <c r="AD334" s="13" t="s">
        <v>389</v>
      </c>
      <c r="AE334" s="224" t="s">
        <v>6898</v>
      </c>
      <c r="AF334" s="8">
        <v>1</v>
      </c>
      <c r="AG334" s="8">
        <v>1</v>
      </c>
      <c r="AH334" s="134"/>
      <c r="AI334" s="134">
        <v>4</v>
      </c>
      <c r="AJ334" s="134">
        <v>128</v>
      </c>
      <c r="AK334" s="134">
        <v>40</v>
      </c>
      <c r="AL334" s="134" t="s">
        <v>374</v>
      </c>
      <c r="AM334" s="134" t="s">
        <v>110</v>
      </c>
      <c r="AN334" s="134" t="s">
        <v>52</v>
      </c>
      <c r="AO334" s="8">
        <v>12</v>
      </c>
      <c r="AP334" s="8">
        <v>128</v>
      </c>
      <c r="AQ334" s="8">
        <v>40</v>
      </c>
      <c r="AR334" s="8">
        <v>80</v>
      </c>
      <c r="AS334" s="8">
        <v>10</v>
      </c>
      <c r="AT334" s="8">
        <v>203</v>
      </c>
      <c r="AU334" s="8"/>
      <c r="AV334" s="13" t="s">
        <v>391</v>
      </c>
      <c r="AW334" s="13" t="s">
        <v>374</v>
      </c>
      <c r="AX334" s="13" t="s">
        <v>110</v>
      </c>
      <c r="AY334" s="13" t="s">
        <v>52</v>
      </c>
      <c r="AZ334" s="135" t="s">
        <v>2610</v>
      </c>
      <c r="BA334" s="134">
        <v>7999</v>
      </c>
      <c r="BB334" s="208"/>
    </row>
    <row r="335" spans="1:54" ht="24" customHeight="1" x14ac:dyDescent="0.35">
      <c r="A335" s="132">
        <v>308</v>
      </c>
      <c r="B335" s="278" t="s">
        <v>6899</v>
      </c>
      <c r="C335" s="134">
        <v>152</v>
      </c>
      <c r="D335" s="134">
        <v>30</v>
      </c>
      <c r="E335" s="134">
        <v>32</v>
      </c>
      <c r="F335" s="204">
        <v>1</v>
      </c>
      <c r="G335" s="134">
        <v>100</v>
      </c>
      <c r="H335" s="135" t="s">
        <v>2593</v>
      </c>
      <c r="I335" s="8"/>
      <c r="J335" s="134">
        <v>1</v>
      </c>
      <c r="K335" s="8"/>
      <c r="L335" s="134">
        <v>1</v>
      </c>
      <c r="M335" s="8"/>
      <c r="N335" s="13" t="s">
        <v>385</v>
      </c>
      <c r="O335" s="134">
        <v>1600</v>
      </c>
      <c r="P335" s="13" t="s">
        <v>391</v>
      </c>
      <c r="Q335" s="134">
        <v>0</v>
      </c>
      <c r="R335" s="13" t="s">
        <v>6899</v>
      </c>
      <c r="S335" s="134">
        <v>1</v>
      </c>
      <c r="T335" s="8">
        <v>44</v>
      </c>
      <c r="U335" s="295">
        <v>2560</v>
      </c>
      <c r="V335" s="8">
        <v>90</v>
      </c>
      <c r="W335" s="8">
        <v>30</v>
      </c>
      <c r="X335" s="8">
        <v>384</v>
      </c>
      <c r="Y335" s="8">
        <v>33</v>
      </c>
      <c r="Z335" s="13" t="s">
        <v>391</v>
      </c>
      <c r="AA335" s="13" t="s">
        <v>6880</v>
      </c>
      <c r="AB335" s="196" t="s">
        <v>6881</v>
      </c>
      <c r="AC335" s="135" t="s">
        <v>417</v>
      </c>
      <c r="AD335" s="13" t="s">
        <v>389</v>
      </c>
      <c r="AE335" s="224" t="s">
        <v>6899</v>
      </c>
      <c r="AF335" s="8">
        <v>1</v>
      </c>
      <c r="AG335" s="8">
        <v>1</v>
      </c>
      <c r="AH335" s="134"/>
      <c r="AI335" s="134"/>
      <c r="AJ335" s="134"/>
      <c r="AK335" s="134"/>
      <c r="AL335" s="134"/>
      <c r="AM335" s="134"/>
      <c r="AN335" s="134"/>
      <c r="AO335" s="8">
        <v>8</v>
      </c>
      <c r="AP335" s="8">
        <v>96</v>
      </c>
      <c r="AQ335" s="8">
        <v>32</v>
      </c>
      <c r="AR335" s="8">
        <v>10</v>
      </c>
      <c r="AS335" s="8">
        <v>10</v>
      </c>
      <c r="AT335" s="8">
        <v>161</v>
      </c>
      <c r="AU335" s="8"/>
      <c r="AV335" s="13" t="s">
        <v>391</v>
      </c>
      <c r="AW335" s="13" t="s">
        <v>367</v>
      </c>
      <c r="AX335" s="13" t="s">
        <v>106</v>
      </c>
      <c r="AY335" s="13" t="s">
        <v>52</v>
      </c>
      <c r="AZ335" s="135" t="s">
        <v>2610</v>
      </c>
      <c r="BA335" s="134">
        <v>3999</v>
      </c>
      <c r="BB335" s="208"/>
    </row>
    <row r="336" spans="1:54" ht="24" customHeight="1" x14ac:dyDescent="0.35">
      <c r="A336" s="132">
        <v>309</v>
      </c>
      <c r="B336" s="278" t="s">
        <v>6900</v>
      </c>
      <c r="C336" s="134">
        <v>351</v>
      </c>
      <c r="D336" s="134">
        <v>70</v>
      </c>
      <c r="E336" s="134">
        <v>32</v>
      </c>
      <c r="F336" s="204">
        <v>1</v>
      </c>
      <c r="G336" s="134">
        <v>100</v>
      </c>
      <c r="H336" s="135" t="s">
        <v>2593</v>
      </c>
      <c r="I336" s="8"/>
      <c r="J336" s="134">
        <v>1</v>
      </c>
      <c r="K336" s="8"/>
      <c r="L336" s="134">
        <v>1</v>
      </c>
      <c r="M336" s="8"/>
      <c r="N336" s="13" t="s">
        <v>385</v>
      </c>
      <c r="O336" s="134">
        <v>1600</v>
      </c>
      <c r="P336" s="13" t="s">
        <v>391</v>
      </c>
      <c r="Q336" s="134">
        <v>0</v>
      </c>
      <c r="R336" s="13" t="s">
        <v>6900</v>
      </c>
      <c r="S336" s="134">
        <v>1</v>
      </c>
      <c r="T336" s="8">
        <v>44</v>
      </c>
      <c r="U336" s="295">
        <v>2560</v>
      </c>
      <c r="V336" s="8">
        <v>90</v>
      </c>
      <c r="W336" s="8">
        <v>30</v>
      </c>
      <c r="X336" s="8">
        <v>384</v>
      </c>
      <c r="Y336" s="8">
        <v>33</v>
      </c>
      <c r="Z336" s="13" t="s">
        <v>391</v>
      </c>
      <c r="AA336" s="13" t="s">
        <v>6882</v>
      </c>
      <c r="AB336" s="196" t="s">
        <v>6883</v>
      </c>
      <c r="AC336" s="135" t="s">
        <v>417</v>
      </c>
      <c r="AD336" s="13" t="s">
        <v>389</v>
      </c>
      <c r="AE336" s="224" t="s">
        <v>6900</v>
      </c>
      <c r="AF336" s="8">
        <v>1</v>
      </c>
      <c r="AG336" s="8">
        <v>1</v>
      </c>
      <c r="AH336" s="134"/>
      <c r="AI336" s="134"/>
      <c r="AJ336" s="134"/>
      <c r="AK336" s="134"/>
      <c r="AL336" s="134"/>
      <c r="AM336" s="134"/>
      <c r="AN336" s="134"/>
      <c r="AO336" s="8">
        <v>16</v>
      </c>
      <c r="AP336" s="8">
        <v>96</v>
      </c>
      <c r="AQ336" s="8">
        <v>32</v>
      </c>
      <c r="AR336" s="8">
        <v>10</v>
      </c>
      <c r="AS336" s="8">
        <v>10</v>
      </c>
      <c r="AT336" s="8">
        <v>161</v>
      </c>
      <c r="AU336" s="8"/>
      <c r="AV336" s="13" t="s">
        <v>391</v>
      </c>
      <c r="AW336" s="13" t="s">
        <v>367</v>
      </c>
      <c r="AX336" s="13" t="s">
        <v>106</v>
      </c>
      <c r="AY336" s="13" t="s">
        <v>52</v>
      </c>
      <c r="AZ336" s="135" t="s">
        <v>2610</v>
      </c>
      <c r="BA336" s="134">
        <v>7999</v>
      </c>
      <c r="BB336" s="208"/>
    </row>
    <row r="337" spans="1:54" ht="24" customHeight="1" x14ac:dyDescent="0.35">
      <c r="A337" s="132">
        <v>310</v>
      </c>
      <c r="B337" s="133" t="s">
        <v>6724</v>
      </c>
      <c r="C337" s="134">
        <v>100</v>
      </c>
      <c r="D337" s="134">
        <v>125</v>
      </c>
      <c r="E337" s="134">
        <v>1</v>
      </c>
      <c r="F337" s="204"/>
      <c r="G337" s="134">
        <v>100</v>
      </c>
      <c r="H337" s="135"/>
      <c r="I337" s="8">
        <v>1</v>
      </c>
      <c r="J337" s="134">
        <v>1</v>
      </c>
      <c r="K337" s="8"/>
      <c r="L337" s="134">
        <v>1</v>
      </c>
      <c r="M337" s="8"/>
      <c r="N337" s="13" t="s">
        <v>357</v>
      </c>
      <c r="O337" s="134">
        <v>2500</v>
      </c>
      <c r="P337" s="13" t="s">
        <v>483</v>
      </c>
      <c r="Q337" s="134">
        <v>300</v>
      </c>
      <c r="R337" s="13" t="s">
        <v>6724</v>
      </c>
      <c r="S337" s="134"/>
      <c r="T337" s="8">
        <v>768</v>
      </c>
      <c r="U337" s="8"/>
      <c r="V337" s="8">
        <v>90</v>
      </c>
      <c r="W337" s="8">
        <v>-60</v>
      </c>
      <c r="X337" s="8"/>
      <c r="Y337" s="8">
        <v>33</v>
      </c>
      <c r="Z337" s="13" t="s">
        <v>483</v>
      </c>
      <c r="AA337" s="196" t="s">
        <v>6725</v>
      </c>
      <c r="AB337" s="196" t="s">
        <v>6725</v>
      </c>
      <c r="AC337" s="135" t="s">
        <v>375</v>
      </c>
      <c r="AD337" s="13" t="s">
        <v>482</v>
      </c>
      <c r="AE337" s="226" t="s">
        <v>6726</v>
      </c>
      <c r="AF337" s="8"/>
      <c r="AG337" s="8">
        <v>1</v>
      </c>
      <c r="AH337" s="134"/>
      <c r="AI337" s="134"/>
      <c r="AJ337" s="134"/>
      <c r="AK337" s="134"/>
      <c r="AL337" s="134"/>
      <c r="AM337" s="134"/>
      <c r="AN337" s="134"/>
      <c r="AO337" s="8"/>
      <c r="AP337" s="8"/>
      <c r="AQ337" s="8"/>
      <c r="AR337" s="8"/>
      <c r="AS337" s="8"/>
      <c r="AT337" s="8"/>
      <c r="AU337" s="8"/>
      <c r="AV337" s="13" t="s">
        <v>359</v>
      </c>
      <c r="AW337" s="13" t="s">
        <v>374</v>
      </c>
      <c r="AX337" s="135" t="s">
        <v>110</v>
      </c>
      <c r="AY337" s="13" t="s">
        <v>380</v>
      </c>
      <c r="AZ337" s="13" t="s">
        <v>2630</v>
      </c>
      <c r="BA337" s="134">
        <v>200</v>
      </c>
      <c r="BB337" s="203"/>
    </row>
    <row r="338" spans="1:54" ht="24" customHeight="1" x14ac:dyDescent="0.35">
      <c r="A338" s="132">
        <v>311</v>
      </c>
      <c r="B338" s="133" t="s">
        <v>377</v>
      </c>
      <c r="C338" s="134">
        <v>1800</v>
      </c>
      <c r="D338" s="134">
        <v>650</v>
      </c>
      <c r="E338" s="134">
        <v>3</v>
      </c>
      <c r="F338" s="204">
        <v>1</v>
      </c>
      <c r="G338" s="134">
        <v>100</v>
      </c>
      <c r="H338" s="135"/>
      <c r="I338" s="134">
        <v>1</v>
      </c>
      <c r="J338" s="134">
        <v>1</v>
      </c>
      <c r="K338" s="134">
        <v>0</v>
      </c>
      <c r="L338" s="134">
        <v>1</v>
      </c>
      <c r="M338" s="134"/>
      <c r="N338" s="135" t="s">
        <v>357</v>
      </c>
      <c r="O338" s="134">
        <v>2500</v>
      </c>
      <c r="P338" s="135" t="s">
        <v>358</v>
      </c>
      <c r="Q338" s="134">
        <v>200</v>
      </c>
      <c r="R338" s="135" t="s">
        <v>377</v>
      </c>
      <c r="S338" s="134"/>
      <c r="T338" s="134">
        <v>1280</v>
      </c>
      <c r="U338" s="134">
        <v>75</v>
      </c>
      <c r="V338" s="134">
        <v>90</v>
      </c>
      <c r="W338" s="134">
        <v>-60</v>
      </c>
      <c r="X338" s="134"/>
      <c r="Y338" s="134">
        <v>33</v>
      </c>
      <c r="Z338" s="135" t="s">
        <v>358</v>
      </c>
      <c r="AA338" s="135" t="s">
        <v>378</v>
      </c>
      <c r="AB338" s="135" t="s">
        <v>379</v>
      </c>
      <c r="AC338" s="135" t="s">
        <v>375</v>
      </c>
      <c r="AD338" s="135" t="s">
        <v>356</v>
      </c>
      <c r="AE338" s="224" t="s">
        <v>1420</v>
      </c>
      <c r="AF338" s="134"/>
      <c r="AG338" s="134"/>
      <c r="AH338" s="134"/>
      <c r="AI338" s="134"/>
      <c r="AJ338" s="134"/>
      <c r="AK338" s="134"/>
      <c r="AL338" s="134"/>
      <c r="AM338" s="134"/>
      <c r="AN338" s="134"/>
      <c r="AO338" s="134"/>
      <c r="AP338" s="134"/>
      <c r="AQ338" s="134"/>
      <c r="AR338" s="134"/>
      <c r="AS338" s="134"/>
      <c r="AT338" s="134"/>
      <c r="AU338" s="134">
        <v>180</v>
      </c>
      <c r="AV338" s="135" t="s">
        <v>359</v>
      </c>
      <c r="AW338" s="135" t="s">
        <v>374</v>
      </c>
      <c r="AX338" s="135" t="s">
        <v>110</v>
      </c>
      <c r="AY338" s="135" t="s">
        <v>380</v>
      </c>
      <c r="AZ338" s="135" t="s">
        <v>2630</v>
      </c>
      <c r="BA338" s="134">
        <v>6200</v>
      </c>
      <c r="BB338" s="203"/>
    </row>
    <row r="339" spans="1:54" ht="24" customHeight="1" x14ac:dyDescent="0.35">
      <c r="A339" s="132">
        <v>312</v>
      </c>
      <c r="B339" s="133" t="s">
        <v>6901</v>
      </c>
      <c r="C339" s="134">
        <v>1800</v>
      </c>
      <c r="D339" s="134">
        <v>650</v>
      </c>
      <c r="E339" s="134">
        <v>4</v>
      </c>
      <c r="F339" s="204"/>
      <c r="G339" s="134">
        <v>100</v>
      </c>
      <c r="H339" s="135" t="s">
        <v>3268</v>
      </c>
      <c r="I339" s="8">
        <v>1</v>
      </c>
      <c r="J339" s="134">
        <v>1</v>
      </c>
      <c r="K339" s="8">
        <v>0</v>
      </c>
      <c r="L339" s="134">
        <v>1</v>
      </c>
      <c r="M339" s="8"/>
      <c r="N339" s="13" t="s">
        <v>357</v>
      </c>
      <c r="O339" s="134">
        <v>2500</v>
      </c>
      <c r="P339" s="13" t="s">
        <v>358</v>
      </c>
      <c r="Q339" s="134">
        <v>200</v>
      </c>
      <c r="R339" s="13" t="s">
        <v>6901</v>
      </c>
      <c r="S339" s="134"/>
      <c r="T339" s="134">
        <v>1280</v>
      </c>
      <c r="U339" s="134">
        <v>75</v>
      </c>
      <c r="V339" s="8">
        <v>90</v>
      </c>
      <c r="W339" s="8">
        <v>-60</v>
      </c>
      <c r="X339" s="8"/>
      <c r="Y339" s="8">
        <v>33</v>
      </c>
      <c r="Z339" s="13" t="s">
        <v>358</v>
      </c>
      <c r="AA339" s="13" t="s">
        <v>6902</v>
      </c>
      <c r="AB339" s="196" t="s">
        <v>6903</v>
      </c>
      <c r="AC339" s="135" t="s">
        <v>375</v>
      </c>
      <c r="AD339" s="13" t="s">
        <v>356</v>
      </c>
      <c r="AE339" s="226" t="s">
        <v>6901</v>
      </c>
      <c r="AF339" s="8"/>
      <c r="AG339" s="8">
        <v>1</v>
      </c>
      <c r="AH339" s="134"/>
      <c r="AI339" s="134"/>
      <c r="AJ339" s="134"/>
      <c r="AK339" s="134"/>
      <c r="AL339" s="134"/>
      <c r="AM339" s="134"/>
      <c r="AN339" s="134"/>
      <c r="AO339" s="8"/>
      <c r="AP339" s="8"/>
      <c r="AQ339" s="8"/>
      <c r="AR339" s="8"/>
      <c r="AS339" s="8"/>
      <c r="AT339" s="8"/>
      <c r="AU339" s="8">
        <v>180</v>
      </c>
      <c r="AV339" s="13" t="s">
        <v>359</v>
      </c>
      <c r="AW339" s="13" t="s">
        <v>374</v>
      </c>
      <c r="AX339" s="135" t="s">
        <v>110</v>
      </c>
      <c r="AY339" s="13" t="s">
        <v>380</v>
      </c>
      <c r="AZ339" s="135" t="s">
        <v>2630</v>
      </c>
      <c r="BA339" s="134">
        <v>32000</v>
      </c>
      <c r="BB339" s="208"/>
    </row>
    <row r="340" spans="1:54" ht="24" customHeight="1" x14ac:dyDescent="0.35">
      <c r="A340" s="132">
        <v>313</v>
      </c>
      <c r="B340" s="133" t="s">
        <v>3409</v>
      </c>
      <c r="C340" s="134">
        <v>250</v>
      </c>
      <c r="D340" s="134">
        <v>75</v>
      </c>
      <c r="E340" s="134">
        <v>44</v>
      </c>
      <c r="F340" s="204"/>
      <c r="G340" s="134">
        <v>30</v>
      </c>
      <c r="H340" s="135" t="s">
        <v>2602</v>
      </c>
      <c r="I340" s="134"/>
      <c r="J340" s="134">
        <v>1</v>
      </c>
      <c r="K340" s="134"/>
      <c r="L340" s="134">
        <v>30</v>
      </c>
      <c r="M340" s="134"/>
      <c r="N340" s="135" t="s">
        <v>601</v>
      </c>
      <c r="O340" s="134">
        <v>1700</v>
      </c>
      <c r="P340" s="135" t="s">
        <v>376</v>
      </c>
      <c r="Q340" s="134">
        <v>250</v>
      </c>
      <c r="R340" s="135" t="s">
        <v>3409</v>
      </c>
      <c r="S340" s="134">
        <v>1</v>
      </c>
      <c r="T340" s="134">
        <v>1088</v>
      </c>
      <c r="U340" s="134">
        <v>63</v>
      </c>
      <c r="V340" s="134">
        <v>90</v>
      </c>
      <c r="W340" s="134">
        <v>-90</v>
      </c>
      <c r="X340" s="134"/>
      <c r="Y340" s="134">
        <v>33</v>
      </c>
      <c r="Z340" s="135" t="s">
        <v>376</v>
      </c>
      <c r="AA340" s="135" t="s">
        <v>654</v>
      </c>
      <c r="AB340" s="135" t="s">
        <v>655</v>
      </c>
      <c r="AC340" s="135" t="s">
        <v>360</v>
      </c>
      <c r="AD340" s="135" t="s">
        <v>466</v>
      </c>
      <c r="AE340" s="224" t="s">
        <v>3992</v>
      </c>
      <c r="AF340" s="134"/>
      <c r="AG340" s="134">
        <v>2</v>
      </c>
      <c r="AH340" s="134"/>
      <c r="AI340" s="134"/>
      <c r="AJ340" s="134"/>
      <c r="AK340" s="134"/>
      <c r="AL340" s="134"/>
      <c r="AM340" s="134"/>
      <c r="AN340" s="134"/>
      <c r="AO340" s="134"/>
      <c r="AP340" s="134">
        <v>64</v>
      </c>
      <c r="AQ340" s="134">
        <v>18</v>
      </c>
      <c r="AR340" s="134">
        <v>100</v>
      </c>
      <c r="AS340" s="134">
        <v>100</v>
      </c>
      <c r="AT340" s="134"/>
      <c r="AU340" s="134">
        <v>180</v>
      </c>
      <c r="AV340" s="135" t="s">
        <v>359</v>
      </c>
      <c r="AW340" s="135" t="s">
        <v>367</v>
      </c>
      <c r="AX340" s="135" t="s">
        <v>102</v>
      </c>
      <c r="AY340" s="135" t="s">
        <v>48</v>
      </c>
      <c r="AZ340" s="135" t="s">
        <v>2604</v>
      </c>
      <c r="BA340" s="134">
        <v>1400</v>
      </c>
      <c r="BB340" s="203"/>
    </row>
    <row r="341" spans="1:54" ht="24" customHeight="1" x14ac:dyDescent="0.35">
      <c r="A341" s="132">
        <v>314</v>
      </c>
      <c r="B341" s="133" t="s">
        <v>3410</v>
      </c>
      <c r="C341" s="134">
        <v>800</v>
      </c>
      <c r="D341" s="134">
        <v>250</v>
      </c>
      <c r="E341" s="134">
        <v>60</v>
      </c>
      <c r="F341" s="199"/>
      <c r="G341" s="134">
        <v>50</v>
      </c>
      <c r="H341" s="135" t="s">
        <v>2602</v>
      </c>
      <c r="I341" s="134"/>
      <c r="J341" s="134">
        <v>1</v>
      </c>
      <c r="K341" s="134"/>
      <c r="L341" s="134">
        <v>12</v>
      </c>
      <c r="M341" s="134"/>
      <c r="N341" s="135" t="s">
        <v>522</v>
      </c>
      <c r="O341" s="134">
        <v>1800</v>
      </c>
      <c r="P341" s="135" t="s">
        <v>391</v>
      </c>
      <c r="Q341" s="134">
        <v>500</v>
      </c>
      <c r="R341" s="135" t="s">
        <v>3410</v>
      </c>
      <c r="S341" s="134">
        <v>1</v>
      </c>
      <c r="T341" s="134">
        <v>1152</v>
      </c>
      <c r="U341" s="134">
        <v>55</v>
      </c>
      <c r="V341" s="134">
        <v>90</v>
      </c>
      <c r="W341" s="134">
        <v>-60</v>
      </c>
      <c r="X341" s="134"/>
      <c r="Y341" s="134">
        <v>33</v>
      </c>
      <c r="Z341" s="135" t="s">
        <v>391</v>
      </c>
      <c r="AA341" s="135" t="s">
        <v>633</v>
      </c>
      <c r="AB341" s="197" t="s">
        <v>634</v>
      </c>
      <c r="AC341" s="135" t="s">
        <v>360</v>
      </c>
      <c r="AD341" s="135" t="s">
        <v>480</v>
      </c>
      <c r="AE341" s="224" t="s">
        <v>3993</v>
      </c>
      <c r="AF341" s="134"/>
      <c r="AG341" s="134">
        <v>2</v>
      </c>
      <c r="AH341" s="134"/>
      <c r="AI341" s="134"/>
      <c r="AJ341" s="134"/>
      <c r="AK341" s="134"/>
      <c r="AL341" s="134"/>
      <c r="AM341" s="134"/>
      <c r="AN341" s="134"/>
      <c r="AO341" s="134"/>
      <c r="AP341" s="134">
        <v>192</v>
      </c>
      <c r="AQ341" s="134">
        <v>48</v>
      </c>
      <c r="AR341" s="134"/>
      <c r="AS341" s="134">
        <v>35</v>
      </c>
      <c r="AT341" s="134"/>
      <c r="AU341" s="134">
        <v>180</v>
      </c>
      <c r="AV341" s="135" t="s">
        <v>359</v>
      </c>
      <c r="AW341" s="135" t="s">
        <v>367</v>
      </c>
      <c r="AX341" s="135" t="s">
        <v>102</v>
      </c>
      <c r="AY341" s="135" t="s">
        <v>48</v>
      </c>
      <c r="AZ341" s="135" t="s">
        <v>2629</v>
      </c>
      <c r="BA341" s="134">
        <v>3500</v>
      </c>
      <c r="BB341" s="203"/>
    </row>
    <row r="342" spans="1:54" ht="24" customHeight="1" x14ac:dyDescent="0.35">
      <c r="A342" s="132">
        <v>315</v>
      </c>
      <c r="B342" s="133" t="s">
        <v>3411</v>
      </c>
      <c r="C342" s="134">
        <v>200</v>
      </c>
      <c r="D342" s="134">
        <v>60</v>
      </c>
      <c r="E342" s="134">
        <v>33</v>
      </c>
      <c r="F342" s="204"/>
      <c r="G342" s="134">
        <v>1</v>
      </c>
      <c r="H342" s="135"/>
      <c r="I342" s="134"/>
      <c r="J342" s="134">
        <v>1</v>
      </c>
      <c r="K342" s="134"/>
      <c r="L342" s="134">
        <v>8</v>
      </c>
      <c r="M342" s="134"/>
      <c r="N342" s="135" t="s">
        <v>584</v>
      </c>
      <c r="O342" s="134">
        <v>900</v>
      </c>
      <c r="P342" s="135" t="s">
        <v>365</v>
      </c>
      <c r="Q342" s="134">
        <v>10</v>
      </c>
      <c r="R342" s="135" t="s">
        <v>3411</v>
      </c>
      <c r="S342" s="134">
        <v>1</v>
      </c>
      <c r="T342" s="134">
        <v>512</v>
      </c>
      <c r="U342" s="134">
        <v>65</v>
      </c>
      <c r="V342" s="134">
        <v>90</v>
      </c>
      <c r="W342" s="134">
        <v>-60</v>
      </c>
      <c r="X342" s="134">
        <v>64</v>
      </c>
      <c r="Y342" s="134">
        <v>33</v>
      </c>
      <c r="Z342" s="135" t="s">
        <v>365</v>
      </c>
      <c r="AA342" s="135" t="s">
        <v>582</v>
      </c>
      <c r="AB342" s="135" t="s">
        <v>583</v>
      </c>
      <c r="AC342" s="135" t="s">
        <v>360</v>
      </c>
      <c r="AD342" s="135" t="s">
        <v>466</v>
      </c>
      <c r="AE342" s="224" t="s">
        <v>3994</v>
      </c>
      <c r="AF342" s="134"/>
      <c r="AG342" s="134">
        <v>1</v>
      </c>
      <c r="AH342" s="134">
        <v>1</v>
      </c>
      <c r="AI342" s="134">
        <v>20</v>
      </c>
      <c r="AJ342" s="134">
        <v>48</v>
      </c>
      <c r="AK342" s="134">
        <v>100</v>
      </c>
      <c r="AL342" s="134"/>
      <c r="AM342" s="134"/>
      <c r="AN342" s="134"/>
      <c r="AO342" s="134"/>
      <c r="AP342" s="134"/>
      <c r="AQ342" s="134"/>
      <c r="AR342" s="134"/>
      <c r="AS342" s="134"/>
      <c r="AT342" s="134"/>
      <c r="AU342" s="134">
        <v>180</v>
      </c>
      <c r="AV342" s="135" t="s">
        <v>365</v>
      </c>
      <c r="AW342" s="135" t="s">
        <v>374</v>
      </c>
      <c r="AX342" s="135" t="s">
        <v>110</v>
      </c>
      <c r="AY342" s="135" t="s">
        <v>49</v>
      </c>
      <c r="AZ342" s="135" t="s">
        <v>2608</v>
      </c>
      <c r="BA342" s="134">
        <v>250</v>
      </c>
      <c r="BB342" s="213"/>
    </row>
    <row r="343" spans="1:54" ht="24" customHeight="1" x14ac:dyDescent="0.35">
      <c r="A343" s="132">
        <v>316</v>
      </c>
      <c r="B343" s="133" t="s">
        <v>3412</v>
      </c>
      <c r="C343" s="134">
        <v>400</v>
      </c>
      <c r="D343" s="134">
        <v>110</v>
      </c>
      <c r="E343" s="134">
        <v>80</v>
      </c>
      <c r="F343" s="204"/>
      <c r="G343" s="134">
        <v>1</v>
      </c>
      <c r="H343" s="135"/>
      <c r="I343" s="134"/>
      <c r="J343" s="134">
        <v>1</v>
      </c>
      <c r="K343" s="134"/>
      <c r="L343" s="134">
        <v>40</v>
      </c>
      <c r="M343" s="134"/>
      <c r="N343" s="135" t="s">
        <v>467</v>
      </c>
      <c r="O343" s="134">
        <v>900</v>
      </c>
      <c r="P343" s="135" t="s">
        <v>428</v>
      </c>
      <c r="Q343" s="134">
        <v>45</v>
      </c>
      <c r="R343" s="135" t="s">
        <v>3412</v>
      </c>
      <c r="S343" s="134">
        <v>1</v>
      </c>
      <c r="T343" s="134">
        <v>640</v>
      </c>
      <c r="U343" s="134">
        <v>63</v>
      </c>
      <c r="V343" s="134">
        <v>90</v>
      </c>
      <c r="W343" s="134">
        <v>-60</v>
      </c>
      <c r="X343" s="134">
        <v>64</v>
      </c>
      <c r="Y343" s="134">
        <v>33</v>
      </c>
      <c r="Z343" s="135" t="s">
        <v>428</v>
      </c>
      <c r="AA343" s="135" t="s">
        <v>579</v>
      </c>
      <c r="AB343" s="135" t="s">
        <v>580</v>
      </c>
      <c r="AC343" s="135" t="s">
        <v>360</v>
      </c>
      <c r="AD343" s="135" t="s">
        <v>466</v>
      </c>
      <c r="AE343" s="224" t="s">
        <v>3995</v>
      </c>
      <c r="AF343" s="134"/>
      <c r="AG343" s="134">
        <v>1</v>
      </c>
      <c r="AH343" s="134">
        <v>1</v>
      </c>
      <c r="AI343" s="134">
        <v>28</v>
      </c>
      <c r="AJ343" s="134">
        <v>60</v>
      </c>
      <c r="AK343" s="134">
        <v>225</v>
      </c>
      <c r="AL343" s="134"/>
      <c r="AM343" s="134"/>
      <c r="AN343" s="134"/>
      <c r="AO343" s="134"/>
      <c r="AP343" s="134"/>
      <c r="AQ343" s="134"/>
      <c r="AR343" s="134"/>
      <c r="AS343" s="134"/>
      <c r="AT343" s="134"/>
      <c r="AU343" s="134">
        <v>180</v>
      </c>
      <c r="AV343" s="135" t="s">
        <v>359</v>
      </c>
      <c r="AW343" s="135" t="s">
        <v>374</v>
      </c>
      <c r="AX343" s="135" t="s">
        <v>110</v>
      </c>
      <c r="AY343" s="135" t="s">
        <v>49</v>
      </c>
      <c r="AZ343" s="135" t="s">
        <v>2608</v>
      </c>
      <c r="BA343" s="134">
        <v>2400</v>
      </c>
      <c r="BB343" s="203"/>
    </row>
    <row r="344" spans="1:54" ht="24" customHeight="1" x14ac:dyDescent="0.35">
      <c r="A344" s="132">
        <v>317</v>
      </c>
      <c r="B344" s="133" t="s">
        <v>3413</v>
      </c>
      <c r="C344" s="134">
        <v>50</v>
      </c>
      <c r="D344" s="134">
        <v>10</v>
      </c>
      <c r="E344" s="134">
        <v>12</v>
      </c>
      <c r="F344" s="204"/>
      <c r="G344" s="134">
        <v>100</v>
      </c>
      <c r="H344" s="135"/>
      <c r="I344" s="134"/>
      <c r="J344" s="134">
        <v>1</v>
      </c>
      <c r="K344" s="134"/>
      <c r="L344" s="134">
        <v>5</v>
      </c>
      <c r="M344" s="134" t="s">
        <v>2625</v>
      </c>
      <c r="N344" s="135" t="s">
        <v>364</v>
      </c>
      <c r="O344" s="134">
        <v>1700</v>
      </c>
      <c r="P344" s="135" t="s">
        <v>365</v>
      </c>
      <c r="Q344" s="134">
        <v>75</v>
      </c>
      <c r="R344" s="135" t="s">
        <v>3413</v>
      </c>
      <c r="S344" s="134"/>
      <c r="T344" s="134">
        <v>960</v>
      </c>
      <c r="U344" s="134">
        <v>63</v>
      </c>
      <c r="V344" s="134">
        <v>90</v>
      </c>
      <c r="W344" s="134">
        <v>-60</v>
      </c>
      <c r="X344" s="134"/>
      <c r="Y344" s="134">
        <v>33</v>
      </c>
      <c r="Z344" s="135" t="s">
        <v>366</v>
      </c>
      <c r="AA344" s="135" t="s">
        <v>361</v>
      </c>
      <c r="AB344" s="135" t="s">
        <v>362</v>
      </c>
      <c r="AC344" s="135" t="s">
        <v>360</v>
      </c>
      <c r="AD344" s="135" t="s">
        <v>363</v>
      </c>
      <c r="AE344" s="224" t="s">
        <v>3996</v>
      </c>
      <c r="AF344" s="134"/>
      <c r="AG344" s="134">
        <v>1</v>
      </c>
      <c r="AH344" s="134"/>
      <c r="AI344" s="134"/>
      <c r="AJ344" s="134"/>
      <c r="AK344" s="134"/>
      <c r="AL344" s="134"/>
      <c r="AM344" s="134"/>
      <c r="AN344" s="134"/>
      <c r="AO344" s="134"/>
      <c r="AP344" s="134"/>
      <c r="AQ344" s="134"/>
      <c r="AR344" s="134"/>
      <c r="AS344" s="134">
        <v>20</v>
      </c>
      <c r="AT344" s="134"/>
      <c r="AU344" s="134">
        <v>180</v>
      </c>
      <c r="AV344" s="135" t="s">
        <v>359</v>
      </c>
      <c r="AW344" s="135" t="s">
        <v>367</v>
      </c>
      <c r="AX344" s="135" t="s">
        <v>106</v>
      </c>
      <c r="AY344" s="135" t="s">
        <v>50</v>
      </c>
      <c r="AZ344" s="135" t="s">
        <v>2599</v>
      </c>
      <c r="BA344" s="134">
        <v>350</v>
      </c>
      <c r="BB344" s="203"/>
    </row>
    <row r="345" spans="1:54" ht="24" customHeight="1" x14ac:dyDescent="0.35">
      <c r="A345" s="132">
        <v>318</v>
      </c>
      <c r="B345" s="133" t="s">
        <v>3414</v>
      </c>
      <c r="C345" s="134">
        <v>125</v>
      </c>
      <c r="D345" s="134">
        <v>25</v>
      </c>
      <c r="E345" s="134">
        <v>15</v>
      </c>
      <c r="F345" s="199"/>
      <c r="G345" s="134">
        <v>100</v>
      </c>
      <c r="H345" s="135"/>
      <c r="I345" s="134"/>
      <c r="J345" s="134">
        <v>1</v>
      </c>
      <c r="K345" s="134"/>
      <c r="L345" s="134">
        <v>4</v>
      </c>
      <c r="M345" s="134" t="s">
        <v>2625</v>
      </c>
      <c r="N345" s="135" t="s">
        <v>537</v>
      </c>
      <c r="O345" s="134">
        <v>1700</v>
      </c>
      <c r="P345" s="135" t="s">
        <v>365</v>
      </c>
      <c r="Q345" s="134">
        <v>75</v>
      </c>
      <c r="R345" s="135" t="s">
        <v>3414</v>
      </c>
      <c r="S345" s="134"/>
      <c r="T345" s="134">
        <v>960</v>
      </c>
      <c r="U345" s="134">
        <v>63</v>
      </c>
      <c r="V345" s="134">
        <v>90</v>
      </c>
      <c r="W345" s="134">
        <v>-60</v>
      </c>
      <c r="X345" s="134"/>
      <c r="Y345" s="134">
        <v>33</v>
      </c>
      <c r="Z345" s="135" t="s">
        <v>366</v>
      </c>
      <c r="AA345" s="135" t="s">
        <v>535</v>
      </c>
      <c r="AB345" s="135" t="s">
        <v>536</v>
      </c>
      <c r="AC345" s="135" t="s">
        <v>360</v>
      </c>
      <c r="AD345" s="135" t="s">
        <v>480</v>
      </c>
      <c r="AE345" s="224" t="s">
        <v>3997</v>
      </c>
      <c r="AF345" s="134"/>
      <c r="AG345" s="134">
        <v>1</v>
      </c>
      <c r="AH345" s="134"/>
      <c r="AI345" s="134"/>
      <c r="AJ345" s="134"/>
      <c r="AK345" s="134"/>
      <c r="AL345" s="134"/>
      <c r="AM345" s="134"/>
      <c r="AN345" s="134"/>
      <c r="AO345" s="134"/>
      <c r="AP345" s="134"/>
      <c r="AQ345" s="134"/>
      <c r="AR345" s="134"/>
      <c r="AS345" s="134">
        <v>20</v>
      </c>
      <c r="AT345" s="134"/>
      <c r="AU345" s="134">
        <v>180</v>
      </c>
      <c r="AV345" s="135" t="s">
        <v>359</v>
      </c>
      <c r="AW345" s="135" t="s">
        <v>367</v>
      </c>
      <c r="AX345" s="135" t="s">
        <v>106</v>
      </c>
      <c r="AY345" s="135" t="s">
        <v>50</v>
      </c>
      <c r="AZ345" s="135" t="s">
        <v>2650</v>
      </c>
      <c r="BA345" s="134">
        <v>600</v>
      </c>
      <c r="BB345" s="203"/>
    </row>
    <row r="346" spans="1:54" ht="24" customHeight="1" x14ac:dyDescent="0.35">
      <c r="A346" s="132">
        <v>319</v>
      </c>
      <c r="B346" s="133" t="s">
        <v>3415</v>
      </c>
      <c r="C346" s="134">
        <v>250</v>
      </c>
      <c r="D346" s="134">
        <v>50</v>
      </c>
      <c r="E346" s="134">
        <v>19</v>
      </c>
      <c r="F346" s="204"/>
      <c r="G346" s="134">
        <v>150</v>
      </c>
      <c r="H346" s="135"/>
      <c r="I346" s="134"/>
      <c r="J346" s="134">
        <v>1</v>
      </c>
      <c r="K346" s="134"/>
      <c r="L346" s="134">
        <v>7</v>
      </c>
      <c r="M346" s="134" t="s">
        <v>2625</v>
      </c>
      <c r="N346" s="135" t="s">
        <v>526</v>
      </c>
      <c r="O346" s="134">
        <v>1700</v>
      </c>
      <c r="P346" s="135" t="s">
        <v>365</v>
      </c>
      <c r="Q346" s="134">
        <v>75</v>
      </c>
      <c r="R346" s="135" t="s">
        <v>3415</v>
      </c>
      <c r="S346" s="134"/>
      <c r="T346" s="134">
        <v>1088</v>
      </c>
      <c r="U346" s="134">
        <v>63</v>
      </c>
      <c r="V346" s="134">
        <v>90</v>
      </c>
      <c r="W346" s="134">
        <v>-60</v>
      </c>
      <c r="X346" s="134"/>
      <c r="Y346" s="134">
        <v>33</v>
      </c>
      <c r="Z346" s="135" t="s">
        <v>366</v>
      </c>
      <c r="AA346" s="135" t="s">
        <v>530</v>
      </c>
      <c r="AB346" s="135" t="s">
        <v>525</v>
      </c>
      <c r="AC346" s="135" t="s">
        <v>360</v>
      </c>
      <c r="AD346" s="135" t="s">
        <v>531</v>
      </c>
      <c r="AE346" s="224" t="s">
        <v>3998</v>
      </c>
      <c r="AF346" s="134"/>
      <c r="AG346" s="134">
        <v>1</v>
      </c>
      <c r="AH346" s="134"/>
      <c r="AI346" s="134"/>
      <c r="AJ346" s="134"/>
      <c r="AK346" s="134"/>
      <c r="AL346" s="134"/>
      <c r="AM346" s="134"/>
      <c r="AN346" s="134"/>
      <c r="AO346" s="134"/>
      <c r="AP346" s="134"/>
      <c r="AQ346" s="134"/>
      <c r="AR346" s="134"/>
      <c r="AS346" s="134">
        <v>20</v>
      </c>
      <c r="AT346" s="134"/>
      <c r="AU346" s="134">
        <v>180</v>
      </c>
      <c r="AV346" s="135" t="s">
        <v>359</v>
      </c>
      <c r="AW346" s="135" t="s">
        <v>367</v>
      </c>
      <c r="AX346" s="135" t="s">
        <v>106</v>
      </c>
      <c r="AY346" s="135" t="s">
        <v>50</v>
      </c>
      <c r="AZ346" s="135" t="s">
        <v>2652</v>
      </c>
      <c r="BA346" s="134">
        <v>900</v>
      </c>
      <c r="BB346" s="203"/>
    </row>
    <row r="347" spans="1:54" ht="24" customHeight="1" x14ac:dyDescent="0.35">
      <c r="A347" s="132">
        <v>320</v>
      </c>
      <c r="B347" s="133" t="s">
        <v>3416</v>
      </c>
      <c r="C347" s="134">
        <v>500</v>
      </c>
      <c r="D347" s="134">
        <v>100</v>
      </c>
      <c r="E347" s="134">
        <v>22</v>
      </c>
      <c r="F347" s="199"/>
      <c r="G347" s="134">
        <v>100</v>
      </c>
      <c r="H347" s="135"/>
      <c r="I347" s="134"/>
      <c r="J347" s="134">
        <v>1</v>
      </c>
      <c r="K347" s="134"/>
      <c r="L347" s="134">
        <v>4</v>
      </c>
      <c r="M347" s="134" t="s">
        <v>2625</v>
      </c>
      <c r="N347" s="135" t="s">
        <v>526</v>
      </c>
      <c r="O347" s="134">
        <v>1700</v>
      </c>
      <c r="P347" s="135" t="s">
        <v>365</v>
      </c>
      <c r="Q347" s="134">
        <v>125</v>
      </c>
      <c r="R347" s="135" t="s">
        <v>3416</v>
      </c>
      <c r="S347" s="134"/>
      <c r="T347" s="134">
        <v>1280</v>
      </c>
      <c r="U347" s="134">
        <v>63</v>
      </c>
      <c r="V347" s="134">
        <v>90</v>
      </c>
      <c r="W347" s="134">
        <v>-60</v>
      </c>
      <c r="X347" s="134"/>
      <c r="Y347" s="134">
        <v>33</v>
      </c>
      <c r="Z347" s="135" t="s">
        <v>366</v>
      </c>
      <c r="AA347" s="135" t="s">
        <v>524</v>
      </c>
      <c r="AB347" s="135" t="s">
        <v>525</v>
      </c>
      <c r="AC347" s="135" t="s">
        <v>360</v>
      </c>
      <c r="AD347" s="135" t="s">
        <v>521</v>
      </c>
      <c r="AE347" s="224" t="s">
        <v>3999</v>
      </c>
      <c r="AF347" s="134"/>
      <c r="AG347" s="134">
        <v>1</v>
      </c>
      <c r="AH347" s="134"/>
      <c r="AI347" s="134"/>
      <c r="AJ347" s="134"/>
      <c r="AK347" s="134"/>
      <c r="AL347" s="134"/>
      <c r="AM347" s="134"/>
      <c r="AN347" s="134"/>
      <c r="AO347" s="134"/>
      <c r="AP347" s="134"/>
      <c r="AQ347" s="134"/>
      <c r="AR347" s="134"/>
      <c r="AS347" s="134">
        <v>30</v>
      </c>
      <c r="AT347" s="134"/>
      <c r="AU347" s="134">
        <v>180</v>
      </c>
      <c r="AV347" s="135" t="s">
        <v>359</v>
      </c>
      <c r="AW347" s="135" t="s">
        <v>367</v>
      </c>
      <c r="AX347" s="135" t="s">
        <v>106</v>
      </c>
      <c r="AY347" s="135" t="s">
        <v>50</v>
      </c>
      <c r="AZ347" s="135" t="s">
        <v>2640</v>
      </c>
      <c r="BA347" s="134">
        <v>1200</v>
      </c>
      <c r="BB347" s="203"/>
    </row>
    <row r="348" spans="1:54" ht="24" customHeight="1" x14ac:dyDescent="0.35">
      <c r="A348" s="132">
        <v>321</v>
      </c>
      <c r="B348" s="133" t="s">
        <v>3417</v>
      </c>
      <c r="C348" s="134">
        <v>400</v>
      </c>
      <c r="D348" s="134">
        <v>160</v>
      </c>
      <c r="E348" s="134">
        <v>60</v>
      </c>
      <c r="F348" s="204"/>
      <c r="G348" s="134">
        <v>1</v>
      </c>
      <c r="H348" s="135"/>
      <c r="I348" s="134"/>
      <c r="J348" s="134">
        <v>1</v>
      </c>
      <c r="K348" s="134"/>
      <c r="L348" s="134">
        <v>15</v>
      </c>
      <c r="M348" s="134"/>
      <c r="N348" s="135" t="s">
        <v>467</v>
      </c>
      <c r="O348" s="134">
        <v>900</v>
      </c>
      <c r="P348" s="135" t="s">
        <v>428</v>
      </c>
      <c r="Q348" s="134">
        <v>75</v>
      </c>
      <c r="R348" s="135" t="s">
        <v>3417</v>
      </c>
      <c r="S348" s="134">
        <v>1</v>
      </c>
      <c r="T348" s="134">
        <v>640</v>
      </c>
      <c r="U348" s="134">
        <v>63</v>
      </c>
      <c r="V348" s="134">
        <v>90</v>
      </c>
      <c r="W348" s="134">
        <v>-60</v>
      </c>
      <c r="X348" s="134">
        <v>64</v>
      </c>
      <c r="Y348" s="134">
        <v>33</v>
      </c>
      <c r="Z348" s="135" t="s">
        <v>428</v>
      </c>
      <c r="AA348" s="135" t="s">
        <v>464</v>
      </c>
      <c r="AB348" s="197" t="s">
        <v>465</v>
      </c>
      <c r="AC348" s="135" t="s">
        <v>360</v>
      </c>
      <c r="AD348" s="135" t="s">
        <v>466</v>
      </c>
      <c r="AE348" s="224" t="s">
        <v>4000</v>
      </c>
      <c r="AF348" s="134"/>
      <c r="AG348" s="134">
        <v>1</v>
      </c>
      <c r="AH348" s="134">
        <v>1</v>
      </c>
      <c r="AI348" s="134">
        <v>50</v>
      </c>
      <c r="AJ348" s="134">
        <v>64</v>
      </c>
      <c r="AK348" s="134">
        <v>200</v>
      </c>
      <c r="AL348" s="134"/>
      <c r="AM348" s="134"/>
      <c r="AN348" s="134"/>
      <c r="AO348" s="134"/>
      <c r="AP348" s="134"/>
      <c r="AQ348" s="134"/>
      <c r="AR348" s="134"/>
      <c r="AS348" s="134"/>
      <c r="AT348" s="134"/>
      <c r="AU348" s="134">
        <v>180</v>
      </c>
      <c r="AV348" s="135" t="s">
        <v>359</v>
      </c>
      <c r="AW348" s="135" t="s">
        <v>374</v>
      </c>
      <c r="AX348" s="135" t="s">
        <v>110</v>
      </c>
      <c r="AY348" s="135" t="s">
        <v>49</v>
      </c>
      <c r="AZ348" s="135" t="s">
        <v>2662</v>
      </c>
      <c r="BA348" s="134">
        <v>2000</v>
      </c>
      <c r="BB348" s="203"/>
    </row>
    <row r="349" spans="1:54" ht="24" customHeight="1" x14ac:dyDescent="0.35">
      <c r="A349" s="132">
        <v>322</v>
      </c>
      <c r="B349" s="133" t="s">
        <v>3418</v>
      </c>
      <c r="C349" s="134">
        <v>500</v>
      </c>
      <c r="D349" s="134">
        <v>150</v>
      </c>
      <c r="E349" s="134">
        <v>126</v>
      </c>
      <c r="F349" s="204"/>
      <c r="G349" s="134">
        <v>50</v>
      </c>
      <c r="H349" s="135" t="s">
        <v>2602</v>
      </c>
      <c r="I349" s="134"/>
      <c r="J349" s="134">
        <v>1</v>
      </c>
      <c r="K349" s="134"/>
      <c r="L349" s="134">
        <v>1</v>
      </c>
      <c r="M349" s="134"/>
      <c r="N349" s="135" t="s">
        <v>385</v>
      </c>
      <c r="O349" s="134">
        <v>1900</v>
      </c>
      <c r="P349" s="135" t="s">
        <v>376</v>
      </c>
      <c r="Q349" s="134">
        <v>20</v>
      </c>
      <c r="R349" s="135" t="s">
        <v>3418</v>
      </c>
      <c r="S349" s="134">
        <v>1</v>
      </c>
      <c r="T349" s="134">
        <v>1280</v>
      </c>
      <c r="U349" s="134">
        <v>45</v>
      </c>
      <c r="V349" s="134">
        <v>90</v>
      </c>
      <c r="W349" s="134">
        <v>-60</v>
      </c>
      <c r="X349" s="134">
        <v>128</v>
      </c>
      <c r="Y349" s="134">
        <v>33</v>
      </c>
      <c r="Z349" s="135" t="s">
        <v>376</v>
      </c>
      <c r="AA349" s="135" t="s">
        <v>403</v>
      </c>
      <c r="AB349" s="135" t="s">
        <v>404</v>
      </c>
      <c r="AC349" s="135" t="s">
        <v>360</v>
      </c>
      <c r="AD349" s="135" t="s">
        <v>384</v>
      </c>
      <c r="AE349" s="224" t="s">
        <v>4001</v>
      </c>
      <c r="AF349" s="134"/>
      <c r="AG349" s="134">
        <v>2</v>
      </c>
      <c r="AH349" s="134"/>
      <c r="AI349" s="134"/>
      <c r="AJ349" s="134"/>
      <c r="AK349" s="134"/>
      <c r="AL349" s="134"/>
      <c r="AM349" s="134"/>
      <c r="AN349" s="134"/>
      <c r="AO349" s="134">
        <v>2</v>
      </c>
      <c r="AP349" s="134"/>
      <c r="AQ349" s="134"/>
      <c r="AR349" s="134">
        <v>10</v>
      </c>
      <c r="AS349" s="134"/>
      <c r="AT349" s="134">
        <v>160</v>
      </c>
      <c r="AU349" s="134">
        <v>180</v>
      </c>
      <c r="AV349" s="135" t="s">
        <v>359</v>
      </c>
      <c r="AW349" s="135" t="s">
        <v>367</v>
      </c>
      <c r="AX349" s="135" t="s">
        <v>107</v>
      </c>
      <c r="AY349" s="135" t="s">
        <v>52</v>
      </c>
      <c r="AZ349" s="135" t="s">
        <v>2610</v>
      </c>
      <c r="BA349" s="134">
        <v>1000</v>
      </c>
      <c r="BB349" s="203"/>
    </row>
    <row r="350" spans="1:54" ht="24" customHeight="1" x14ac:dyDescent="0.35">
      <c r="A350" s="132">
        <v>323</v>
      </c>
      <c r="B350" s="133" t="s">
        <v>3419</v>
      </c>
      <c r="C350" s="134">
        <v>600</v>
      </c>
      <c r="D350" s="134">
        <v>250</v>
      </c>
      <c r="E350" s="134">
        <v>175</v>
      </c>
      <c r="F350" s="204"/>
      <c r="G350" s="134">
        <v>256</v>
      </c>
      <c r="H350" s="135" t="s">
        <v>2593</v>
      </c>
      <c r="I350" s="134"/>
      <c r="J350" s="134">
        <v>1</v>
      </c>
      <c r="K350" s="134"/>
      <c r="L350" s="134">
        <v>40</v>
      </c>
      <c r="M350" s="134" t="s">
        <v>2594</v>
      </c>
      <c r="N350" s="135" t="s">
        <v>490</v>
      </c>
      <c r="O350" s="134">
        <v>2250</v>
      </c>
      <c r="P350" s="135" t="s">
        <v>458</v>
      </c>
      <c r="Q350" s="134">
        <v>250</v>
      </c>
      <c r="R350" s="135" t="s">
        <v>3419</v>
      </c>
      <c r="S350" s="134">
        <v>1</v>
      </c>
      <c r="T350" s="134">
        <v>1280</v>
      </c>
      <c r="U350" s="134">
        <v>40</v>
      </c>
      <c r="V350" s="134">
        <v>90</v>
      </c>
      <c r="W350" s="134">
        <v>-45</v>
      </c>
      <c r="X350" s="134"/>
      <c r="Y350" s="134">
        <v>33</v>
      </c>
      <c r="Z350" s="135" t="s">
        <v>458</v>
      </c>
      <c r="AA350" s="135" t="s">
        <v>640</v>
      </c>
      <c r="AB350" s="135" t="s">
        <v>641</v>
      </c>
      <c r="AC350" s="135" t="s">
        <v>375</v>
      </c>
      <c r="AD350" s="135" t="s">
        <v>497</v>
      </c>
      <c r="AE350" s="224" t="s">
        <v>4002</v>
      </c>
      <c r="AF350" s="134"/>
      <c r="AG350" s="134">
        <v>2</v>
      </c>
      <c r="AH350" s="134"/>
      <c r="AI350" s="134"/>
      <c r="AJ350" s="134"/>
      <c r="AK350" s="134"/>
      <c r="AL350" s="134"/>
      <c r="AM350" s="134"/>
      <c r="AN350" s="134"/>
      <c r="AO350" s="134"/>
      <c r="AP350" s="134">
        <v>256</v>
      </c>
      <c r="AQ350" s="134">
        <v>120</v>
      </c>
      <c r="AR350" s="134">
        <v>100</v>
      </c>
      <c r="AS350" s="134">
        <v>100</v>
      </c>
      <c r="AT350" s="134"/>
      <c r="AU350" s="134">
        <v>180</v>
      </c>
      <c r="AV350" s="135" t="s">
        <v>359</v>
      </c>
      <c r="AW350" s="135" t="s">
        <v>367</v>
      </c>
      <c r="AX350" s="135" t="s">
        <v>107</v>
      </c>
      <c r="AY350" s="135" t="s">
        <v>48</v>
      </c>
      <c r="AZ350" s="135" t="s">
        <v>2595</v>
      </c>
      <c r="BA350" s="134">
        <v>7000</v>
      </c>
      <c r="BB350" s="203"/>
    </row>
    <row r="351" spans="1:54" ht="24" customHeight="1" x14ac:dyDescent="0.35">
      <c r="A351" s="132">
        <v>324</v>
      </c>
      <c r="B351" s="133" t="s">
        <v>3420</v>
      </c>
      <c r="C351" s="134">
        <v>1400</v>
      </c>
      <c r="D351" s="134">
        <v>500</v>
      </c>
      <c r="E351" s="134">
        <v>150</v>
      </c>
      <c r="F351" s="199"/>
      <c r="G351" s="134">
        <v>100</v>
      </c>
      <c r="H351" s="135" t="s">
        <v>2596</v>
      </c>
      <c r="I351" s="134"/>
      <c r="J351" s="134">
        <v>1</v>
      </c>
      <c r="K351" s="134"/>
      <c r="L351" s="134">
        <v>1</v>
      </c>
      <c r="M351" s="134" t="s">
        <v>2594</v>
      </c>
      <c r="N351" s="135" t="s">
        <v>558</v>
      </c>
      <c r="O351" s="134">
        <v>3600</v>
      </c>
      <c r="P351" s="135" t="s">
        <v>559</v>
      </c>
      <c r="Q351" s="134">
        <v>200</v>
      </c>
      <c r="R351" s="135" t="s">
        <v>3420</v>
      </c>
      <c r="S351" s="134">
        <v>1</v>
      </c>
      <c r="T351" s="134">
        <v>2048</v>
      </c>
      <c r="U351" s="134">
        <v>80</v>
      </c>
      <c r="V351" s="134">
        <v>90</v>
      </c>
      <c r="W351" s="134">
        <v>-45</v>
      </c>
      <c r="X351" s="134"/>
      <c r="Y351" s="134">
        <v>33</v>
      </c>
      <c r="Z351" s="135" t="s">
        <v>559</v>
      </c>
      <c r="AA351" s="197" t="s">
        <v>694</v>
      </c>
      <c r="AB351" s="135" t="s">
        <v>512</v>
      </c>
      <c r="AC351" s="135" t="s">
        <v>375</v>
      </c>
      <c r="AD351" s="135" t="s">
        <v>475</v>
      </c>
      <c r="AE351" s="224" t="s">
        <v>4161</v>
      </c>
      <c r="AF351" s="134"/>
      <c r="AG351" s="134">
        <v>2</v>
      </c>
      <c r="AH351" s="134"/>
      <c r="AI351" s="134">
        <v>300</v>
      </c>
      <c r="AJ351" s="134">
        <v>48</v>
      </c>
      <c r="AK351" s="134">
        <v>30</v>
      </c>
      <c r="AL351" s="134" t="s">
        <v>374</v>
      </c>
      <c r="AM351" s="134" t="s">
        <v>110</v>
      </c>
      <c r="AN351" s="134" t="s">
        <v>56</v>
      </c>
      <c r="AO351" s="134">
        <v>5</v>
      </c>
      <c r="AP351" s="134"/>
      <c r="AQ351" s="134"/>
      <c r="AR351" s="134">
        <v>100</v>
      </c>
      <c r="AS351" s="134">
        <v>100</v>
      </c>
      <c r="AT351" s="134">
        <v>10</v>
      </c>
      <c r="AU351" s="134">
        <v>180</v>
      </c>
      <c r="AV351" s="135" t="s">
        <v>391</v>
      </c>
      <c r="AW351" s="135" t="s">
        <v>374</v>
      </c>
      <c r="AX351" s="135" t="s">
        <v>107</v>
      </c>
      <c r="AY351" s="135" t="s">
        <v>56</v>
      </c>
      <c r="AZ351" s="135" t="s">
        <v>2597</v>
      </c>
      <c r="BA351" s="134">
        <v>10000</v>
      </c>
      <c r="BB351" s="203"/>
    </row>
    <row r="352" spans="1:54" ht="24" customHeight="1" x14ac:dyDescent="0.35">
      <c r="A352" s="132">
        <v>325</v>
      </c>
      <c r="B352" s="133" t="s">
        <v>3421</v>
      </c>
      <c r="C352" s="134">
        <v>700</v>
      </c>
      <c r="D352" s="134">
        <v>175</v>
      </c>
      <c r="E352" s="134">
        <v>91</v>
      </c>
      <c r="F352" s="204"/>
      <c r="G352" s="134">
        <v>50</v>
      </c>
      <c r="H352" s="135" t="s">
        <v>2602</v>
      </c>
      <c r="I352" s="134"/>
      <c r="J352" s="134">
        <v>1</v>
      </c>
      <c r="K352" s="134"/>
      <c r="L352" s="134">
        <v>43</v>
      </c>
      <c r="M352" s="134" t="s">
        <v>2625</v>
      </c>
      <c r="N352" s="135" t="s">
        <v>364</v>
      </c>
      <c r="O352" s="134">
        <v>2000</v>
      </c>
      <c r="P352" s="135" t="s">
        <v>376</v>
      </c>
      <c r="Q352" s="134">
        <v>250</v>
      </c>
      <c r="R352" s="135" t="s">
        <v>3421</v>
      </c>
      <c r="S352" s="134">
        <v>1</v>
      </c>
      <c r="T352" s="134">
        <v>1408</v>
      </c>
      <c r="U352" s="134">
        <v>65</v>
      </c>
      <c r="V352" s="134">
        <v>90</v>
      </c>
      <c r="W352" s="134">
        <v>-60</v>
      </c>
      <c r="X352" s="134"/>
      <c r="Y352" s="134">
        <v>33</v>
      </c>
      <c r="Z352" s="135" t="s">
        <v>376</v>
      </c>
      <c r="AA352" s="135" t="s">
        <v>643</v>
      </c>
      <c r="AB352" s="197" t="s">
        <v>644</v>
      </c>
      <c r="AC352" s="135" t="s">
        <v>360</v>
      </c>
      <c r="AD352" s="135" t="s">
        <v>622</v>
      </c>
      <c r="AE352" s="224" t="s">
        <v>4003</v>
      </c>
      <c r="AF352" s="134"/>
      <c r="AG352" s="134">
        <v>2</v>
      </c>
      <c r="AH352" s="134"/>
      <c r="AI352" s="134"/>
      <c r="AJ352" s="134"/>
      <c r="AK352" s="134"/>
      <c r="AL352" s="134"/>
      <c r="AM352" s="134"/>
      <c r="AN352" s="134"/>
      <c r="AO352" s="134"/>
      <c r="AP352" s="134">
        <v>32</v>
      </c>
      <c r="AQ352" s="134">
        <v>42</v>
      </c>
      <c r="AR352" s="134">
        <v>10</v>
      </c>
      <c r="AS352" s="134">
        <v>100</v>
      </c>
      <c r="AT352" s="134"/>
      <c r="AU352" s="134">
        <v>180</v>
      </c>
      <c r="AV352" s="135" t="s">
        <v>359</v>
      </c>
      <c r="AW352" s="135" t="s">
        <v>367</v>
      </c>
      <c r="AX352" s="135" t="s">
        <v>102</v>
      </c>
      <c r="AY352" s="135" t="s">
        <v>48</v>
      </c>
      <c r="AZ352" s="135" t="s">
        <v>2627</v>
      </c>
      <c r="BA352" s="134">
        <v>2100</v>
      </c>
      <c r="BB352" s="203"/>
    </row>
    <row r="353" spans="1:54" ht="24" customHeight="1" x14ac:dyDescent="0.35">
      <c r="A353" s="132">
        <v>326</v>
      </c>
      <c r="B353" s="133" t="s">
        <v>3422</v>
      </c>
      <c r="C353" s="134">
        <v>600</v>
      </c>
      <c r="D353" s="134">
        <v>400</v>
      </c>
      <c r="E353" s="134">
        <v>494</v>
      </c>
      <c r="F353" s="199"/>
      <c r="G353" s="134">
        <v>100</v>
      </c>
      <c r="H353" s="135" t="s">
        <v>2596</v>
      </c>
      <c r="I353" s="134"/>
      <c r="J353" s="134">
        <v>1</v>
      </c>
      <c r="K353" s="134"/>
      <c r="L353" s="134">
        <v>60</v>
      </c>
      <c r="M353" s="134"/>
      <c r="N353" s="135" t="s">
        <v>558</v>
      </c>
      <c r="O353" s="134">
        <v>3400</v>
      </c>
      <c r="P353" s="135" t="s">
        <v>559</v>
      </c>
      <c r="Q353" s="134">
        <v>300</v>
      </c>
      <c r="R353" s="135" t="s">
        <v>3422</v>
      </c>
      <c r="S353" s="134">
        <v>1</v>
      </c>
      <c r="T353" s="134">
        <v>2176</v>
      </c>
      <c r="U353" s="134">
        <v>73</v>
      </c>
      <c r="V353" s="134">
        <v>90</v>
      </c>
      <c r="W353" s="134">
        <v>-60</v>
      </c>
      <c r="X353" s="134"/>
      <c r="Y353" s="134">
        <v>33</v>
      </c>
      <c r="Z353" s="135" t="s">
        <v>559</v>
      </c>
      <c r="AA353" s="197" t="s">
        <v>576</v>
      </c>
      <c r="AB353" s="135" t="s">
        <v>551</v>
      </c>
      <c r="AC353" s="135" t="s">
        <v>375</v>
      </c>
      <c r="AD353" s="135" t="s">
        <v>475</v>
      </c>
      <c r="AE353" s="224" t="s">
        <v>4004</v>
      </c>
      <c r="AF353" s="134"/>
      <c r="AG353" s="134">
        <v>1</v>
      </c>
      <c r="AH353" s="134"/>
      <c r="AI353" s="134">
        <v>500</v>
      </c>
      <c r="AJ353" s="134">
        <v>96</v>
      </c>
      <c r="AK353" s="134">
        <v>40</v>
      </c>
      <c r="AL353" s="134" t="s">
        <v>374</v>
      </c>
      <c r="AM353" s="134" t="s">
        <v>110</v>
      </c>
      <c r="AN353" s="134" t="s">
        <v>56</v>
      </c>
      <c r="AO353" s="134"/>
      <c r="AP353" s="134"/>
      <c r="AQ353" s="134"/>
      <c r="AR353" s="134"/>
      <c r="AS353" s="134">
        <v>250</v>
      </c>
      <c r="AT353" s="134"/>
      <c r="AU353" s="134">
        <v>180</v>
      </c>
      <c r="AV353" s="135" t="s">
        <v>391</v>
      </c>
      <c r="AW353" s="135" t="s">
        <v>374</v>
      </c>
      <c r="AX353" s="135" t="s">
        <v>110</v>
      </c>
      <c r="AY353" s="135" t="s">
        <v>56</v>
      </c>
      <c r="AZ353" s="135" t="s">
        <v>2642</v>
      </c>
      <c r="BA353" s="134">
        <v>22000</v>
      </c>
      <c r="BB353" s="203"/>
    </row>
    <row r="354" spans="1:54" ht="24" customHeight="1" x14ac:dyDescent="0.35">
      <c r="A354" s="132">
        <v>327</v>
      </c>
      <c r="B354" s="133" t="s">
        <v>3424</v>
      </c>
      <c r="C354" s="134">
        <v>1400</v>
      </c>
      <c r="D354" s="134">
        <v>400</v>
      </c>
      <c r="E354" s="134">
        <v>175</v>
      </c>
      <c r="F354" s="204"/>
      <c r="G354" s="134">
        <v>35</v>
      </c>
      <c r="H354" s="135" t="s">
        <v>2593</v>
      </c>
      <c r="I354" s="134"/>
      <c r="J354" s="134">
        <v>1</v>
      </c>
      <c r="K354" s="134">
        <v>0</v>
      </c>
      <c r="L354" s="134">
        <v>50</v>
      </c>
      <c r="M354" s="134"/>
      <c r="N354" s="135" t="s">
        <v>490</v>
      </c>
      <c r="O354" s="134">
        <v>1500</v>
      </c>
      <c r="P354" s="135" t="s">
        <v>472</v>
      </c>
      <c r="Q354" s="134">
        <v>10</v>
      </c>
      <c r="R354" s="135" t="s">
        <v>3424</v>
      </c>
      <c r="S354" s="134">
        <v>1</v>
      </c>
      <c r="T354" s="134">
        <v>5888</v>
      </c>
      <c r="U354" s="134">
        <v>45</v>
      </c>
      <c r="V354" s="134">
        <v>90</v>
      </c>
      <c r="W354" s="134"/>
      <c r="X354" s="134">
        <v>512</v>
      </c>
      <c r="Y354" s="134">
        <v>33</v>
      </c>
      <c r="Z354" s="135" t="s">
        <v>472</v>
      </c>
      <c r="AA354" s="135" t="s">
        <v>570</v>
      </c>
      <c r="AB354" s="135" t="s">
        <v>571</v>
      </c>
      <c r="AC354" s="135" t="s">
        <v>417</v>
      </c>
      <c r="AD354" s="135" t="s">
        <v>572</v>
      </c>
      <c r="AE354" s="224" t="s">
        <v>4006</v>
      </c>
      <c r="AF354" s="134"/>
      <c r="AG354" s="134">
        <v>2</v>
      </c>
      <c r="AH354" s="134"/>
      <c r="AI354" s="134"/>
      <c r="AJ354" s="134"/>
      <c r="AK354" s="134"/>
      <c r="AL354" s="134"/>
      <c r="AM354" s="134"/>
      <c r="AN354" s="134"/>
      <c r="AO354" s="134">
        <v>3</v>
      </c>
      <c r="AP354" s="134">
        <v>192</v>
      </c>
      <c r="AQ354" s="134">
        <v>150</v>
      </c>
      <c r="AR354" s="134">
        <v>10</v>
      </c>
      <c r="AS354" s="134">
        <v>250</v>
      </c>
      <c r="AT354" s="134">
        <v>70</v>
      </c>
      <c r="AU354" s="134"/>
      <c r="AV354" s="135" t="s">
        <v>491</v>
      </c>
      <c r="AW354" s="135" t="s">
        <v>367</v>
      </c>
      <c r="AX354" s="135" t="s">
        <v>109</v>
      </c>
      <c r="AY354" s="135" t="s">
        <v>55</v>
      </c>
      <c r="AZ354" s="135" t="s">
        <v>2624</v>
      </c>
      <c r="BA354" s="134">
        <v>12000</v>
      </c>
      <c r="BB354" s="203"/>
    </row>
    <row r="355" spans="1:54" ht="24" customHeight="1" x14ac:dyDescent="0.35">
      <c r="A355" s="132">
        <v>328</v>
      </c>
      <c r="B355" s="133" t="s">
        <v>3425</v>
      </c>
      <c r="C355" s="134">
        <v>1000</v>
      </c>
      <c r="D355" s="134">
        <v>250</v>
      </c>
      <c r="E355" s="134">
        <v>200</v>
      </c>
      <c r="F355" s="199"/>
      <c r="G355" s="134">
        <v>35</v>
      </c>
      <c r="H355" s="135" t="s">
        <v>2593</v>
      </c>
      <c r="I355" s="134"/>
      <c r="J355" s="134">
        <v>1</v>
      </c>
      <c r="K355" s="134">
        <v>0</v>
      </c>
      <c r="L355" s="134">
        <v>110</v>
      </c>
      <c r="M355" s="134"/>
      <c r="N355" s="135" t="s">
        <v>490</v>
      </c>
      <c r="O355" s="134">
        <v>1500</v>
      </c>
      <c r="P355" s="135" t="s">
        <v>472</v>
      </c>
      <c r="Q355" s="134">
        <v>10</v>
      </c>
      <c r="R355" s="135" t="s">
        <v>3425</v>
      </c>
      <c r="S355" s="134">
        <v>1</v>
      </c>
      <c r="T355" s="134">
        <v>5632</v>
      </c>
      <c r="U355" s="134">
        <v>45</v>
      </c>
      <c r="V355" s="134">
        <v>90</v>
      </c>
      <c r="W355" s="134"/>
      <c r="X355" s="134">
        <v>512</v>
      </c>
      <c r="Y355" s="134">
        <v>33</v>
      </c>
      <c r="Z355" s="135" t="s">
        <v>472</v>
      </c>
      <c r="AA355" s="135" t="s">
        <v>567</v>
      </c>
      <c r="AB355" s="135" t="s">
        <v>568</v>
      </c>
      <c r="AC355" s="135" t="s">
        <v>417</v>
      </c>
      <c r="AD355" s="135" t="s">
        <v>497</v>
      </c>
      <c r="AE355" s="224" t="s">
        <v>4007</v>
      </c>
      <c r="AF355" s="134"/>
      <c r="AG355" s="134">
        <v>2</v>
      </c>
      <c r="AH355" s="134"/>
      <c r="AI355" s="134"/>
      <c r="AJ355" s="134"/>
      <c r="AK355" s="134"/>
      <c r="AL355" s="134"/>
      <c r="AM355" s="134"/>
      <c r="AN355" s="134"/>
      <c r="AO355" s="134"/>
      <c r="AP355" s="134">
        <v>192</v>
      </c>
      <c r="AQ355" s="134">
        <v>175</v>
      </c>
      <c r="AR355" s="134">
        <v>10</v>
      </c>
      <c r="AS355" s="134">
        <v>250</v>
      </c>
      <c r="AT355" s="134"/>
      <c r="AU355" s="134"/>
      <c r="AV355" s="135" t="s">
        <v>473</v>
      </c>
      <c r="AW355" s="135" t="s">
        <v>367</v>
      </c>
      <c r="AX355" s="135" t="s">
        <v>109</v>
      </c>
      <c r="AY355" s="135" t="s">
        <v>55</v>
      </c>
      <c r="AZ355" s="135" t="s">
        <v>2624</v>
      </c>
      <c r="BA355" s="134">
        <v>10000</v>
      </c>
      <c r="BB355" s="203"/>
    </row>
    <row r="356" spans="1:54" ht="24" customHeight="1" x14ac:dyDescent="0.35">
      <c r="A356" s="132">
        <v>329</v>
      </c>
      <c r="B356" s="133" t="s">
        <v>3426</v>
      </c>
      <c r="C356" s="134">
        <v>1500</v>
      </c>
      <c r="D356" s="134">
        <v>350</v>
      </c>
      <c r="E356" s="134">
        <v>350</v>
      </c>
      <c r="F356" s="204"/>
      <c r="G356" s="134">
        <v>55</v>
      </c>
      <c r="H356" s="135" t="s">
        <v>2593</v>
      </c>
      <c r="I356" s="134"/>
      <c r="J356" s="134">
        <v>1</v>
      </c>
      <c r="K356" s="134">
        <v>0</v>
      </c>
      <c r="L356" s="134">
        <v>250</v>
      </c>
      <c r="M356" s="134"/>
      <c r="N356" s="135" t="s">
        <v>490</v>
      </c>
      <c r="O356" s="134">
        <v>1500</v>
      </c>
      <c r="P356" s="135" t="s">
        <v>565</v>
      </c>
      <c r="Q356" s="134">
        <v>10</v>
      </c>
      <c r="R356" s="135" t="s">
        <v>3426</v>
      </c>
      <c r="S356" s="134">
        <v>1</v>
      </c>
      <c r="T356" s="134">
        <v>6656</v>
      </c>
      <c r="U356" s="134">
        <v>45</v>
      </c>
      <c r="V356" s="134">
        <v>90</v>
      </c>
      <c r="W356" s="134"/>
      <c r="X356" s="134">
        <v>512</v>
      </c>
      <c r="Y356" s="134">
        <v>33</v>
      </c>
      <c r="Z356" s="135" t="s">
        <v>565</v>
      </c>
      <c r="AA356" s="135" t="s">
        <v>562</v>
      </c>
      <c r="AB356" s="135" t="s">
        <v>563</v>
      </c>
      <c r="AC356" s="135" t="s">
        <v>417</v>
      </c>
      <c r="AD356" s="135" t="s">
        <v>564</v>
      </c>
      <c r="AE356" s="224" t="s">
        <v>4008</v>
      </c>
      <c r="AF356" s="134"/>
      <c r="AG356" s="134">
        <v>2</v>
      </c>
      <c r="AH356" s="134"/>
      <c r="AI356" s="134"/>
      <c r="AJ356" s="134"/>
      <c r="AK356" s="134"/>
      <c r="AL356" s="134"/>
      <c r="AM356" s="134"/>
      <c r="AN356" s="134"/>
      <c r="AO356" s="134"/>
      <c r="AP356" s="134">
        <v>256</v>
      </c>
      <c r="AQ356" s="134">
        <v>350</v>
      </c>
      <c r="AR356" s="134">
        <v>10</v>
      </c>
      <c r="AS356" s="134">
        <v>250</v>
      </c>
      <c r="AT356" s="134"/>
      <c r="AU356" s="134"/>
      <c r="AV356" s="135" t="s">
        <v>491</v>
      </c>
      <c r="AW356" s="135" t="s">
        <v>367</v>
      </c>
      <c r="AX356" s="135" t="s">
        <v>109</v>
      </c>
      <c r="AY356" s="135" t="s">
        <v>55</v>
      </c>
      <c r="AZ356" s="135" t="s">
        <v>2624</v>
      </c>
      <c r="BA356" s="134">
        <v>16000</v>
      </c>
      <c r="BB356" s="203"/>
    </row>
    <row r="357" spans="1:54" ht="24" customHeight="1" x14ac:dyDescent="0.35">
      <c r="A357" s="132">
        <v>330</v>
      </c>
      <c r="B357" s="133" t="s">
        <v>3423</v>
      </c>
      <c r="C357" s="134">
        <v>1000</v>
      </c>
      <c r="D357" s="134">
        <v>300</v>
      </c>
      <c r="E357" s="134">
        <v>225</v>
      </c>
      <c r="F357" s="74"/>
      <c r="G357" s="134">
        <v>100</v>
      </c>
      <c r="H357" s="135" t="s">
        <v>2593</v>
      </c>
      <c r="I357" s="134"/>
      <c r="J357" s="134">
        <v>1</v>
      </c>
      <c r="K357" s="134">
        <v>0</v>
      </c>
      <c r="L357" s="134">
        <v>225</v>
      </c>
      <c r="M357" s="134"/>
      <c r="N357" s="135" t="s">
        <v>490</v>
      </c>
      <c r="O357" s="134">
        <v>1500</v>
      </c>
      <c r="P357" s="135" t="s">
        <v>472</v>
      </c>
      <c r="Q357" s="134">
        <v>10</v>
      </c>
      <c r="R357" s="135" t="s">
        <v>3423</v>
      </c>
      <c r="S357" s="134">
        <v>1</v>
      </c>
      <c r="T357" s="134">
        <v>5504</v>
      </c>
      <c r="U357" s="134">
        <v>45</v>
      </c>
      <c r="V357" s="134">
        <v>90</v>
      </c>
      <c r="W357" s="134"/>
      <c r="X357" s="134">
        <v>512</v>
      </c>
      <c r="Y357" s="134">
        <v>33</v>
      </c>
      <c r="Z357" s="135" t="s">
        <v>472</v>
      </c>
      <c r="AA357" s="197" t="s">
        <v>574</v>
      </c>
      <c r="AB357" s="135" t="s">
        <v>568</v>
      </c>
      <c r="AC357" s="135" t="s">
        <v>417</v>
      </c>
      <c r="AD357" s="135" t="s">
        <v>497</v>
      </c>
      <c r="AE357" s="224" t="s">
        <v>4005</v>
      </c>
      <c r="AF357" s="134"/>
      <c r="AG357" s="134">
        <v>2</v>
      </c>
      <c r="AH357" s="134"/>
      <c r="AI357" s="134">
        <v>60</v>
      </c>
      <c r="AJ357" s="134">
        <v>192</v>
      </c>
      <c r="AK357" s="134">
        <v>150</v>
      </c>
      <c r="AL357" s="134" t="s">
        <v>374</v>
      </c>
      <c r="AM357" s="134" t="s">
        <v>110</v>
      </c>
      <c r="AN357" s="134" t="s">
        <v>55</v>
      </c>
      <c r="AO357" s="134"/>
      <c r="AP357" s="134">
        <v>192</v>
      </c>
      <c r="AQ357" s="134">
        <v>175</v>
      </c>
      <c r="AR357" s="134">
        <v>10</v>
      </c>
      <c r="AS357" s="134">
        <v>250</v>
      </c>
      <c r="AT357" s="134"/>
      <c r="AU357" s="134"/>
      <c r="AV357" s="135" t="s">
        <v>473</v>
      </c>
      <c r="AW357" s="135" t="s">
        <v>374</v>
      </c>
      <c r="AX357" s="135" t="s">
        <v>109</v>
      </c>
      <c r="AY357" s="135" t="s">
        <v>55</v>
      </c>
      <c r="AZ357" s="135" t="s">
        <v>2624</v>
      </c>
      <c r="BA357" s="134">
        <v>8000</v>
      </c>
      <c r="BB357" s="134"/>
    </row>
    <row r="358" spans="1:54" ht="24" customHeight="1" x14ac:dyDescent="0.35">
      <c r="A358" s="132">
        <v>331</v>
      </c>
      <c r="B358" s="133" t="s">
        <v>3427</v>
      </c>
      <c r="C358" s="134">
        <v>800</v>
      </c>
      <c r="D358" s="134">
        <v>200</v>
      </c>
      <c r="E358" s="134">
        <v>162</v>
      </c>
      <c r="F358" s="73"/>
      <c r="G358" s="134">
        <v>100</v>
      </c>
      <c r="H358" s="135" t="s">
        <v>2596</v>
      </c>
      <c r="I358" s="134"/>
      <c r="J358" s="134">
        <v>1</v>
      </c>
      <c r="K358" s="134"/>
      <c r="L358" s="134">
        <v>40</v>
      </c>
      <c r="M358" s="134" t="s">
        <v>2625</v>
      </c>
      <c r="N358" s="135" t="s">
        <v>558</v>
      </c>
      <c r="O358" s="134">
        <v>3400</v>
      </c>
      <c r="P358" s="135" t="s">
        <v>559</v>
      </c>
      <c r="Q358" s="134">
        <v>180</v>
      </c>
      <c r="R358" s="135" t="s">
        <v>3427</v>
      </c>
      <c r="S358" s="134">
        <v>1</v>
      </c>
      <c r="T358" s="134">
        <v>1920</v>
      </c>
      <c r="U358" s="134">
        <v>80</v>
      </c>
      <c r="V358" s="134">
        <v>90</v>
      </c>
      <c r="W358" s="134">
        <v>-60</v>
      </c>
      <c r="X358" s="134"/>
      <c r="Y358" s="134">
        <v>33</v>
      </c>
      <c r="Z358" s="135" t="s">
        <v>559</v>
      </c>
      <c r="AA358" s="197" t="s">
        <v>557</v>
      </c>
      <c r="AB358" s="135" t="s">
        <v>554</v>
      </c>
      <c r="AC358" s="135" t="s">
        <v>375</v>
      </c>
      <c r="AD358" s="135" t="s">
        <v>475</v>
      </c>
      <c r="AE358" s="224" t="s">
        <v>4009</v>
      </c>
      <c r="AF358" s="134"/>
      <c r="AG358" s="134">
        <v>1</v>
      </c>
      <c r="AH358" s="134"/>
      <c r="AI358" s="134">
        <v>300</v>
      </c>
      <c r="AJ358" s="134">
        <v>64</v>
      </c>
      <c r="AK358" s="134">
        <v>35</v>
      </c>
      <c r="AL358" s="134" t="s">
        <v>374</v>
      </c>
      <c r="AM358" s="134" t="s">
        <v>110</v>
      </c>
      <c r="AN358" s="134" t="s">
        <v>56</v>
      </c>
      <c r="AO358" s="134"/>
      <c r="AP358" s="134"/>
      <c r="AQ358" s="134"/>
      <c r="AR358" s="134"/>
      <c r="AS358" s="134">
        <v>15</v>
      </c>
      <c r="AT358" s="134"/>
      <c r="AU358" s="134">
        <v>180</v>
      </c>
      <c r="AV358" s="135" t="s">
        <v>391</v>
      </c>
      <c r="AW358" s="135" t="s">
        <v>374</v>
      </c>
      <c r="AX358" s="135" t="s">
        <v>110</v>
      </c>
      <c r="AY358" s="135" t="s">
        <v>56</v>
      </c>
      <c r="AZ358" s="135" t="s">
        <v>2597</v>
      </c>
      <c r="BA358" s="134">
        <v>500</v>
      </c>
      <c r="BB358" s="134"/>
    </row>
    <row r="359" spans="1:54" ht="24" customHeight="1" x14ac:dyDescent="0.35">
      <c r="A359" s="132">
        <v>332</v>
      </c>
      <c r="B359" s="133" t="s">
        <v>3428</v>
      </c>
      <c r="C359" s="134">
        <v>600</v>
      </c>
      <c r="D359" s="134">
        <v>150</v>
      </c>
      <c r="E359" s="134">
        <v>130</v>
      </c>
      <c r="F359" s="204"/>
      <c r="G359" s="134">
        <v>100</v>
      </c>
      <c r="H359" s="135" t="s">
        <v>2596</v>
      </c>
      <c r="I359" s="134"/>
      <c r="J359" s="134">
        <v>1</v>
      </c>
      <c r="K359" s="134"/>
      <c r="L359" s="134">
        <v>20</v>
      </c>
      <c r="M359" s="134" t="s">
        <v>2625</v>
      </c>
      <c r="N359" s="135" t="s">
        <v>476</v>
      </c>
      <c r="O359" s="134">
        <v>3400</v>
      </c>
      <c r="P359" s="135" t="s">
        <v>477</v>
      </c>
      <c r="Q359" s="134">
        <v>100</v>
      </c>
      <c r="R359" s="135" t="s">
        <v>3428</v>
      </c>
      <c r="S359" s="134">
        <v>1</v>
      </c>
      <c r="T359" s="134">
        <v>1664</v>
      </c>
      <c r="U359" s="134">
        <v>80</v>
      </c>
      <c r="V359" s="134">
        <v>90</v>
      </c>
      <c r="W359" s="134">
        <v>-60</v>
      </c>
      <c r="X359" s="134"/>
      <c r="Y359" s="134">
        <v>33</v>
      </c>
      <c r="Z359" s="135" t="s">
        <v>477</v>
      </c>
      <c r="AA359" s="135" t="s">
        <v>553</v>
      </c>
      <c r="AB359" s="135" t="s">
        <v>554</v>
      </c>
      <c r="AC359" s="135" t="s">
        <v>375</v>
      </c>
      <c r="AD359" s="135" t="s">
        <v>482</v>
      </c>
      <c r="AE359" s="224" t="s">
        <v>4010</v>
      </c>
      <c r="AF359" s="134"/>
      <c r="AG359" s="134">
        <v>1</v>
      </c>
      <c r="AH359" s="134"/>
      <c r="AI359" s="134"/>
      <c r="AJ359" s="134"/>
      <c r="AK359" s="134"/>
      <c r="AL359" s="134"/>
      <c r="AM359" s="134"/>
      <c r="AN359" s="134"/>
      <c r="AO359" s="134"/>
      <c r="AP359" s="134"/>
      <c r="AQ359" s="134"/>
      <c r="AR359" s="134"/>
      <c r="AS359" s="134">
        <v>10</v>
      </c>
      <c r="AT359" s="134"/>
      <c r="AU359" s="134">
        <v>180</v>
      </c>
      <c r="AV359" s="135" t="s">
        <v>477</v>
      </c>
      <c r="AW359" s="135" t="s">
        <v>374</v>
      </c>
      <c r="AX359" s="135" t="s">
        <v>106</v>
      </c>
      <c r="AY359" s="135" t="s">
        <v>56</v>
      </c>
      <c r="AZ359" s="135" t="s">
        <v>2636</v>
      </c>
      <c r="BA359" s="134">
        <v>600</v>
      </c>
      <c r="BB359" s="203"/>
    </row>
    <row r="360" spans="1:54" ht="24" customHeight="1" x14ac:dyDescent="0.35">
      <c r="A360" s="132">
        <v>333</v>
      </c>
      <c r="B360" s="133" t="s">
        <v>3429</v>
      </c>
      <c r="C360" s="134">
        <v>1000</v>
      </c>
      <c r="D360" s="134">
        <v>750</v>
      </c>
      <c r="E360" s="134">
        <v>650</v>
      </c>
      <c r="F360" s="204"/>
      <c r="G360" s="134">
        <v>100</v>
      </c>
      <c r="H360" s="135" t="s">
        <v>2596</v>
      </c>
      <c r="I360" s="134"/>
      <c r="J360" s="134">
        <v>1</v>
      </c>
      <c r="K360" s="134">
        <v>0</v>
      </c>
      <c r="L360" s="134">
        <v>150</v>
      </c>
      <c r="M360" s="134"/>
      <c r="N360" s="135" t="s">
        <v>371</v>
      </c>
      <c r="O360" s="134">
        <v>1700</v>
      </c>
      <c r="P360" s="135" t="s">
        <v>372</v>
      </c>
      <c r="Q360" s="134">
        <v>50</v>
      </c>
      <c r="R360" s="135" t="s">
        <v>3429</v>
      </c>
      <c r="S360" s="134">
        <v>1</v>
      </c>
      <c r="T360" s="134">
        <v>1408</v>
      </c>
      <c r="U360" s="134">
        <v>65</v>
      </c>
      <c r="V360" s="134">
        <v>90</v>
      </c>
      <c r="W360" s="134">
        <v>-60</v>
      </c>
      <c r="X360" s="134"/>
      <c r="Y360" s="134">
        <v>33</v>
      </c>
      <c r="Z360" s="135" t="s">
        <v>372</v>
      </c>
      <c r="AA360" s="135" t="s">
        <v>550</v>
      </c>
      <c r="AB360" s="135" t="s">
        <v>551</v>
      </c>
      <c r="AC360" s="135" t="s">
        <v>360</v>
      </c>
      <c r="AD360" s="135" t="s">
        <v>482</v>
      </c>
      <c r="AE360" s="224" t="s">
        <v>4011</v>
      </c>
      <c r="AF360" s="134"/>
      <c r="AG360" s="134">
        <v>1</v>
      </c>
      <c r="AH360" s="134"/>
      <c r="AI360" s="134"/>
      <c r="AJ360" s="134"/>
      <c r="AK360" s="134"/>
      <c r="AL360" s="134"/>
      <c r="AM360" s="134"/>
      <c r="AN360" s="134"/>
      <c r="AO360" s="134"/>
      <c r="AP360" s="134">
        <v>320</v>
      </c>
      <c r="AQ360" s="134">
        <v>500</v>
      </c>
      <c r="AR360" s="134"/>
      <c r="AS360" s="134">
        <v>150</v>
      </c>
      <c r="AT360" s="134"/>
      <c r="AU360" s="134">
        <v>180</v>
      </c>
      <c r="AV360" s="135" t="s">
        <v>373</v>
      </c>
      <c r="AW360" s="135" t="s">
        <v>374</v>
      </c>
      <c r="AX360" s="135" t="s">
        <v>102</v>
      </c>
      <c r="AY360" s="135" t="s">
        <v>48</v>
      </c>
      <c r="AZ360" s="135" t="s">
        <v>2636</v>
      </c>
      <c r="BA360" s="134">
        <v>18000</v>
      </c>
      <c r="BB360" s="203"/>
    </row>
    <row r="361" spans="1:54" ht="24" customHeight="1" x14ac:dyDescent="0.35">
      <c r="A361" s="132">
        <v>334</v>
      </c>
      <c r="B361" s="133" t="s">
        <v>3430</v>
      </c>
      <c r="C361" s="134">
        <v>500</v>
      </c>
      <c r="D361" s="134">
        <v>100</v>
      </c>
      <c r="E361" s="134">
        <v>24</v>
      </c>
      <c r="F361" s="199"/>
      <c r="G361" s="134">
        <v>100</v>
      </c>
      <c r="H361" s="135"/>
      <c r="I361" s="134"/>
      <c r="J361" s="134">
        <v>1</v>
      </c>
      <c r="K361" s="134"/>
      <c r="L361" s="134">
        <v>4</v>
      </c>
      <c r="M361" s="134" t="s">
        <v>2625</v>
      </c>
      <c r="N361" s="135" t="s">
        <v>526</v>
      </c>
      <c r="O361" s="134">
        <v>1700</v>
      </c>
      <c r="P361" s="135" t="s">
        <v>365</v>
      </c>
      <c r="Q361" s="134">
        <v>125</v>
      </c>
      <c r="R361" s="135" t="s">
        <v>3430</v>
      </c>
      <c r="S361" s="134"/>
      <c r="T361" s="134">
        <v>1280</v>
      </c>
      <c r="U361" s="134">
        <v>63</v>
      </c>
      <c r="V361" s="134">
        <v>90</v>
      </c>
      <c r="W361" s="134">
        <v>-60</v>
      </c>
      <c r="X361" s="134"/>
      <c r="Y361" s="134">
        <v>33</v>
      </c>
      <c r="Z361" s="135" t="s">
        <v>366</v>
      </c>
      <c r="AA361" s="135" t="s">
        <v>524</v>
      </c>
      <c r="AB361" s="135" t="s">
        <v>525</v>
      </c>
      <c r="AC361" s="135" t="s">
        <v>360</v>
      </c>
      <c r="AD361" s="135" t="s">
        <v>521</v>
      </c>
      <c r="AE361" s="224" t="s">
        <v>4012</v>
      </c>
      <c r="AF361" s="134"/>
      <c r="AG361" s="134">
        <v>1</v>
      </c>
      <c r="AH361" s="134"/>
      <c r="AI361" s="134"/>
      <c r="AJ361" s="134"/>
      <c r="AK361" s="134"/>
      <c r="AL361" s="134"/>
      <c r="AM361" s="134"/>
      <c r="AN361" s="134"/>
      <c r="AO361" s="134"/>
      <c r="AP361" s="134"/>
      <c r="AQ361" s="134"/>
      <c r="AR361" s="134"/>
      <c r="AS361" s="134">
        <v>30</v>
      </c>
      <c r="AT361" s="134"/>
      <c r="AU361" s="134">
        <v>180</v>
      </c>
      <c r="AV361" s="135" t="s">
        <v>359</v>
      </c>
      <c r="AW361" s="135" t="s">
        <v>367</v>
      </c>
      <c r="AX361" s="135" t="s">
        <v>106</v>
      </c>
      <c r="AY361" s="135" t="s">
        <v>50</v>
      </c>
      <c r="AZ361" s="135" t="s">
        <v>2640</v>
      </c>
      <c r="BA361" s="134">
        <v>1200</v>
      </c>
      <c r="BB361" s="203"/>
    </row>
    <row r="362" spans="1:54" ht="24" customHeight="1" x14ac:dyDescent="0.35">
      <c r="A362" s="132">
        <v>335</v>
      </c>
      <c r="B362" s="133" t="s">
        <v>3431</v>
      </c>
      <c r="C362" s="134">
        <v>1800</v>
      </c>
      <c r="D362" s="134">
        <v>500</v>
      </c>
      <c r="E362" s="134">
        <v>200</v>
      </c>
      <c r="F362" s="204"/>
      <c r="G362" s="134">
        <v>100</v>
      </c>
      <c r="H362" s="135" t="s">
        <v>2593</v>
      </c>
      <c r="I362" s="134"/>
      <c r="J362" s="134">
        <v>1</v>
      </c>
      <c r="K362" s="134">
        <v>0</v>
      </c>
      <c r="L362" s="134">
        <v>5</v>
      </c>
      <c r="M362" s="134"/>
      <c r="N362" s="135" t="s">
        <v>390</v>
      </c>
      <c r="O362" s="134">
        <v>1250</v>
      </c>
      <c r="P362" s="135" t="s">
        <v>391</v>
      </c>
      <c r="Q362" s="134">
        <v>50</v>
      </c>
      <c r="R362" s="135" t="s">
        <v>3431</v>
      </c>
      <c r="S362" s="134">
        <v>1</v>
      </c>
      <c r="T362" s="134">
        <v>13440</v>
      </c>
      <c r="U362" s="134">
        <v>65</v>
      </c>
      <c r="V362" s="134">
        <v>45</v>
      </c>
      <c r="W362" s="134">
        <v>-30</v>
      </c>
      <c r="X362" s="134">
        <v>512</v>
      </c>
      <c r="Y362" s="134">
        <v>33</v>
      </c>
      <c r="Z362" s="135" t="s">
        <v>391</v>
      </c>
      <c r="AA362" s="135" t="s">
        <v>515</v>
      </c>
      <c r="AB362" s="135" t="s">
        <v>516</v>
      </c>
      <c r="AC362" s="135" t="s">
        <v>506</v>
      </c>
      <c r="AD362" s="135" t="s">
        <v>513</v>
      </c>
      <c r="AE362" s="224" t="s">
        <v>4013</v>
      </c>
      <c r="AF362" s="134"/>
      <c r="AG362" s="134">
        <v>1</v>
      </c>
      <c r="AH362" s="134"/>
      <c r="AI362" s="134"/>
      <c r="AJ362" s="134"/>
      <c r="AK362" s="134"/>
      <c r="AL362" s="134"/>
      <c r="AM362" s="134"/>
      <c r="AN362" s="134"/>
      <c r="AO362" s="134">
        <v>6</v>
      </c>
      <c r="AP362" s="134">
        <v>96</v>
      </c>
      <c r="AQ362" s="134">
        <v>160</v>
      </c>
      <c r="AR362" s="134">
        <v>10</v>
      </c>
      <c r="AS362" s="134">
        <v>25</v>
      </c>
      <c r="AT362" s="134">
        <v>300</v>
      </c>
      <c r="AU362" s="134"/>
      <c r="AV362" s="135" t="s">
        <v>391</v>
      </c>
      <c r="AW362" s="135" t="s">
        <v>374</v>
      </c>
      <c r="AX362" s="135" t="s">
        <v>109</v>
      </c>
      <c r="AY362" s="135" t="s">
        <v>57</v>
      </c>
      <c r="AZ362" s="135" t="s">
        <v>2610</v>
      </c>
      <c r="BA362" s="134">
        <v>30000</v>
      </c>
      <c r="BB362" s="203"/>
    </row>
    <row r="363" spans="1:54" ht="24" customHeight="1" x14ac:dyDescent="0.35">
      <c r="A363" s="132">
        <v>336</v>
      </c>
      <c r="B363" s="133" t="s">
        <v>3986</v>
      </c>
      <c r="C363" s="134">
        <v>1200</v>
      </c>
      <c r="D363" s="134">
        <v>300</v>
      </c>
      <c r="E363" s="134">
        <v>550</v>
      </c>
      <c r="F363" s="199"/>
      <c r="G363" s="134">
        <v>100</v>
      </c>
      <c r="H363" s="135" t="s">
        <v>2593</v>
      </c>
      <c r="I363" s="134">
        <v>1</v>
      </c>
      <c r="J363" s="134">
        <v>1</v>
      </c>
      <c r="K363" s="134"/>
      <c r="L363" s="134">
        <v>5</v>
      </c>
      <c r="M363" s="134" t="s">
        <v>2594</v>
      </c>
      <c r="N363" s="135" t="s">
        <v>357</v>
      </c>
      <c r="O363" s="134">
        <v>1350</v>
      </c>
      <c r="P363" s="135" t="s">
        <v>391</v>
      </c>
      <c r="Q363" s="134">
        <v>10</v>
      </c>
      <c r="R363" s="135" t="s">
        <v>3986</v>
      </c>
      <c r="S363" s="134">
        <v>1</v>
      </c>
      <c r="T363" s="138">
        <v>2944</v>
      </c>
      <c r="U363" s="134">
        <v>85</v>
      </c>
      <c r="V363" s="134">
        <v>90</v>
      </c>
      <c r="W363" s="134">
        <v>-45</v>
      </c>
      <c r="X363" s="134">
        <v>512</v>
      </c>
      <c r="Y363" s="134">
        <v>33</v>
      </c>
      <c r="Z363" s="135" t="s">
        <v>391</v>
      </c>
      <c r="AA363" s="135" t="s">
        <v>511</v>
      </c>
      <c r="AB363" s="135" t="s">
        <v>512</v>
      </c>
      <c r="AC363" s="135" t="s">
        <v>375</v>
      </c>
      <c r="AD363" s="135" t="s">
        <v>513</v>
      </c>
      <c r="AE363" s="224" t="s">
        <v>3990</v>
      </c>
      <c r="AF363" s="134"/>
      <c r="AG363" s="134">
        <v>2</v>
      </c>
      <c r="AH363" s="134"/>
      <c r="AI363" s="134"/>
      <c r="AJ363" s="134"/>
      <c r="AK363" s="134"/>
      <c r="AL363" s="134"/>
      <c r="AM363" s="134"/>
      <c r="AN363" s="134"/>
      <c r="AO363" s="134">
        <v>4</v>
      </c>
      <c r="AP363" s="134"/>
      <c r="AQ363" s="134"/>
      <c r="AR363" s="134">
        <v>10</v>
      </c>
      <c r="AS363" s="134">
        <v>25</v>
      </c>
      <c r="AT363" s="134">
        <v>80</v>
      </c>
      <c r="AU363" s="134">
        <v>180</v>
      </c>
      <c r="AV363" s="135" t="s">
        <v>391</v>
      </c>
      <c r="AW363" s="135" t="s">
        <v>374</v>
      </c>
      <c r="AX363" s="135" t="s">
        <v>107</v>
      </c>
      <c r="AY363" s="135" t="s">
        <v>57</v>
      </c>
      <c r="AZ363" s="135" t="s">
        <v>2610</v>
      </c>
      <c r="BA363" s="134">
        <v>2500</v>
      </c>
      <c r="BB363" s="134"/>
    </row>
    <row r="364" spans="1:54" ht="24" customHeight="1" x14ac:dyDescent="0.35">
      <c r="A364" s="132">
        <v>337</v>
      </c>
      <c r="B364" s="133" t="s">
        <v>3987</v>
      </c>
      <c r="C364" s="134">
        <v>800</v>
      </c>
      <c r="D364" s="134">
        <v>200</v>
      </c>
      <c r="E364" s="134">
        <v>550</v>
      </c>
      <c r="F364" s="204"/>
      <c r="G364" s="134">
        <v>100</v>
      </c>
      <c r="H364" s="135" t="s">
        <v>2602</v>
      </c>
      <c r="I364" s="134">
        <v>1</v>
      </c>
      <c r="J364" s="134">
        <v>1</v>
      </c>
      <c r="K364" s="134"/>
      <c r="L364" s="134">
        <v>5</v>
      </c>
      <c r="M364" s="134" t="s">
        <v>2594</v>
      </c>
      <c r="N364" s="135" t="s">
        <v>357</v>
      </c>
      <c r="O364" s="134">
        <v>1350</v>
      </c>
      <c r="P364" s="135" t="s">
        <v>391</v>
      </c>
      <c r="Q364" s="134">
        <v>50</v>
      </c>
      <c r="R364" s="135" t="s">
        <v>3987</v>
      </c>
      <c r="S364" s="134">
        <v>1</v>
      </c>
      <c r="T364" s="138">
        <v>2688</v>
      </c>
      <c r="U364" s="134">
        <v>85</v>
      </c>
      <c r="V364" s="134">
        <v>90</v>
      </c>
      <c r="W364" s="134">
        <v>-45</v>
      </c>
      <c r="X364" s="134">
        <v>128</v>
      </c>
      <c r="Y364" s="134">
        <v>33</v>
      </c>
      <c r="Z364" s="135" t="s">
        <v>422</v>
      </c>
      <c r="AA364" s="135" t="s">
        <v>508</v>
      </c>
      <c r="AB364" s="135" t="s">
        <v>509</v>
      </c>
      <c r="AC364" s="135" t="s">
        <v>375</v>
      </c>
      <c r="AD364" s="135" t="s">
        <v>421</v>
      </c>
      <c r="AE364" s="224" t="s">
        <v>3991</v>
      </c>
      <c r="AF364" s="134"/>
      <c r="AG364" s="134">
        <v>2</v>
      </c>
      <c r="AH364" s="134"/>
      <c r="AI364" s="134"/>
      <c r="AJ364" s="134"/>
      <c r="AK364" s="134"/>
      <c r="AL364" s="134"/>
      <c r="AM364" s="134"/>
      <c r="AN364" s="134"/>
      <c r="AO364" s="134">
        <v>2</v>
      </c>
      <c r="AP364" s="134"/>
      <c r="AQ364" s="134"/>
      <c r="AR364" s="134">
        <v>10</v>
      </c>
      <c r="AS364" s="134">
        <v>25</v>
      </c>
      <c r="AT364" s="134">
        <v>80</v>
      </c>
      <c r="AU364" s="134">
        <v>180</v>
      </c>
      <c r="AV364" s="135" t="s">
        <v>359</v>
      </c>
      <c r="AW364" s="135" t="s">
        <v>374</v>
      </c>
      <c r="AX364" s="135" t="s">
        <v>107</v>
      </c>
      <c r="AY364" s="135" t="s">
        <v>57</v>
      </c>
      <c r="AZ364" s="135" t="s">
        <v>2610</v>
      </c>
      <c r="BA364" s="134">
        <v>2000</v>
      </c>
      <c r="BB364" s="134"/>
    </row>
    <row r="365" spans="1:54" ht="24" customHeight="1" x14ac:dyDescent="0.35">
      <c r="A365" s="132">
        <v>338</v>
      </c>
      <c r="B365" s="133" t="s">
        <v>3457</v>
      </c>
      <c r="C365" s="134">
        <v>1200</v>
      </c>
      <c r="D365" s="134">
        <v>400</v>
      </c>
      <c r="E365" s="134">
        <v>143</v>
      </c>
      <c r="F365" s="199"/>
      <c r="G365" s="134">
        <v>100</v>
      </c>
      <c r="H365" s="135" t="s">
        <v>2593</v>
      </c>
      <c r="I365" s="134"/>
      <c r="J365" s="134">
        <v>1</v>
      </c>
      <c r="K365" s="134"/>
      <c r="L365" s="134">
        <v>2</v>
      </c>
      <c r="M365" s="134"/>
      <c r="N365" s="135" t="s">
        <v>385</v>
      </c>
      <c r="O365" s="134">
        <v>1600</v>
      </c>
      <c r="P365" s="135" t="s">
        <v>391</v>
      </c>
      <c r="Q365" s="134">
        <v>50</v>
      </c>
      <c r="R365" s="135" t="s">
        <v>3457</v>
      </c>
      <c r="S365" s="134">
        <v>1</v>
      </c>
      <c r="T365" s="134">
        <v>2432</v>
      </c>
      <c r="U365" s="134">
        <v>60</v>
      </c>
      <c r="V365" s="134">
        <v>90</v>
      </c>
      <c r="W365" s="134">
        <v>-30</v>
      </c>
      <c r="X365" s="134">
        <v>256</v>
      </c>
      <c r="Y365" s="134">
        <v>33</v>
      </c>
      <c r="Z365" s="135" t="s">
        <v>391</v>
      </c>
      <c r="AA365" s="13" t="s">
        <v>6825</v>
      </c>
      <c r="AB365" s="196" t="s">
        <v>6826</v>
      </c>
      <c r="AC365" s="135" t="s">
        <v>506</v>
      </c>
      <c r="AD365" s="135" t="s">
        <v>389</v>
      </c>
      <c r="AE365" s="225" t="s">
        <v>8809</v>
      </c>
      <c r="AF365" s="134"/>
      <c r="AG365" s="134">
        <v>2</v>
      </c>
      <c r="AH365" s="134"/>
      <c r="AI365" s="134"/>
      <c r="AJ365" s="134"/>
      <c r="AK365" s="134"/>
      <c r="AL365" s="134"/>
      <c r="AM365" s="134"/>
      <c r="AN365" s="134"/>
      <c r="AO365" s="134">
        <v>8</v>
      </c>
      <c r="AP365" s="134">
        <v>96</v>
      </c>
      <c r="AQ365" s="134">
        <v>90</v>
      </c>
      <c r="AR365" s="134">
        <v>10</v>
      </c>
      <c r="AS365" s="134">
        <v>10</v>
      </c>
      <c r="AT365" s="134">
        <v>135</v>
      </c>
      <c r="AU365" s="134">
        <v>180</v>
      </c>
      <c r="AV365" s="135" t="s">
        <v>391</v>
      </c>
      <c r="AW365" s="135" t="s">
        <v>374</v>
      </c>
      <c r="AX365" s="135" t="s">
        <v>109</v>
      </c>
      <c r="AY365" s="135" t="s">
        <v>57</v>
      </c>
      <c r="AZ365" s="135" t="s">
        <v>2610</v>
      </c>
      <c r="BA365" s="134">
        <v>1400</v>
      </c>
      <c r="BB365" s="134"/>
    </row>
    <row r="366" spans="1:54" ht="24" customHeight="1" x14ac:dyDescent="0.35">
      <c r="A366" s="132">
        <v>339</v>
      </c>
      <c r="B366" s="133" t="s">
        <v>4163</v>
      </c>
      <c r="C366" s="134">
        <v>500</v>
      </c>
      <c r="D366" s="134">
        <v>100</v>
      </c>
      <c r="E366" s="134">
        <v>60</v>
      </c>
      <c r="F366" s="204"/>
      <c r="G366" s="134">
        <v>75</v>
      </c>
      <c r="H366" s="135" t="s">
        <v>2593</v>
      </c>
      <c r="I366" s="134"/>
      <c r="J366" s="134">
        <v>1</v>
      </c>
      <c r="K366" s="134"/>
      <c r="L366" s="134">
        <v>60</v>
      </c>
      <c r="M366" s="134"/>
      <c r="N366" s="135" t="s">
        <v>364</v>
      </c>
      <c r="O366" s="134">
        <v>1500</v>
      </c>
      <c r="P366" s="135" t="s">
        <v>472</v>
      </c>
      <c r="Q366" s="134">
        <v>5</v>
      </c>
      <c r="R366" s="135" t="s">
        <v>4163</v>
      </c>
      <c r="S366" s="134">
        <v>1</v>
      </c>
      <c r="T366" s="134">
        <v>2432</v>
      </c>
      <c r="U366" s="134">
        <v>45</v>
      </c>
      <c r="V366" s="134">
        <v>90</v>
      </c>
      <c r="W366" s="134"/>
      <c r="X366" s="134">
        <v>256</v>
      </c>
      <c r="Y366" s="134">
        <v>33</v>
      </c>
      <c r="Z366" s="135" t="s">
        <v>472</v>
      </c>
      <c r="AA366" s="135" t="s">
        <v>495</v>
      </c>
      <c r="AB366" s="135" t="s">
        <v>496</v>
      </c>
      <c r="AC366" s="135" t="s">
        <v>417</v>
      </c>
      <c r="AD366" s="135" t="s">
        <v>497</v>
      </c>
      <c r="AE366" s="225" t="s">
        <v>1887</v>
      </c>
      <c r="AF366" s="134"/>
      <c r="AG366" s="134">
        <v>2</v>
      </c>
      <c r="AH366" s="134"/>
      <c r="AI366" s="134"/>
      <c r="AJ366" s="134"/>
      <c r="AK366" s="134"/>
      <c r="AL366" s="134"/>
      <c r="AM366" s="134"/>
      <c r="AN366" s="134"/>
      <c r="AO366" s="134"/>
      <c r="AP366" s="134">
        <v>160</v>
      </c>
      <c r="AQ366" s="134">
        <v>40</v>
      </c>
      <c r="AR366" s="134">
        <v>10</v>
      </c>
      <c r="AS366" s="134">
        <v>150</v>
      </c>
      <c r="AT366" s="134"/>
      <c r="AU366" s="134"/>
      <c r="AV366" s="135" t="s">
        <v>491</v>
      </c>
      <c r="AW366" s="135" t="s">
        <v>367</v>
      </c>
      <c r="AX366" s="135" t="s">
        <v>109</v>
      </c>
      <c r="AY366" s="135" t="s">
        <v>51</v>
      </c>
      <c r="AZ366" s="135" t="s">
        <v>2658</v>
      </c>
      <c r="BA366" s="134">
        <v>2800</v>
      </c>
      <c r="BB366" s="134"/>
    </row>
    <row r="367" spans="1:54" ht="24" customHeight="1" x14ac:dyDescent="0.35">
      <c r="A367" s="132">
        <v>340</v>
      </c>
      <c r="B367" s="133" t="s">
        <v>4164</v>
      </c>
      <c r="C367" s="134">
        <v>1000</v>
      </c>
      <c r="D367" s="134">
        <v>200</v>
      </c>
      <c r="E367" s="134">
        <v>120</v>
      </c>
      <c r="F367" s="199"/>
      <c r="G367" s="134">
        <v>100</v>
      </c>
      <c r="H367" s="135" t="s">
        <v>2593</v>
      </c>
      <c r="I367" s="134"/>
      <c r="J367" s="134">
        <v>1</v>
      </c>
      <c r="K367" s="134"/>
      <c r="L367" s="134">
        <v>90</v>
      </c>
      <c r="M367" s="134"/>
      <c r="N367" s="135" t="s">
        <v>490</v>
      </c>
      <c r="O367" s="134">
        <v>1500</v>
      </c>
      <c r="P367" s="135" t="s">
        <v>428</v>
      </c>
      <c r="Q367" s="134">
        <v>5</v>
      </c>
      <c r="R367" s="135" t="s">
        <v>4164</v>
      </c>
      <c r="S367" s="134">
        <v>1</v>
      </c>
      <c r="T367" s="134">
        <v>2688</v>
      </c>
      <c r="U367" s="134">
        <v>45</v>
      </c>
      <c r="V367" s="134">
        <v>90</v>
      </c>
      <c r="W367" s="134"/>
      <c r="X367" s="134">
        <v>256</v>
      </c>
      <c r="Y367" s="134">
        <v>33</v>
      </c>
      <c r="Z367" s="135" t="s">
        <v>472</v>
      </c>
      <c r="AA367" s="135" t="s">
        <v>8583</v>
      </c>
      <c r="AB367" s="135" t="s">
        <v>8582</v>
      </c>
      <c r="AC367" s="135" t="s">
        <v>417</v>
      </c>
      <c r="AD367" s="135" t="s">
        <v>389</v>
      </c>
      <c r="AE367" s="224" t="s">
        <v>2659</v>
      </c>
      <c r="AF367" s="134"/>
      <c r="AG367" s="134">
        <v>2</v>
      </c>
      <c r="AH367" s="134"/>
      <c r="AI367" s="134"/>
      <c r="AJ367" s="134"/>
      <c r="AK367" s="134"/>
      <c r="AL367" s="134"/>
      <c r="AM367" s="134"/>
      <c r="AN367" s="134"/>
      <c r="AO367" s="134"/>
      <c r="AP367" s="134">
        <v>192</v>
      </c>
      <c r="AQ367" s="134">
        <v>80</v>
      </c>
      <c r="AR367" s="134">
        <v>10</v>
      </c>
      <c r="AS367" s="134">
        <v>150</v>
      </c>
      <c r="AT367" s="134"/>
      <c r="AU367" s="134"/>
      <c r="AV367" s="135" t="s">
        <v>428</v>
      </c>
      <c r="AW367" s="135" t="s">
        <v>367</v>
      </c>
      <c r="AX367" s="135" t="s">
        <v>109</v>
      </c>
      <c r="AY367" s="135" t="s">
        <v>51</v>
      </c>
      <c r="AZ367" s="135" t="s">
        <v>2658</v>
      </c>
      <c r="BA367" s="134">
        <v>4800</v>
      </c>
      <c r="BB367" s="134"/>
    </row>
    <row r="368" spans="1:54" ht="24" customHeight="1" x14ac:dyDescent="0.35">
      <c r="A368" s="132">
        <v>341</v>
      </c>
      <c r="B368" s="133" t="s">
        <v>4165</v>
      </c>
      <c r="C368" s="134">
        <v>900</v>
      </c>
      <c r="D368" s="134">
        <v>300</v>
      </c>
      <c r="E368" s="134">
        <v>70</v>
      </c>
      <c r="F368" s="204"/>
      <c r="G368" s="134">
        <v>100</v>
      </c>
      <c r="H368" s="135" t="s">
        <v>2593</v>
      </c>
      <c r="I368" s="134"/>
      <c r="J368" s="134">
        <v>1</v>
      </c>
      <c r="K368" s="134"/>
      <c r="L368" s="134">
        <v>8</v>
      </c>
      <c r="M368" s="134"/>
      <c r="N368" s="135" t="s">
        <v>490</v>
      </c>
      <c r="O368" s="134">
        <v>1500</v>
      </c>
      <c r="P368" s="135" t="s">
        <v>472</v>
      </c>
      <c r="Q368" s="134">
        <v>5</v>
      </c>
      <c r="R368" s="135" t="s">
        <v>4165</v>
      </c>
      <c r="S368" s="134">
        <v>1</v>
      </c>
      <c r="T368" s="134">
        <v>2432</v>
      </c>
      <c r="U368" s="134">
        <v>45</v>
      </c>
      <c r="V368" s="134">
        <v>90</v>
      </c>
      <c r="W368" s="134"/>
      <c r="X368" s="134">
        <v>256</v>
      </c>
      <c r="Y368" s="134">
        <v>33</v>
      </c>
      <c r="Z368" s="135" t="s">
        <v>472</v>
      </c>
      <c r="AA368" s="135" t="s">
        <v>489</v>
      </c>
      <c r="AB368" s="135" t="s">
        <v>486</v>
      </c>
      <c r="AC368" s="135" t="s">
        <v>417</v>
      </c>
      <c r="AD368" s="135" t="s">
        <v>389</v>
      </c>
      <c r="AE368" s="224" t="s">
        <v>2660</v>
      </c>
      <c r="AF368" s="134"/>
      <c r="AG368" s="134">
        <v>2</v>
      </c>
      <c r="AH368" s="134"/>
      <c r="AI368" s="134"/>
      <c r="AJ368" s="134"/>
      <c r="AK368" s="134"/>
      <c r="AL368" s="134"/>
      <c r="AM368" s="134"/>
      <c r="AN368" s="134"/>
      <c r="AO368" s="134">
        <v>3</v>
      </c>
      <c r="AP368" s="134">
        <v>160</v>
      </c>
      <c r="AQ368" s="134">
        <v>40</v>
      </c>
      <c r="AR368" s="134">
        <v>10</v>
      </c>
      <c r="AS368" s="134">
        <v>150</v>
      </c>
      <c r="AT368" s="134">
        <v>45</v>
      </c>
      <c r="AU368" s="134"/>
      <c r="AV368" s="135" t="s">
        <v>491</v>
      </c>
      <c r="AW368" s="135" t="s">
        <v>367</v>
      </c>
      <c r="AX368" s="135" t="s">
        <v>109</v>
      </c>
      <c r="AY368" s="135" t="s">
        <v>51</v>
      </c>
      <c r="AZ368" s="135" t="s">
        <v>2658</v>
      </c>
      <c r="BA368" s="134">
        <v>3400</v>
      </c>
      <c r="BB368" s="134"/>
    </row>
    <row r="369" spans="1:54" ht="24" customHeight="1" x14ac:dyDescent="0.35">
      <c r="A369" s="132">
        <v>342</v>
      </c>
      <c r="B369" s="133" t="s">
        <v>4166</v>
      </c>
      <c r="C369" s="134">
        <v>2000</v>
      </c>
      <c r="D369" s="134">
        <v>200</v>
      </c>
      <c r="E369" s="134">
        <v>60</v>
      </c>
      <c r="F369" s="199"/>
      <c r="G369" s="134">
        <v>100</v>
      </c>
      <c r="H369" s="135"/>
      <c r="I369" s="134"/>
      <c r="J369" s="134">
        <v>1</v>
      </c>
      <c r="K369" s="134"/>
      <c r="L369" s="134">
        <v>120</v>
      </c>
      <c r="M369" s="134"/>
      <c r="N369" s="135" t="s">
        <v>483</v>
      </c>
      <c r="O369" s="134">
        <v>1500</v>
      </c>
      <c r="P369" s="135" t="s">
        <v>483</v>
      </c>
      <c r="Q369" s="134">
        <v>5</v>
      </c>
      <c r="R369" s="135" t="s">
        <v>4166</v>
      </c>
      <c r="S369" s="134">
        <v>1</v>
      </c>
      <c r="T369" s="134">
        <v>2432</v>
      </c>
      <c r="U369" s="134">
        <v>50</v>
      </c>
      <c r="V369" s="134">
        <v>90</v>
      </c>
      <c r="W369" s="134"/>
      <c r="X369" s="134">
        <v>256</v>
      </c>
      <c r="Y369" s="134">
        <v>33</v>
      </c>
      <c r="Z369" s="135" t="s">
        <v>472</v>
      </c>
      <c r="AA369" s="135" t="s">
        <v>485</v>
      </c>
      <c r="AB369" s="135" t="s">
        <v>486</v>
      </c>
      <c r="AC369" s="135" t="s">
        <v>417</v>
      </c>
      <c r="AD369" s="135" t="s">
        <v>389</v>
      </c>
      <c r="AE369" s="224" t="s">
        <v>1893</v>
      </c>
      <c r="AF369" s="134"/>
      <c r="AG369" s="134">
        <v>2</v>
      </c>
      <c r="AH369" s="134"/>
      <c r="AI369" s="134"/>
      <c r="AJ369" s="134"/>
      <c r="AK369" s="134"/>
      <c r="AL369" s="134"/>
      <c r="AM369" s="134"/>
      <c r="AN369" s="134"/>
      <c r="AO369" s="134"/>
      <c r="AP369" s="134">
        <v>160</v>
      </c>
      <c r="AQ369" s="134">
        <v>60</v>
      </c>
      <c r="AR369" s="134">
        <v>10</v>
      </c>
      <c r="AS369" s="134">
        <v>150</v>
      </c>
      <c r="AT369" s="134"/>
      <c r="AU369" s="134"/>
      <c r="AV369" s="135" t="s">
        <v>483</v>
      </c>
      <c r="AW369" s="135" t="s">
        <v>367</v>
      </c>
      <c r="AX369" s="135" t="s">
        <v>109</v>
      </c>
      <c r="AY369" s="135" t="s">
        <v>487</v>
      </c>
      <c r="AZ369" s="135" t="s">
        <v>2620</v>
      </c>
      <c r="BA369" s="134">
        <v>4000</v>
      </c>
      <c r="BB369" s="134"/>
    </row>
    <row r="370" spans="1:54" ht="24" customHeight="1" x14ac:dyDescent="0.35">
      <c r="A370" s="132">
        <v>343</v>
      </c>
      <c r="B370" s="133" t="s">
        <v>4162</v>
      </c>
      <c r="C370" s="134">
        <v>750</v>
      </c>
      <c r="D370" s="134">
        <v>200</v>
      </c>
      <c r="E370" s="134">
        <v>80</v>
      </c>
      <c r="F370" s="204"/>
      <c r="G370" s="134">
        <v>75</v>
      </c>
      <c r="H370" s="135" t="s">
        <v>2593</v>
      </c>
      <c r="I370" s="134"/>
      <c r="J370" s="134">
        <v>1</v>
      </c>
      <c r="K370" s="134"/>
      <c r="L370" s="134">
        <v>60</v>
      </c>
      <c r="M370" s="134"/>
      <c r="N370" s="135" t="s">
        <v>364</v>
      </c>
      <c r="O370" s="134">
        <v>1500</v>
      </c>
      <c r="P370" s="135" t="s">
        <v>472</v>
      </c>
      <c r="Q370" s="134">
        <v>5</v>
      </c>
      <c r="R370" s="135" t="s">
        <v>4162</v>
      </c>
      <c r="S370" s="134">
        <v>1</v>
      </c>
      <c r="T370" s="134">
        <v>2432</v>
      </c>
      <c r="U370" s="134">
        <v>45</v>
      </c>
      <c r="V370" s="134">
        <v>90</v>
      </c>
      <c r="W370" s="134"/>
      <c r="X370" s="134">
        <v>256</v>
      </c>
      <c r="Y370" s="134">
        <v>33</v>
      </c>
      <c r="Z370" s="135" t="s">
        <v>472</v>
      </c>
      <c r="AA370" s="197" t="s">
        <v>499</v>
      </c>
      <c r="AB370" s="135" t="s">
        <v>496</v>
      </c>
      <c r="AC370" s="135" t="s">
        <v>417</v>
      </c>
      <c r="AD370" s="135" t="s">
        <v>497</v>
      </c>
      <c r="AE370" s="224" t="s">
        <v>1875</v>
      </c>
      <c r="AF370" s="134"/>
      <c r="AG370" s="134">
        <v>2</v>
      </c>
      <c r="AH370" s="134"/>
      <c r="AI370" s="134">
        <v>22</v>
      </c>
      <c r="AJ370" s="134">
        <v>128</v>
      </c>
      <c r="AK370" s="134">
        <v>60</v>
      </c>
      <c r="AL370" s="134" t="s">
        <v>374</v>
      </c>
      <c r="AM370" s="134" t="s">
        <v>110</v>
      </c>
      <c r="AN370" s="134" t="s">
        <v>51</v>
      </c>
      <c r="AO370" s="134"/>
      <c r="AP370" s="134">
        <v>160</v>
      </c>
      <c r="AQ370" s="134">
        <v>50</v>
      </c>
      <c r="AR370" s="134">
        <v>10</v>
      </c>
      <c r="AS370" s="134">
        <v>150</v>
      </c>
      <c r="AT370" s="134"/>
      <c r="AU370" s="134"/>
      <c r="AV370" s="135" t="s">
        <v>491</v>
      </c>
      <c r="AW370" s="135" t="s">
        <v>374</v>
      </c>
      <c r="AX370" s="135" t="s">
        <v>109</v>
      </c>
      <c r="AY370" s="135" t="s">
        <v>51</v>
      </c>
      <c r="AZ370" s="135" t="s">
        <v>2658</v>
      </c>
      <c r="BA370" s="134">
        <v>2800</v>
      </c>
      <c r="BB370" s="134"/>
    </row>
    <row r="371" spans="1:54" ht="24" customHeight="1" x14ac:dyDescent="0.35">
      <c r="A371" s="132">
        <v>344</v>
      </c>
      <c r="B371" s="133" t="s">
        <v>4047</v>
      </c>
      <c r="C371" s="134">
        <v>500</v>
      </c>
      <c r="D371" s="134">
        <v>125</v>
      </c>
      <c r="E371" s="134">
        <v>65</v>
      </c>
      <c r="F371" s="204"/>
      <c r="G371" s="134">
        <v>20</v>
      </c>
      <c r="H371" s="135" t="s">
        <v>2602</v>
      </c>
      <c r="I371" s="134"/>
      <c r="J371" s="134">
        <v>1</v>
      </c>
      <c r="K371" s="134"/>
      <c r="L371" s="134">
        <v>4</v>
      </c>
      <c r="M371" s="134" t="s">
        <v>2594</v>
      </c>
      <c r="N371" s="135" t="s">
        <v>462</v>
      </c>
      <c r="O371" s="134">
        <v>2250</v>
      </c>
      <c r="P371" s="135" t="s">
        <v>458</v>
      </c>
      <c r="Q371" s="134">
        <v>175</v>
      </c>
      <c r="R371" s="135" t="s">
        <v>4047</v>
      </c>
      <c r="S371" s="134">
        <v>1</v>
      </c>
      <c r="T371" s="134">
        <v>2048</v>
      </c>
      <c r="U371" s="134">
        <v>40</v>
      </c>
      <c r="V371" s="134">
        <v>90</v>
      </c>
      <c r="W371" s="134">
        <v>-45</v>
      </c>
      <c r="X371" s="134"/>
      <c r="Y371" s="134">
        <v>33</v>
      </c>
      <c r="Z371" s="135" t="s">
        <v>458</v>
      </c>
      <c r="AA371" s="135" t="s">
        <v>460</v>
      </c>
      <c r="AB371" s="135" t="s">
        <v>461</v>
      </c>
      <c r="AC371" s="135" t="s">
        <v>375</v>
      </c>
      <c r="AD371" s="135" t="s">
        <v>456</v>
      </c>
      <c r="AE371" s="224" t="s">
        <v>4049</v>
      </c>
      <c r="AF371" s="134"/>
      <c r="AG371" s="134">
        <v>2</v>
      </c>
      <c r="AH371" s="134"/>
      <c r="AI371" s="134"/>
      <c r="AJ371" s="134"/>
      <c r="AK371" s="134"/>
      <c r="AL371" s="134"/>
      <c r="AM371" s="134"/>
      <c r="AN371" s="134"/>
      <c r="AO371" s="134"/>
      <c r="AP371" s="134">
        <v>64</v>
      </c>
      <c r="AQ371" s="134">
        <v>50</v>
      </c>
      <c r="AR371" s="134">
        <v>100</v>
      </c>
      <c r="AS371" s="134">
        <v>30</v>
      </c>
      <c r="AT371" s="134"/>
      <c r="AU371" s="134">
        <v>180</v>
      </c>
      <c r="AV371" s="135" t="s">
        <v>359</v>
      </c>
      <c r="AW371" s="135" t="s">
        <v>367</v>
      </c>
      <c r="AX371" s="135" t="s">
        <v>107</v>
      </c>
      <c r="AY371" s="135" t="s">
        <v>53</v>
      </c>
      <c r="AZ371" s="135" t="s">
        <v>2599</v>
      </c>
      <c r="BA371" s="134">
        <v>5000</v>
      </c>
      <c r="BB371" s="134"/>
    </row>
    <row r="372" spans="1:54" ht="24" customHeight="1" x14ac:dyDescent="0.35">
      <c r="A372" s="132">
        <v>345</v>
      </c>
      <c r="B372" s="133" t="s">
        <v>4048</v>
      </c>
      <c r="C372" s="134">
        <v>1600</v>
      </c>
      <c r="D372" s="134">
        <v>225</v>
      </c>
      <c r="E372" s="134">
        <v>90</v>
      </c>
      <c r="F372" s="204"/>
      <c r="G372" s="134">
        <v>20</v>
      </c>
      <c r="H372" s="135" t="s">
        <v>2602</v>
      </c>
      <c r="I372" s="134"/>
      <c r="J372" s="134">
        <v>1</v>
      </c>
      <c r="K372" s="134"/>
      <c r="L372" s="134">
        <v>2</v>
      </c>
      <c r="M372" s="134" t="s">
        <v>2594</v>
      </c>
      <c r="N372" s="135" t="s">
        <v>457</v>
      </c>
      <c r="O372" s="134">
        <v>2250</v>
      </c>
      <c r="P372" s="135" t="s">
        <v>458</v>
      </c>
      <c r="Q372" s="134">
        <v>200</v>
      </c>
      <c r="R372" s="135" t="s">
        <v>4048</v>
      </c>
      <c r="S372" s="134">
        <v>1</v>
      </c>
      <c r="T372" s="134">
        <v>2176</v>
      </c>
      <c r="U372" s="134">
        <v>50</v>
      </c>
      <c r="V372" s="134">
        <v>90</v>
      </c>
      <c r="W372" s="134">
        <v>-45</v>
      </c>
      <c r="X372" s="134"/>
      <c r="Y372" s="134">
        <v>33</v>
      </c>
      <c r="Z372" s="135" t="s">
        <v>458</v>
      </c>
      <c r="AA372" s="135" t="s">
        <v>454</v>
      </c>
      <c r="AB372" s="135" t="s">
        <v>455</v>
      </c>
      <c r="AC372" s="135" t="s">
        <v>375</v>
      </c>
      <c r="AD372" s="135" t="s">
        <v>456</v>
      </c>
      <c r="AE372" s="224" t="s">
        <v>4050</v>
      </c>
      <c r="AF372" s="134"/>
      <c r="AG372" s="134">
        <v>2</v>
      </c>
      <c r="AH372" s="134"/>
      <c r="AI372" s="134"/>
      <c r="AJ372" s="134"/>
      <c r="AK372" s="134"/>
      <c r="AL372" s="134"/>
      <c r="AM372" s="134"/>
      <c r="AN372" s="134"/>
      <c r="AO372" s="134"/>
      <c r="AP372" s="134">
        <v>64</v>
      </c>
      <c r="AQ372" s="134">
        <v>60</v>
      </c>
      <c r="AR372" s="134">
        <v>100</v>
      </c>
      <c r="AS372" s="134">
        <v>20</v>
      </c>
      <c r="AT372" s="134"/>
      <c r="AU372" s="134">
        <v>180</v>
      </c>
      <c r="AV372" s="135" t="s">
        <v>359</v>
      </c>
      <c r="AW372" s="135" t="s">
        <v>367</v>
      </c>
      <c r="AX372" s="135" t="s">
        <v>107</v>
      </c>
      <c r="AY372" s="135" t="s">
        <v>53</v>
      </c>
      <c r="AZ372" s="135" t="s">
        <v>2640</v>
      </c>
      <c r="BA372" s="134">
        <v>10000</v>
      </c>
      <c r="BB372" s="134"/>
    </row>
    <row r="373" spans="1:54" ht="24" customHeight="1" x14ac:dyDescent="0.35">
      <c r="A373" s="132">
        <v>346</v>
      </c>
      <c r="B373" s="133" t="s">
        <v>3432</v>
      </c>
      <c r="C373" s="134">
        <v>1200</v>
      </c>
      <c r="D373" s="134">
        <v>300</v>
      </c>
      <c r="E373" s="134">
        <v>286</v>
      </c>
      <c r="F373" s="134"/>
      <c r="G373" s="134">
        <v>100</v>
      </c>
      <c r="H373" s="135" t="s">
        <v>2593</v>
      </c>
      <c r="I373" s="134"/>
      <c r="J373" s="134">
        <v>1</v>
      </c>
      <c r="K373" s="134"/>
      <c r="L373" s="134">
        <v>40</v>
      </c>
      <c r="M373" s="134"/>
      <c r="N373" s="135" t="s">
        <v>443</v>
      </c>
      <c r="O373" s="134">
        <v>2000</v>
      </c>
      <c r="P373" s="135" t="s">
        <v>438</v>
      </c>
      <c r="Q373" s="134">
        <v>500</v>
      </c>
      <c r="R373" s="135" t="s">
        <v>3432</v>
      </c>
      <c r="S373" s="134">
        <v>1</v>
      </c>
      <c r="T373" s="134">
        <v>1664</v>
      </c>
      <c r="U373" s="134">
        <v>75</v>
      </c>
      <c r="V373" s="134">
        <v>90</v>
      </c>
      <c r="W373" s="134">
        <v>-60</v>
      </c>
      <c r="X373" s="134"/>
      <c r="Y373" s="134">
        <v>33</v>
      </c>
      <c r="Z373" s="135" t="s">
        <v>438</v>
      </c>
      <c r="AA373" s="135" t="s">
        <v>440</v>
      </c>
      <c r="AB373" s="135" t="s">
        <v>441</v>
      </c>
      <c r="AC373" s="135" t="s">
        <v>360</v>
      </c>
      <c r="AD373" s="135" t="s">
        <v>442</v>
      </c>
      <c r="AE373" s="224" t="s">
        <v>4014</v>
      </c>
      <c r="AF373" s="134"/>
      <c r="AG373" s="134">
        <v>1</v>
      </c>
      <c r="AH373" s="134">
        <v>1</v>
      </c>
      <c r="AI373" s="134"/>
      <c r="AJ373" s="134"/>
      <c r="AK373" s="134"/>
      <c r="AL373" s="134"/>
      <c r="AM373" s="134"/>
      <c r="AN373" s="134"/>
      <c r="AO373" s="134"/>
      <c r="AP373" s="134">
        <v>160</v>
      </c>
      <c r="AQ373" s="134">
        <v>110</v>
      </c>
      <c r="AR373" s="134"/>
      <c r="AS373" s="134"/>
      <c r="AT373" s="134"/>
      <c r="AU373" s="134">
        <v>180</v>
      </c>
      <c r="AV373" s="135" t="s">
        <v>444</v>
      </c>
      <c r="AW373" s="135" t="s">
        <v>367</v>
      </c>
      <c r="AX373" s="135" t="s">
        <v>102</v>
      </c>
      <c r="AY373" s="135" t="s">
        <v>58</v>
      </c>
      <c r="AZ373" s="135" t="s">
        <v>2631</v>
      </c>
      <c r="BA373" s="134">
        <v>4500</v>
      </c>
      <c r="BB373" s="134"/>
    </row>
    <row r="374" spans="1:54" ht="24" customHeight="1" x14ac:dyDescent="0.35">
      <c r="A374" s="132">
        <v>347</v>
      </c>
      <c r="B374" s="133" t="s">
        <v>3433</v>
      </c>
      <c r="C374" s="134">
        <v>1600</v>
      </c>
      <c r="D374" s="134">
        <v>400</v>
      </c>
      <c r="E374" s="134">
        <v>300</v>
      </c>
      <c r="F374" s="204"/>
      <c r="G374" s="134">
        <v>150</v>
      </c>
      <c r="H374" s="135" t="s">
        <v>2593</v>
      </c>
      <c r="I374" s="134"/>
      <c r="J374" s="134">
        <v>1</v>
      </c>
      <c r="K374" s="134"/>
      <c r="L374" s="134">
        <v>50</v>
      </c>
      <c r="M374" s="134"/>
      <c r="N374" s="135" t="s">
        <v>437</v>
      </c>
      <c r="O374" s="134">
        <v>2000</v>
      </c>
      <c r="P374" s="135" t="s">
        <v>438</v>
      </c>
      <c r="Q374" s="134">
        <v>500</v>
      </c>
      <c r="R374" s="135" t="s">
        <v>3433</v>
      </c>
      <c r="S374" s="134">
        <v>1</v>
      </c>
      <c r="T374" s="134">
        <v>1920</v>
      </c>
      <c r="U374" s="134">
        <v>75</v>
      </c>
      <c r="V374" s="134">
        <v>90</v>
      </c>
      <c r="W374" s="134">
        <v>-60</v>
      </c>
      <c r="X374" s="134"/>
      <c r="Y374" s="134">
        <v>33</v>
      </c>
      <c r="Z374" s="135" t="s">
        <v>438</v>
      </c>
      <c r="AA374" s="197" t="s">
        <v>434</v>
      </c>
      <c r="AB374" s="135" t="s">
        <v>435</v>
      </c>
      <c r="AC374" s="135" t="s">
        <v>360</v>
      </c>
      <c r="AD374" s="135" t="s">
        <v>436</v>
      </c>
      <c r="AE374" s="224" t="s">
        <v>4015</v>
      </c>
      <c r="AF374" s="134"/>
      <c r="AG374" s="134">
        <v>1</v>
      </c>
      <c r="AH374" s="134">
        <v>1</v>
      </c>
      <c r="AI374" s="134"/>
      <c r="AJ374" s="134"/>
      <c r="AK374" s="134"/>
      <c r="AL374" s="134"/>
      <c r="AM374" s="134"/>
      <c r="AN374" s="134"/>
      <c r="AO374" s="134"/>
      <c r="AP374" s="134">
        <v>192</v>
      </c>
      <c r="AQ374" s="134">
        <v>150</v>
      </c>
      <c r="AR374" s="134">
        <v>10</v>
      </c>
      <c r="AS374" s="134">
        <v>100</v>
      </c>
      <c r="AT374" s="134"/>
      <c r="AU374" s="134">
        <v>180</v>
      </c>
      <c r="AV374" s="135" t="s">
        <v>373</v>
      </c>
      <c r="AW374" s="135" t="s">
        <v>367</v>
      </c>
      <c r="AX374" s="135" t="s">
        <v>102</v>
      </c>
      <c r="AY374" s="135" t="s">
        <v>58</v>
      </c>
      <c r="AZ374" s="135" t="s">
        <v>2631</v>
      </c>
      <c r="BA374" s="134">
        <v>5800</v>
      </c>
      <c r="BB374" s="134"/>
    </row>
    <row r="375" spans="1:54" ht="24" customHeight="1" x14ac:dyDescent="0.35">
      <c r="A375" s="132">
        <v>348</v>
      </c>
      <c r="B375" s="133" t="s">
        <v>3434</v>
      </c>
      <c r="C375" s="134">
        <v>1100</v>
      </c>
      <c r="D375" s="134">
        <v>200</v>
      </c>
      <c r="E375" s="134">
        <v>234</v>
      </c>
      <c r="F375" s="199"/>
      <c r="G375" s="134">
        <v>75</v>
      </c>
      <c r="H375" s="135" t="s">
        <v>2593</v>
      </c>
      <c r="I375" s="134"/>
      <c r="J375" s="134">
        <v>1</v>
      </c>
      <c r="K375" s="134"/>
      <c r="L375" s="134">
        <v>1</v>
      </c>
      <c r="M375" s="134"/>
      <c r="N375" s="135" t="s">
        <v>385</v>
      </c>
      <c r="O375" s="134">
        <v>1900</v>
      </c>
      <c r="P375" s="135" t="s">
        <v>376</v>
      </c>
      <c r="Q375" s="134">
        <v>40</v>
      </c>
      <c r="R375" s="135" t="s">
        <v>3434</v>
      </c>
      <c r="S375" s="134">
        <v>1</v>
      </c>
      <c r="T375" s="134">
        <v>1408</v>
      </c>
      <c r="U375" s="134">
        <v>45</v>
      </c>
      <c r="V375" s="134">
        <v>90</v>
      </c>
      <c r="W375" s="134">
        <v>-60</v>
      </c>
      <c r="X375" s="134">
        <v>128</v>
      </c>
      <c r="Y375" s="134">
        <v>33</v>
      </c>
      <c r="Z375" s="135" t="s">
        <v>376</v>
      </c>
      <c r="AA375" s="13" t="s">
        <v>6868</v>
      </c>
      <c r="AB375" s="13" t="s">
        <v>6869</v>
      </c>
      <c r="AC375" s="135" t="s">
        <v>360</v>
      </c>
      <c r="AD375" s="135" t="s">
        <v>384</v>
      </c>
      <c r="AE375" s="224" t="s">
        <v>4016</v>
      </c>
      <c r="AF375" s="134"/>
      <c r="AG375" s="134">
        <v>2</v>
      </c>
      <c r="AH375" s="134"/>
      <c r="AI375" s="134"/>
      <c r="AJ375" s="134"/>
      <c r="AK375" s="134"/>
      <c r="AL375" s="134"/>
      <c r="AM375" s="134"/>
      <c r="AN375" s="134"/>
      <c r="AO375" s="134">
        <v>2</v>
      </c>
      <c r="AP375" s="134"/>
      <c r="AQ375" s="134"/>
      <c r="AR375" s="134">
        <v>10</v>
      </c>
      <c r="AS375" s="134"/>
      <c r="AT375" s="134">
        <v>200</v>
      </c>
      <c r="AU375" s="134">
        <v>180</v>
      </c>
      <c r="AV375" s="135" t="s">
        <v>359</v>
      </c>
      <c r="AW375" s="135" t="s">
        <v>374</v>
      </c>
      <c r="AX375" s="135" t="s">
        <v>107</v>
      </c>
      <c r="AY375" s="135" t="s">
        <v>52</v>
      </c>
      <c r="AZ375" s="135" t="s">
        <v>2610</v>
      </c>
      <c r="BA375" s="134">
        <v>1300</v>
      </c>
      <c r="BB375" s="134"/>
    </row>
    <row r="376" spans="1:54" ht="24" customHeight="1" x14ac:dyDescent="0.35">
      <c r="A376" s="132">
        <v>349</v>
      </c>
      <c r="B376" s="133" t="s">
        <v>3458</v>
      </c>
      <c r="C376" s="134">
        <v>500</v>
      </c>
      <c r="D376" s="134">
        <v>100</v>
      </c>
      <c r="E376" s="134">
        <v>38</v>
      </c>
      <c r="F376" s="204"/>
      <c r="G376" s="134">
        <v>25</v>
      </c>
      <c r="H376" s="135" t="s">
        <v>2593</v>
      </c>
      <c r="I376" s="134">
        <v>1</v>
      </c>
      <c r="J376" s="134">
        <v>1</v>
      </c>
      <c r="K376" s="134"/>
      <c r="L376" s="134">
        <v>1</v>
      </c>
      <c r="M376" s="134"/>
      <c r="N376" s="135" t="s">
        <v>357</v>
      </c>
      <c r="O376" s="134">
        <v>2200</v>
      </c>
      <c r="P376" s="135" t="s">
        <v>376</v>
      </c>
      <c r="Q376" s="134">
        <v>40</v>
      </c>
      <c r="R376" s="135" t="s">
        <v>3458</v>
      </c>
      <c r="S376" s="134">
        <v>1</v>
      </c>
      <c r="T376" s="134">
        <v>1728</v>
      </c>
      <c r="U376" s="134">
        <v>49</v>
      </c>
      <c r="V376" s="134">
        <v>90</v>
      </c>
      <c r="W376" s="134">
        <v>-60</v>
      </c>
      <c r="X376" s="134">
        <v>128</v>
      </c>
      <c r="Y376" s="134">
        <v>33</v>
      </c>
      <c r="Z376" s="135" t="s">
        <v>376</v>
      </c>
      <c r="AA376" s="13" t="s">
        <v>6882</v>
      </c>
      <c r="AB376" s="196" t="s">
        <v>6883</v>
      </c>
      <c r="AC376" s="135" t="s">
        <v>417</v>
      </c>
      <c r="AD376" s="135" t="s">
        <v>416</v>
      </c>
      <c r="AE376" s="224" t="s">
        <v>4017</v>
      </c>
      <c r="AF376" s="134"/>
      <c r="AG376" s="134">
        <v>2</v>
      </c>
      <c r="AH376" s="134"/>
      <c r="AI376" s="134"/>
      <c r="AJ376" s="134"/>
      <c r="AK376" s="134"/>
      <c r="AL376" s="134"/>
      <c r="AM376" s="134"/>
      <c r="AN376" s="134"/>
      <c r="AO376" s="134">
        <v>8</v>
      </c>
      <c r="AP376" s="134">
        <v>64</v>
      </c>
      <c r="AQ376" s="134">
        <v>29</v>
      </c>
      <c r="AR376" s="134">
        <v>10</v>
      </c>
      <c r="AS376" s="134"/>
      <c r="AT376" s="134">
        <v>165</v>
      </c>
      <c r="AU376" s="134">
        <v>180</v>
      </c>
      <c r="AV376" s="135" t="s">
        <v>359</v>
      </c>
      <c r="AW376" s="135" t="s">
        <v>367</v>
      </c>
      <c r="AX376" s="135" t="s">
        <v>109</v>
      </c>
      <c r="AY376" s="135" t="s">
        <v>52</v>
      </c>
      <c r="AZ376" s="135" t="s">
        <v>2610</v>
      </c>
      <c r="BA376" s="134">
        <v>800</v>
      </c>
      <c r="BB376" s="134"/>
    </row>
    <row r="377" spans="1:54" ht="24" customHeight="1" x14ac:dyDescent="0.35">
      <c r="A377" s="132">
        <v>350</v>
      </c>
      <c r="B377" s="133" t="s">
        <v>4051</v>
      </c>
      <c r="C377" s="134">
        <v>500</v>
      </c>
      <c r="D377" s="134">
        <v>200</v>
      </c>
      <c r="E377" s="134">
        <v>75</v>
      </c>
      <c r="F377" s="199"/>
      <c r="G377" s="134">
        <v>100</v>
      </c>
      <c r="H377" s="135" t="s">
        <v>2602</v>
      </c>
      <c r="I377" s="134">
        <v>1</v>
      </c>
      <c r="J377" s="134">
        <v>1</v>
      </c>
      <c r="K377" s="134"/>
      <c r="L377" s="134">
        <v>1</v>
      </c>
      <c r="M377" s="134" t="s">
        <v>2594</v>
      </c>
      <c r="N377" s="135" t="s">
        <v>357</v>
      </c>
      <c r="O377" s="134">
        <v>2250</v>
      </c>
      <c r="P377" s="135" t="s">
        <v>391</v>
      </c>
      <c r="Q377" s="134">
        <v>40</v>
      </c>
      <c r="R377" s="135" t="s">
        <v>4051</v>
      </c>
      <c r="S377" s="134">
        <v>1</v>
      </c>
      <c r="T377" s="138">
        <v>1792</v>
      </c>
      <c r="U377" s="134">
        <v>60</v>
      </c>
      <c r="V377" s="134">
        <v>90</v>
      </c>
      <c r="W377" s="134">
        <v>-45</v>
      </c>
      <c r="X377" s="134">
        <v>128</v>
      </c>
      <c r="Y377" s="134">
        <v>33</v>
      </c>
      <c r="Z377" s="135" t="s">
        <v>422</v>
      </c>
      <c r="AA377" s="135" t="s">
        <v>419</v>
      </c>
      <c r="AB377" s="135" t="s">
        <v>420</v>
      </c>
      <c r="AC377" s="135" t="s">
        <v>375</v>
      </c>
      <c r="AD377" s="135" t="s">
        <v>421</v>
      </c>
      <c r="AE377" s="224" t="s">
        <v>4052</v>
      </c>
      <c r="AF377" s="134"/>
      <c r="AG377" s="134">
        <v>2</v>
      </c>
      <c r="AH377" s="134"/>
      <c r="AI377" s="134"/>
      <c r="AJ377" s="134"/>
      <c r="AK377" s="134"/>
      <c r="AL377" s="134"/>
      <c r="AM377" s="134"/>
      <c r="AN377" s="134"/>
      <c r="AO377" s="134">
        <v>8</v>
      </c>
      <c r="AP377" s="134">
        <v>128</v>
      </c>
      <c r="AQ377" s="134">
        <v>50</v>
      </c>
      <c r="AR377" s="134">
        <v>10</v>
      </c>
      <c r="AS377" s="134">
        <v>10</v>
      </c>
      <c r="AT377" s="134">
        <v>80</v>
      </c>
      <c r="AU377" s="134">
        <v>180</v>
      </c>
      <c r="AV377" s="135" t="s">
        <v>359</v>
      </c>
      <c r="AW377" s="135" t="s">
        <v>374</v>
      </c>
      <c r="AX377" s="135" t="s">
        <v>107</v>
      </c>
      <c r="AY377" s="135" t="s">
        <v>52</v>
      </c>
      <c r="AZ377" s="135" t="s">
        <v>2610</v>
      </c>
      <c r="BA377" s="134">
        <v>1200</v>
      </c>
      <c r="BB377" s="134"/>
    </row>
    <row r="378" spans="1:54" ht="24" customHeight="1" x14ac:dyDescent="0.35">
      <c r="A378" s="132">
        <v>351</v>
      </c>
      <c r="B378" s="133" t="s">
        <v>3389</v>
      </c>
      <c r="C378" s="134">
        <v>600</v>
      </c>
      <c r="D378" s="134">
        <v>250</v>
      </c>
      <c r="E378" s="134">
        <v>175</v>
      </c>
      <c r="F378" s="204"/>
      <c r="G378" s="134">
        <v>256</v>
      </c>
      <c r="H378" s="135" t="s">
        <v>2593</v>
      </c>
      <c r="I378" s="134"/>
      <c r="J378" s="134">
        <v>1</v>
      </c>
      <c r="K378" s="134"/>
      <c r="L378" s="134">
        <v>40</v>
      </c>
      <c r="M378" s="134" t="s">
        <v>2594</v>
      </c>
      <c r="N378" s="135" t="s">
        <v>490</v>
      </c>
      <c r="O378" s="134">
        <v>2250</v>
      </c>
      <c r="P378" s="135" t="s">
        <v>458</v>
      </c>
      <c r="Q378" s="134">
        <v>250</v>
      </c>
      <c r="R378" s="135" t="s">
        <v>3389</v>
      </c>
      <c r="S378" s="134">
        <v>1</v>
      </c>
      <c r="T378" s="134">
        <v>1408</v>
      </c>
      <c r="U378" s="134">
        <v>50</v>
      </c>
      <c r="V378" s="134">
        <v>90</v>
      </c>
      <c r="W378" s="134">
        <v>-45</v>
      </c>
      <c r="X378" s="134"/>
      <c r="Y378" s="134">
        <v>33</v>
      </c>
      <c r="Z378" s="135" t="s">
        <v>458</v>
      </c>
      <c r="AA378" s="135" t="s">
        <v>640</v>
      </c>
      <c r="AB378" s="135" t="s">
        <v>641</v>
      </c>
      <c r="AC378" s="135" t="s">
        <v>375</v>
      </c>
      <c r="AD378" s="135" t="s">
        <v>497</v>
      </c>
      <c r="AE378" s="224" t="s">
        <v>4046</v>
      </c>
      <c r="AF378" s="134"/>
      <c r="AG378" s="134">
        <v>2</v>
      </c>
      <c r="AH378" s="134"/>
      <c r="AI378" s="134"/>
      <c r="AJ378" s="134"/>
      <c r="AK378" s="134"/>
      <c r="AL378" s="134"/>
      <c r="AM378" s="134"/>
      <c r="AN378" s="134"/>
      <c r="AO378" s="134"/>
      <c r="AP378" s="134">
        <v>256</v>
      </c>
      <c r="AQ378" s="134">
        <v>120</v>
      </c>
      <c r="AR378" s="134">
        <v>100</v>
      </c>
      <c r="AS378" s="134">
        <v>100</v>
      </c>
      <c r="AT378" s="134"/>
      <c r="AU378" s="134">
        <v>180</v>
      </c>
      <c r="AV378" s="135" t="s">
        <v>359</v>
      </c>
      <c r="AW378" s="135" t="s">
        <v>367</v>
      </c>
      <c r="AX378" s="135" t="s">
        <v>107</v>
      </c>
      <c r="AY378" s="135" t="s">
        <v>48</v>
      </c>
      <c r="AZ378" s="135" t="s">
        <v>2595</v>
      </c>
      <c r="BA378" s="134">
        <v>7000</v>
      </c>
      <c r="BB378" s="134"/>
    </row>
    <row r="379" spans="1:54" ht="24" customHeight="1" x14ac:dyDescent="0.35">
      <c r="A379" s="132">
        <v>352</v>
      </c>
      <c r="B379" s="133" t="s">
        <v>3390</v>
      </c>
      <c r="C379" s="134">
        <v>250</v>
      </c>
      <c r="D379" s="134">
        <v>75</v>
      </c>
      <c r="E379" s="134">
        <v>35</v>
      </c>
      <c r="F379" s="134"/>
      <c r="G379" s="134">
        <v>30</v>
      </c>
      <c r="H379" s="135" t="s">
        <v>2602</v>
      </c>
      <c r="I379" s="134"/>
      <c r="J379" s="134">
        <v>1</v>
      </c>
      <c r="K379" s="134"/>
      <c r="L379" s="134">
        <v>30</v>
      </c>
      <c r="M379" s="134"/>
      <c r="N379" s="135" t="s">
        <v>601</v>
      </c>
      <c r="O379" s="134">
        <v>1700</v>
      </c>
      <c r="P379" s="135" t="s">
        <v>376</v>
      </c>
      <c r="Q379" s="134">
        <v>250</v>
      </c>
      <c r="R379" s="135" t="s">
        <v>3390</v>
      </c>
      <c r="S379" s="134">
        <v>1</v>
      </c>
      <c r="T379" s="134">
        <v>1216</v>
      </c>
      <c r="U379" s="134">
        <v>63</v>
      </c>
      <c r="V379" s="134">
        <v>90</v>
      </c>
      <c r="W379" s="134">
        <v>-90</v>
      </c>
      <c r="X379" s="134"/>
      <c r="Y379" s="134">
        <v>33</v>
      </c>
      <c r="Z379" s="135" t="s">
        <v>376</v>
      </c>
      <c r="AA379" s="135" t="s">
        <v>654</v>
      </c>
      <c r="AB379" s="135" t="s">
        <v>655</v>
      </c>
      <c r="AC379" s="135" t="s">
        <v>360</v>
      </c>
      <c r="AD379" s="135" t="s">
        <v>466</v>
      </c>
      <c r="AE379" s="224" t="s">
        <v>4029</v>
      </c>
      <c r="AF379" s="134"/>
      <c r="AG379" s="134">
        <v>2</v>
      </c>
      <c r="AH379" s="134"/>
      <c r="AI379" s="134"/>
      <c r="AJ379" s="134"/>
      <c r="AK379" s="134"/>
      <c r="AL379" s="134"/>
      <c r="AM379" s="134"/>
      <c r="AN379" s="134"/>
      <c r="AO379" s="134"/>
      <c r="AP379" s="134">
        <v>64</v>
      </c>
      <c r="AQ379" s="134">
        <v>18</v>
      </c>
      <c r="AR379" s="134">
        <v>100</v>
      </c>
      <c r="AS379" s="134">
        <v>100</v>
      </c>
      <c r="AT379" s="134"/>
      <c r="AU379" s="134">
        <v>180</v>
      </c>
      <c r="AV379" s="135" t="s">
        <v>359</v>
      </c>
      <c r="AW379" s="135" t="s">
        <v>367</v>
      </c>
      <c r="AX379" s="135" t="s">
        <v>102</v>
      </c>
      <c r="AY379" s="135" t="s">
        <v>48</v>
      </c>
      <c r="AZ379" s="135" t="s">
        <v>2604</v>
      </c>
      <c r="BA379" s="134">
        <v>1400</v>
      </c>
      <c r="BB379" s="134"/>
    </row>
    <row r="380" spans="1:54" ht="24" customHeight="1" x14ac:dyDescent="0.35">
      <c r="A380" s="132">
        <v>353</v>
      </c>
      <c r="B380" s="133" t="s">
        <v>3391</v>
      </c>
      <c r="C380" s="134">
        <v>500</v>
      </c>
      <c r="D380" s="134">
        <v>150</v>
      </c>
      <c r="E380" s="134">
        <v>60</v>
      </c>
      <c r="F380" s="134"/>
      <c r="G380" s="134">
        <v>60</v>
      </c>
      <c r="H380" s="135" t="s">
        <v>2593</v>
      </c>
      <c r="I380" s="134"/>
      <c r="J380" s="134">
        <v>1</v>
      </c>
      <c r="K380" s="134"/>
      <c r="L380" s="134">
        <v>40</v>
      </c>
      <c r="M380" s="134"/>
      <c r="N380" s="135" t="s">
        <v>490</v>
      </c>
      <c r="O380" s="134">
        <v>1700</v>
      </c>
      <c r="P380" s="135" t="s">
        <v>376</v>
      </c>
      <c r="Q380" s="134">
        <v>350</v>
      </c>
      <c r="R380" s="135" t="s">
        <v>3391</v>
      </c>
      <c r="S380" s="134">
        <v>1</v>
      </c>
      <c r="T380" s="134">
        <v>1280</v>
      </c>
      <c r="U380" s="134">
        <v>63</v>
      </c>
      <c r="V380" s="134">
        <v>90</v>
      </c>
      <c r="W380" s="134">
        <v>-60</v>
      </c>
      <c r="X380" s="134"/>
      <c r="Y380" s="134">
        <v>33</v>
      </c>
      <c r="Z380" s="135" t="s">
        <v>376</v>
      </c>
      <c r="AA380" s="196" t="s">
        <v>650</v>
      </c>
      <c r="AB380" s="13" t="s">
        <v>441</v>
      </c>
      <c r="AC380" s="135" t="s">
        <v>360</v>
      </c>
      <c r="AD380" s="135" t="s">
        <v>456</v>
      </c>
      <c r="AE380" s="224" t="s">
        <v>4030</v>
      </c>
      <c r="AF380" s="134"/>
      <c r="AG380" s="134">
        <v>2</v>
      </c>
      <c r="AH380" s="134"/>
      <c r="AI380" s="134"/>
      <c r="AJ380" s="134"/>
      <c r="AK380" s="134"/>
      <c r="AL380" s="134"/>
      <c r="AM380" s="134"/>
      <c r="AN380" s="134"/>
      <c r="AO380" s="134"/>
      <c r="AP380" s="134">
        <v>128</v>
      </c>
      <c r="AQ380" s="134">
        <v>30</v>
      </c>
      <c r="AR380" s="134">
        <v>100</v>
      </c>
      <c r="AS380" s="134">
        <v>100</v>
      </c>
      <c r="AT380" s="134"/>
      <c r="AU380" s="134">
        <v>180</v>
      </c>
      <c r="AV380" s="135" t="s">
        <v>652</v>
      </c>
      <c r="AW380" s="135" t="s">
        <v>367</v>
      </c>
      <c r="AX380" s="135" t="s">
        <v>102</v>
      </c>
      <c r="AY380" s="135" t="s">
        <v>48</v>
      </c>
      <c r="AZ380" s="135" t="s">
        <v>2595</v>
      </c>
      <c r="BA380" s="134">
        <v>2350</v>
      </c>
      <c r="BB380" s="134"/>
    </row>
    <row r="381" spans="1:54" ht="24" customHeight="1" x14ac:dyDescent="0.35">
      <c r="A381" s="132">
        <v>354</v>
      </c>
      <c r="B381" s="133" t="s">
        <v>3392</v>
      </c>
      <c r="C381" s="134">
        <v>800</v>
      </c>
      <c r="D381" s="134">
        <v>250</v>
      </c>
      <c r="E381" s="134">
        <v>120</v>
      </c>
      <c r="F381" s="134"/>
      <c r="G381" s="134">
        <v>90</v>
      </c>
      <c r="H381" s="135" t="s">
        <v>2593</v>
      </c>
      <c r="I381" s="134"/>
      <c r="J381" s="134">
        <v>1</v>
      </c>
      <c r="K381" s="134"/>
      <c r="L381" s="134">
        <v>60</v>
      </c>
      <c r="M381" s="134"/>
      <c r="N381" s="135" t="s">
        <v>490</v>
      </c>
      <c r="O381" s="134">
        <v>1700</v>
      </c>
      <c r="P381" s="135" t="s">
        <v>376</v>
      </c>
      <c r="Q381" s="134">
        <v>500</v>
      </c>
      <c r="R381" s="135" t="s">
        <v>3392</v>
      </c>
      <c r="S381" s="134">
        <v>1</v>
      </c>
      <c r="T381" s="134">
        <v>1344</v>
      </c>
      <c r="U381" s="134">
        <v>63</v>
      </c>
      <c r="V381" s="134">
        <v>90</v>
      </c>
      <c r="W381" s="134">
        <v>-60</v>
      </c>
      <c r="X381" s="134"/>
      <c r="Y381" s="134">
        <v>33</v>
      </c>
      <c r="Z381" s="135" t="s">
        <v>376</v>
      </c>
      <c r="AA381" s="198" t="s">
        <v>6677</v>
      </c>
      <c r="AB381" s="198" t="s">
        <v>6678</v>
      </c>
      <c r="AC381" s="135" t="s">
        <v>360</v>
      </c>
      <c r="AD381" s="135" t="s">
        <v>497</v>
      </c>
      <c r="AE381" s="224" t="s">
        <v>4031</v>
      </c>
      <c r="AF381" s="134"/>
      <c r="AG381" s="134">
        <v>2</v>
      </c>
      <c r="AH381" s="134"/>
      <c r="AI381" s="134"/>
      <c r="AJ381" s="134"/>
      <c r="AK381" s="134"/>
      <c r="AL381" s="134"/>
      <c r="AM381" s="134"/>
      <c r="AN381" s="134"/>
      <c r="AO381" s="134"/>
      <c r="AP381" s="134">
        <v>192</v>
      </c>
      <c r="AQ381" s="134">
        <v>60</v>
      </c>
      <c r="AR381" s="134">
        <v>100</v>
      </c>
      <c r="AS381" s="134">
        <v>200</v>
      </c>
      <c r="AT381" s="134"/>
      <c r="AU381" s="134">
        <v>180</v>
      </c>
      <c r="AV381" s="135" t="s">
        <v>359</v>
      </c>
      <c r="AW381" s="135" t="s">
        <v>367</v>
      </c>
      <c r="AX381" s="135" t="s">
        <v>102</v>
      </c>
      <c r="AY381" s="135" t="s">
        <v>48</v>
      </c>
      <c r="AZ381" s="135" t="s">
        <v>2624</v>
      </c>
      <c r="BA381" s="134">
        <v>5000</v>
      </c>
      <c r="BB381" s="134"/>
    </row>
    <row r="382" spans="1:54" ht="24" customHeight="1" x14ac:dyDescent="0.35">
      <c r="A382" s="132">
        <v>355</v>
      </c>
      <c r="B382" s="133" t="s">
        <v>3393</v>
      </c>
      <c r="C382" s="134">
        <v>700</v>
      </c>
      <c r="D382" s="134">
        <v>175</v>
      </c>
      <c r="E382" s="134">
        <v>70</v>
      </c>
      <c r="F382" s="134"/>
      <c r="G382" s="134">
        <v>50</v>
      </c>
      <c r="H382" s="135" t="s">
        <v>2602</v>
      </c>
      <c r="I382" s="134"/>
      <c r="J382" s="134">
        <v>1</v>
      </c>
      <c r="K382" s="134"/>
      <c r="L382" s="134">
        <v>43</v>
      </c>
      <c r="M382" s="134" t="s">
        <v>2625</v>
      </c>
      <c r="N382" s="135" t="s">
        <v>364</v>
      </c>
      <c r="O382" s="134">
        <v>2000</v>
      </c>
      <c r="P382" s="135" t="s">
        <v>376</v>
      </c>
      <c r="Q382" s="134">
        <v>250</v>
      </c>
      <c r="R382" s="135" t="s">
        <v>3393</v>
      </c>
      <c r="S382" s="134">
        <v>1</v>
      </c>
      <c r="T382" s="134">
        <v>1536</v>
      </c>
      <c r="U382" s="134">
        <v>65</v>
      </c>
      <c r="V382" s="134">
        <v>90</v>
      </c>
      <c r="W382" s="134">
        <v>-60</v>
      </c>
      <c r="X382" s="134"/>
      <c r="Y382" s="134">
        <v>33</v>
      </c>
      <c r="Z382" s="135" t="s">
        <v>376</v>
      </c>
      <c r="AA382" s="135" t="s">
        <v>643</v>
      </c>
      <c r="AB382" s="197" t="s">
        <v>644</v>
      </c>
      <c r="AC382" s="135" t="s">
        <v>360</v>
      </c>
      <c r="AD382" s="135" t="s">
        <v>622</v>
      </c>
      <c r="AE382" s="224" t="s">
        <v>4032</v>
      </c>
      <c r="AF382" s="134"/>
      <c r="AG382" s="134">
        <v>2</v>
      </c>
      <c r="AH382" s="134"/>
      <c r="AI382" s="134"/>
      <c r="AJ382" s="134"/>
      <c r="AK382" s="134"/>
      <c r="AL382" s="134"/>
      <c r="AM382" s="134"/>
      <c r="AN382" s="134"/>
      <c r="AO382" s="134"/>
      <c r="AP382" s="134">
        <v>32</v>
      </c>
      <c r="AQ382" s="134">
        <v>35</v>
      </c>
      <c r="AR382" s="134">
        <v>10</v>
      </c>
      <c r="AS382" s="134">
        <v>100</v>
      </c>
      <c r="AT382" s="134"/>
      <c r="AU382" s="134">
        <v>180</v>
      </c>
      <c r="AV382" s="135" t="s">
        <v>359</v>
      </c>
      <c r="AW382" s="135" t="s">
        <v>367</v>
      </c>
      <c r="AX382" s="135" t="s">
        <v>102</v>
      </c>
      <c r="AY382" s="135" t="s">
        <v>48</v>
      </c>
      <c r="AZ382" s="135" t="s">
        <v>2627</v>
      </c>
      <c r="BA382" s="134">
        <v>2100</v>
      </c>
      <c r="BB382" s="134"/>
    </row>
    <row r="383" spans="1:54" ht="24" customHeight="1" x14ac:dyDescent="0.35">
      <c r="A383" s="132">
        <v>356</v>
      </c>
      <c r="B383" s="133" t="s">
        <v>3394</v>
      </c>
      <c r="C383" s="134">
        <v>700</v>
      </c>
      <c r="D383" s="134">
        <v>150</v>
      </c>
      <c r="E383" s="134">
        <v>40</v>
      </c>
      <c r="F383" s="134"/>
      <c r="G383" s="134">
        <v>50</v>
      </c>
      <c r="H383" s="135" t="s">
        <v>2602</v>
      </c>
      <c r="I383" s="134"/>
      <c r="J383" s="134">
        <v>1</v>
      </c>
      <c r="K383" s="134"/>
      <c r="L383" s="134">
        <v>15</v>
      </c>
      <c r="M383" s="134"/>
      <c r="N383" s="135" t="s">
        <v>364</v>
      </c>
      <c r="O383" s="134">
        <v>1800</v>
      </c>
      <c r="P383" s="135" t="s">
        <v>391</v>
      </c>
      <c r="Q383" s="134">
        <v>300</v>
      </c>
      <c r="R383" s="135" t="s">
        <v>3394</v>
      </c>
      <c r="S383" s="134">
        <v>1</v>
      </c>
      <c r="T383" s="134">
        <v>1280</v>
      </c>
      <c r="U383" s="134">
        <v>55</v>
      </c>
      <c r="V383" s="134">
        <v>90</v>
      </c>
      <c r="W383" s="134">
        <v>-60</v>
      </c>
      <c r="X383" s="134"/>
      <c r="Y383" s="134">
        <v>33</v>
      </c>
      <c r="Z383" s="135" t="s">
        <v>391</v>
      </c>
      <c r="AA383" s="135" t="s">
        <v>636</v>
      </c>
      <c r="AB383" s="197" t="s">
        <v>637</v>
      </c>
      <c r="AC383" s="135" t="s">
        <v>360</v>
      </c>
      <c r="AD383" s="135" t="s">
        <v>625</v>
      </c>
      <c r="AE383" s="224" t="s">
        <v>4033</v>
      </c>
      <c r="AF383" s="134"/>
      <c r="AG383" s="134">
        <v>2</v>
      </c>
      <c r="AH383" s="134"/>
      <c r="AI383" s="134"/>
      <c r="AJ383" s="134"/>
      <c r="AK383" s="134"/>
      <c r="AL383" s="134"/>
      <c r="AM383" s="134"/>
      <c r="AN383" s="134"/>
      <c r="AO383" s="134"/>
      <c r="AP383" s="134">
        <v>128</v>
      </c>
      <c r="AQ383" s="134">
        <v>35</v>
      </c>
      <c r="AR383" s="134"/>
      <c r="AS383" s="134">
        <v>25</v>
      </c>
      <c r="AT383" s="134"/>
      <c r="AU383" s="134">
        <v>180</v>
      </c>
      <c r="AV383" s="135" t="s">
        <v>359</v>
      </c>
      <c r="AW383" s="135" t="s">
        <v>367</v>
      </c>
      <c r="AX383" s="135" t="s">
        <v>102</v>
      </c>
      <c r="AY383" s="135" t="s">
        <v>48</v>
      </c>
      <c r="AZ383" s="135" t="s">
        <v>2629</v>
      </c>
      <c r="BA383" s="134">
        <v>1800</v>
      </c>
      <c r="BB383" s="134"/>
    </row>
    <row r="384" spans="1:54" ht="24" customHeight="1" x14ac:dyDescent="0.35">
      <c r="A384" s="132">
        <v>357</v>
      </c>
      <c r="B384" s="133" t="s">
        <v>3395</v>
      </c>
      <c r="C384" s="134">
        <v>200</v>
      </c>
      <c r="D384" s="134">
        <v>60</v>
      </c>
      <c r="E384" s="134">
        <v>28</v>
      </c>
      <c r="F384" s="134"/>
      <c r="G384" s="134">
        <v>1</v>
      </c>
      <c r="H384" s="135"/>
      <c r="I384" s="134"/>
      <c r="J384" s="134">
        <v>1</v>
      </c>
      <c r="K384" s="134"/>
      <c r="L384" s="134">
        <v>20</v>
      </c>
      <c r="M384" s="134"/>
      <c r="N384" s="135" t="s">
        <v>584</v>
      </c>
      <c r="O384" s="134">
        <v>900</v>
      </c>
      <c r="P384" s="135" t="s">
        <v>365</v>
      </c>
      <c r="Q384" s="134">
        <v>10</v>
      </c>
      <c r="R384" s="135" t="s">
        <v>3395</v>
      </c>
      <c r="S384" s="134">
        <v>1</v>
      </c>
      <c r="T384" s="134">
        <v>640</v>
      </c>
      <c r="U384" s="134">
        <v>65</v>
      </c>
      <c r="V384" s="134">
        <v>90</v>
      </c>
      <c r="W384" s="134">
        <v>-60</v>
      </c>
      <c r="X384" s="134">
        <v>64</v>
      </c>
      <c r="Y384" s="134">
        <v>33</v>
      </c>
      <c r="Z384" s="135" t="s">
        <v>365</v>
      </c>
      <c r="AA384" s="135" t="s">
        <v>582</v>
      </c>
      <c r="AB384" s="135" t="s">
        <v>583</v>
      </c>
      <c r="AC384" s="135" t="s">
        <v>360</v>
      </c>
      <c r="AD384" s="135" t="s">
        <v>466</v>
      </c>
      <c r="AE384" s="224" t="s">
        <v>4034</v>
      </c>
      <c r="AF384" s="134"/>
      <c r="AG384" s="134">
        <v>1</v>
      </c>
      <c r="AH384" s="134">
        <v>1</v>
      </c>
      <c r="AI384" s="134">
        <v>20</v>
      </c>
      <c r="AJ384" s="134">
        <v>48</v>
      </c>
      <c r="AK384" s="134">
        <v>100</v>
      </c>
      <c r="AL384" s="134"/>
      <c r="AM384" s="134"/>
      <c r="AN384" s="134"/>
      <c r="AO384" s="134"/>
      <c r="AP384" s="134"/>
      <c r="AQ384" s="134"/>
      <c r="AR384" s="134"/>
      <c r="AS384" s="134"/>
      <c r="AT384" s="134"/>
      <c r="AU384" s="134">
        <v>180</v>
      </c>
      <c r="AV384" s="135" t="s">
        <v>365</v>
      </c>
      <c r="AW384" s="135" t="s">
        <v>374</v>
      </c>
      <c r="AX384" s="135" t="s">
        <v>110</v>
      </c>
      <c r="AY384" s="135" t="s">
        <v>49</v>
      </c>
      <c r="AZ384" s="135" t="s">
        <v>2608</v>
      </c>
      <c r="BA384" s="134">
        <v>250</v>
      </c>
      <c r="BB384" s="134"/>
    </row>
    <row r="385" spans="1:54" ht="24" customHeight="1" x14ac:dyDescent="0.35">
      <c r="A385" s="132">
        <v>358</v>
      </c>
      <c r="B385" s="133" t="s">
        <v>3396</v>
      </c>
      <c r="C385" s="134">
        <v>400</v>
      </c>
      <c r="D385" s="134">
        <v>110</v>
      </c>
      <c r="E385" s="134">
        <v>80</v>
      </c>
      <c r="F385" s="199"/>
      <c r="G385" s="134">
        <v>1</v>
      </c>
      <c r="H385" s="135"/>
      <c r="I385" s="134"/>
      <c r="J385" s="134">
        <v>1</v>
      </c>
      <c r="K385" s="134"/>
      <c r="L385" s="134">
        <v>40</v>
      </c>
      <c r="M385" s="134"/>
      <c r="N385" s="135" t="s">
        <v>467</v>
      </c>
      <c r="O385" s="134">
        <v>900</v>
      </c>
      <c r="P385" s="135" t="s">
        <v>428</v>
      </c>
      <c r="Q385" s="134">
        <v>45</v>
      </c>
      <c r="R385" s="135" t="s">
        <v>3396</v>
      </c>
      <c r="S385" s="134">
        <v>1</v>
      </c>
      <c r="T385" s="134">
        <v>768</v>
      </c>
      <c r="U385" s="134">
        <v>63</v>
      </c>
      <c r="V385" s="134">
        <v>90</v>
      </c>
      <c r="W385" s="134">
        <v>-60</v>
      </c>
      <c r="X385" s="134">
        <v>64</v>
      </c>
      <c r="Y385" s="134">
        <v>33</v>
      </c>
      <c r="Z385" s="135" t="s">
        <v>428</v>
      </c>
      <c r="AA385" s="135" t="s">
        <v>579</v>
      </c>
      <c r="AB385" s="135" t="s">
        <v>580</v>
      </c>
      <c r="AC385" s="135" t="s">
        <v>360</v>
      </c>
      <c r="AD385" s="135" t="s">
        <v>466</v>
      </c>
      <c r="AE385" s="224" t="s">
        <v>4035</v>
      </c>
      <c r="AF385" s="134"/>
      <c r="AG385" s="134">
        <v>1</v>
      </c>
      <c r="AH385" s="134">
        <v>1</v>
      </c>
      <c r="AI385" s="134">
        <v>28</v>
      </c>
      <c r="AJ385" s="134">
        <v>60</v>
      </c>
      <c r="AK385" s="134">
        <v>225</v>
      </c>
      <c r="AL385" s="134"/>
      <c r="AM385" s="134"/>
      <c r="AN385" s="134"/>
      <c r="AO385" s="134"/>
      <c r="AP385" s="134"/>
      <c r="AQ385" s="134"/>
      <c r="AR385" s="134"/>
      <c r="AS385" s="134"/>
      <c r="AT385" s="134"/>
      <c r="AU385" s="134">
        <v>180</v>
      </c>
      <c r="AV385" s="135" t="s">
        <v>359</v>
      </c>
      <c r="AW385" s="135" t="s">
        <v>374</v>
      </c>
      <c r="AX385" s="135" t="s">
        <v>110</v>
      </c>
      <c r="AY385" s="135" t="s">
        <v>49</v>
      </c>
      <c r="AZ385" s="135" t="s">
        <v>2608</v>
      </c>
      <c r="BA385" s="134">
        <v>2400</v>
      </c>
      <c r="BB385" s="134"/>
    </row>
    <row r="386" spans="1:54" ht="24" customHeight="1" x14ac:dyDescent="0.35">
      <c r="A386" s="132">
        <v>359</v>
      </c>
      <c r="B386" s="133" t="s">
        <v>3397</v>
      </c>
      <c r="C386" s="134">
        <v>800</v>
      </c>
      <c r="D386" s="134">
        <v>200</v>
      </c>
      <c r="E386" s="134">
        <v>125</v>
      </c>
      <c r="F386" s="204"/>
      <c r="G386" s="134">
        <v>100</v>
      </c>
      <c r="H386" s="135" t="s">
        <v>2596</v>
      </c>
      <c r="I386" s="134"/>
      <c r="J386" s="134">
        <v>1</v>
      </c>
      <c r="K386" s="134"/>
      <c r="L386" s="134">
        <v>40</v>
      </c>
      <c r="M386" s="134" t="s">
        <v>2625</v>
      </c>
      <c r="N386" s="135" t="s">
        <v>558</v>
      </c>
      <c r="O386" s="134">
        <v>3400</v>
      </c>
      <c r="P386" s="135" t="s">
        <v>559</v>
      </c>
      <c r="Q386" s="134">
        <v>180</v>
      </c>
      <c r="R386" s="135" t="s">
        <v>3397</v>
      </c>
      <c r="S386" s="134">
        <v>1</v>
      </c>
      <c r="T386" s="134">
        <v>2048</v>
      </c>
      <c r="U386" s="134">
        <v>80</v>
      </c>
      <c r="V386" s="134">
        <v>90</v>
      </c>
      <c r="W386" s="134">
        <v>-60</v>
      </c>
      <c r="X386" s="134"/>
      <c r="Y386" s="134">
        <v>33</v>
      </c>
      <c r="Z386" s="135" t="s">
        <v>559</v>
      </c>
      <c r="AA386" s="197" t="s">
        <v>557</v>
      </c>
      <c r="AB386" s="135" t="s">
        <v>554</v>
      </c>
      <c r="AC386" s="135" t="s">
        <v>375</v>
      </c>
      <c r="AD386" s="135" t="s">
        <v>475</v>
      </c>
      <c r="AE386" s="224" t="s">
        <v>4036</v>
      </c>
      <c r="AF386" s="134"/>
      <c r="AG386" s="134">
        <v>1</v>
      </c>
      <c r="AH386" s="134"/>
      <c r="AI386" s="134">
        <v>200</v>
      </c>
      <c r="AJ386" s="134">
        <v>64</v>
      </c>
      <c r="AK386" s="134">
        <v>25</v>
      </c>
      <c r="AL386" s="134" t="s">
        <v>374</v>
      </c>
      <c r="AM386" s="134" t="s">
        <v>110</v>
      </c>
      <c r="AN386" s="134" t="s">
        <v>56</v>
      </c>
      <c r="AO386" s="134"/>
      <c r="AP386" s="134"/>
      <c r="AQ386" s="134"/>
      <c r="AR386" s="134"/>
      <c r="AS386" s="134">
        <v>15</v>
      </c>
      <c r="AT386" s="134"/>
      <c r="AU386" s="134">
        <v>180</v>
      </c>
      <c r="AV386" s="135" t="s">
        <v>391</v>
      </c>
      <c r="AW386" s="135" t="s">
        <v>374</v>
      </c>
      <c r="AX386" s="135" t="s">
        <v>110</v>
      </c>
      <c r="AY386" s="135" t="s">
        <v>56</v>
      </c>
      <c r="AZ386" s="135" t="s">
        <v>2597</v>
      </c>
      <c r="BA386" s="134">
        <v>500</v>
      </c>
      <c r="BB386" s="134"/>
    </row>
    <row r="387" spans="1:54" ht="24" customHeight="1" x14ac:dyDescent="0.35">
      <c r="A387" s="132">
        <v>360</v>
      </c>
      <c r="B387" s="133" t="s">
        <v>3398</v>
      </c>
      <c r="C387" s="134">
        <v>350</v>
      </c>
      <c r="D387" s="134">
        <v>75</v>
      </c>
      <c r="E387" s="134">
        <v>19</v>
      </c>
      <c r="F387" s="204"/>
      <c r="G387" s="134">
        <v>150</v>
      </c>
      <c r="H387" s="135"/>
      <c r="I387" s="8"/>
      <c r="J387" s="134">
        <v>1</v>
      </c>
      <c r="K387" s="8"/>
      <c r="L387" s="134">
        <v>5</v>
      </c>
      <c r="M387" s="8"/>
      <c r="N387" s="13" t="s">
        <v>522</v>
      </c>
      <c r="O387" s="134">
        <v>1500</v>
      </c>
      <c r="P387" s="13" t="s">
        <v>365</v>
      </c>
      <c r="Q387" s="134">
        <v>75</v>
      </c>
      <c r="R387" s="13" t="s">
        <v>3398</v>
      </c>
      <c r="S387" s="134"/>
      <c r="T387" s="134">
        <v>1152</v>
      </c>
      <c r="U387" s="134">
        <v>63</v>
      </c>
      <c r="V387" s="134">
        <v>90</v>
      </c>
      <c r="W387" s="134">
        <v>-60</v>
      </c>
      <c r="X387" s="8"/>
      <c r="Y387" s="8">
        <v>33</v>
      </c>
      <c r="Z387" s="13" t="s">
        <v>366</v>
      </c>
      <c r="AA387" s="13" t="s">
        <v>6813</v>
      </c>
      <c r="AB387" s="13" t="s">
        <v>6737</v>
      </c>
      <c r="AC387" s="135" t="s">
        <v>360</v>
      </c>
      <c r="AD387" s="13" t="s">
        <v>531</v>
      </c>
      <c r="AE387" s="226" t="s">
        <v>4037</v>
      </c>
      <c r="AF387" s="8"/>
      <c r="AG387" s="8">
        <v>1</v>
      </c>
      <c r="AH387" s="134"/>
      <c r="AI387" s="134"/>
      <c r="AJ387" s="134"/>
      <c r="AK387" s="134"/>
      <c r="AL387" s="134"/>
      <c r="AM387" s="134"/>
      <c r="AN387" s="134"/>
      <c r="AO387" s="8"/>
      <c r="AP387" s="8"/>
      <c r="AQ387" s="8"/>
      <c r="AR387" s="8"/>
      <c r="AS387" s="8">
        <v>20</v>
      </c>
      <c r="AT387" s="8"/>
      <c r="AU387" s="8">
        <v>180</v>
      </c>
      <c r="AV387" s="13" t="s">
        <v>359</v>
      </c>
      <c r="AW387" s="13" t="s">
        <v>367</v>
      </c>
      <c r="AX387" s="13" t="s">
        <v>106</v>
      </c>
      <c r="AY387" s="13" t="s">
        <v>50</v>
      </c>
      <c r="AZ387" s="13" t="s">
        <v>2601</v>
      </c>
      <c r="BA387" s="134">
        <v>1650</v>
      </c>
      <c r="BB387" s="134"/>
    </row>
    <row r="388" spans="1:54" ht="24" customHeight="1" x14ac:dyDescent="0.35">
      <c r="A388" s="132">
        <v>361</v>
      </c>
      <c r="B388" s="133" t="s">
        <v>3399</v>
      </c>
      <c r="C388" s="134">
        <v>500</v>
      </c>
      <c r="D388" s="134">
        <v>100</v>
      </c>
      <c r="E388" s="134">
        <v>21</v>
      </c>
      <c r="F388" s="204"/>
      <c r="G388" s="134">
        <v>100</v>
      </c>
      <c r="H388" s="135"/>
      <c r="I388" s="134"/>
      <c r="J388" s="134">
        <v>1</v>
      </c>
      <c r="K388" s="134"/>
      <c r="L388" s="134">
        <v>4</v>
      </c>
      <c r="M388" s="134" t="s">
        <v>2625</v>
      </c>
      <c r="N388" s="135" t="s">
        <v>526</v>
      </c>
      <c r="O388" s="134">
        <v>1700</v>
      </c>
      <c r="P388" s="135" t="s">
        <v>365</v>
      </c>
      <c r="Q388" s="134">
        <v>125</v>
      </c>
      <c r="R388" s="135" t="s">
        <v>3399</v>
      </c>
      <c r="S388" s="134"/>
      <c r="T388" s="134">
        <v>1280</v>
      </c>
      <c r="U388" s="134">
        <v>63</v>
      </c>
      <c r="V388" s="134">
        <v>90</v>
      </c>
      <c r="W388" s="134">
        <v>-60</v>
      </c>
      <c r="X388" s="134"/>
      <c r="Y388" s="134">
        <v>33</v>
      </c>
      <c r="Z388" s="135" t="s">
        <v>366</v>
      </c>
      <c r="AA388" s="135" t="s">
        <v>524</v>
      </c>
      <c r="AB388" s="135" t="s">
        <v>525</v>
      </c>
      <c r="AC388" s="135" t="s">
        <v>360</v>
      </c>
      <c r="AD388" s="135" t="s">
        <v>521</v>
      </c>
      <c r="AE388" s="224" t="s">
        <v>4038</v>
      </c>
      <c r="AF388" s="134"/>
      <c r="AG388" s="134">
        <v>1</v>
      </c>
      <c r="AH388" s="134"/>
      <c r="AI388" s="134"/>
      <c r="AJ388" s="134"/>
      <c r="AK388" s="134"/>
      <c r="AL388" s="134"/>
      <c r="AM388" s="134"/>
      <c r="AN388" s="134"/>
      <c r="AO388" s="134"/>
      <c r="AP388" s="134"/>
      <c r="AQ388" s="134"/>
      <c r="AR388" s="134"/>
      <c r="AS388" s="134">
        <v>30</v>
      </c>
      <c r="AT388" s="134"/>
      <c r="AU388" s="134">
        <v>180</v>
      </c>
      <c r="AV388" s="135" t="s">
        <v>359</v>
      </c>
      <c r="AW388" s="135" t="s">
        <v>367</v>
      </c>
      <c r="AX388" s="135" t="s">
        <v>106</v>
      </c>
      <c r="AY388" s="135" t="s">
        <v>50</v>
      </c>
      <c r="AZ388" s="135" t="s">
        <v>2640</v>
      </c>
      <c r="BA388" s="134">
        <v>1200</v>
      </c>
      <c r="BB388" s="134"/>
    </row>
    <row r="389" spans="1:54" ht="24" customHeight="1" x14ac:dyDescent="0.35">
      <c r="A389" s="132">
        <v>362</v>
      </c>
      <c r="B389" s="133" t="s">
        <v>3400</v>
      </c>
      <c r="C389" s="134">
        <v>500</v>
      </c>
      <c r="D389" s="134">
        <v>120</v>
      </c>
      <c r="E389" s="134">
        <v>28</v>
      </c>
      <c r="F389" s="199"/>
      <c r="G389" s="134">
        <v>100</v>
      </c>
      <c r="H389" s="135"/>
      <c r="I389" s="134"/>
      <c r="J389" s="134">
        <v>1</v>
      </c>
      <c r="K389" s="134"/>
      <c r="L389" s="134">
        <v>4</v>
      </c>
      <c r="M389" s="134" t="s">
        <v>2625</v>
      </c>
      <c r="N389" s="135" t="s">
        <v>522</v>
      </c>
      <c r="O389" s="134">
        <v>1700</v>
      </c>
      <c r="P389" s="135" t="s">
        <v>365</v>
      </c>
      <c r="Q389" s="134">
        <v>125</v>
      </c>
      <c r="R389" s="135" t="s">
        <v>3400</v>
      </c>
      <c r="S389" s="134"/>
      <c r="T389" s="134">
        <v>1280</v>
      </c>
      <c r="U389" s="134">
        <v>63</v>
      </c>
      <c r="V389" s="134">
        <v>90</v>
      </c>
      <c r="W389" s="134">
        <v>-60</v>
      </c>
      <c r="X389" s="134"/>
      <c r="Y389" s="134">
        <v>33</v>
      </c>
      <c r="Z389" s="135" t="s">
        <v>366</v>
      </c>
      <c r="AA389" s="13" t="s">
        <v>6816</v>
      </c>
      <c r="AB389" s="13" t="s">
        <v>6740</v>
      </c>
      <c r="AC389" s="135" t="s">
        <v>360</v>
      </c>
      <c r="AD389" s="135" t="s">
        <v>521</v>
      </c>
      <c r="AE389" s="224" t="s">
        <v>4039</v>
      </c>
      <c r="AF389" s="134"/>
      <c r="AG389" s="134">
        <v>2</v>
      </c>
      <c r="AH389" s="134"/>
      <c r="AI389" s="134"/>
      <c r="AJ389" s="134"/>
      <c r="AK389" s="134"/>
      <c r="AL389" s="134"/>
      <c r="AM389" s="134"/>
      <c r="AN389" s="134"/>
      <c r="AO389" s="134"/>
      <c r="AP389" s="134"/>
      <c r="AQ389" s="134"/>
      <c r="AR389" s="134"/>
      <c r="AS389" s="134">
        <v>30</v>
      </c>
      <c r="AT389" s="134"/>
      <c r="AU389" s="134">
        <v>180</v>
      </c>
      <c r="AV389" s="135" t="s">
        <v>359</v>
      </c>
      <c r="AW389" s="135" t="s">
        <v>367</v>
      </c>
      <c r="AX389" s="135" t="s">
        <v>106</v>
      </c>
      <c r="AY389" s="135" t="s">
        <v>50</v>
      </c>
      <c r="AZ389" s="135" t="s">
        <v>2640</v>
      </c>
      <c r="BA389" s="134">
        <v>1700</v>
      </c>
      <c r="BB389" s="134"/>
    </row>
    <row r="390" spans="1:54" ht="24" customHeight="1" x14ac:dyDescent="0.35">
      <c r="A390" s="132">
        <v>363</v>
      </c>
      <c r="B390" s="133" t="s">
        <v>3401</v>
      </c>
      <c r="C390" s="134">
        <v>1200</v>
      </c>
      <c r="D390" s="134">
        <v>300</v>
      </c>
      <c r="E390" s="134">
        <v>360</v>
      </c>
      <c r="F390" s="204"/>
      <c r="G390" s="134">
        <v>50</v>
      </c>
      <c r="H390" s="135" t="s">
        <v>2602</v>
      </c>
      <c r="I390" s="134"/>
      <c r="J390" s="134">
        <v>1</v>
      </c>
      <c r="K390" s="134"/>
      <c r="L390" s="134">
        <v>2</v>
      </c>
      <c r="M390" s="134"/>
      <c r="N390" s="135" t="s">
        <v>385</v>
      </c>
      <c r="O390" s="134">
        <v>1550</v>
      </c>
      <c r="P390" s="135" t="s">
        <v>391</v>
      </c>
      <c r="Q390" s="134">
        <v>20</v>
      </c>
      <c r="R390" s="135" t="s">
        <v>3401</v>
      </c>
      <c r="S390" s="134">
        <v>1</v>
      </c>
      <c r="T390" s="134">
        <v>2048</v>
      </c>
      <c r="U390" s="134">
        <v>65</v>
      </c>
      <c r="V390" s="134">
        <v>90</v>
      </c>
      <c r="W390" s="134">
        <v>-30</v>
      </c>
      <c r="X390" s="134">
        <v>256</v>
      </c>
      <c r="Y390" s="134">
        <v>33</v>
      </c>
      <c r="Z390" s="135" t="s">
        <v>391</v>
      </c>
      <c r="AA390" s="13" t="s">
        <v>6821</v>
      </c>
      <c r="AB390" s="13" t="s">
        <v>502</v>
      </c>
      <c r="AC390" s="135" t="s">
        <v>375</v>
      </c>
      <c r="AD390" s="135" t="s">
        <v>384</v>
      </c>
      <c r="AE390" s="224" t="s">
        <v>4040</v>
      </c>
      <c r="AF390" s="134"/>
      <c r="AG390" s="134">
        <v>2</v>
      </c>
      <c r="AH390" s="134"/>
      <c r="AI390" s="134"/>
      <c r="AJ390" s="134"/>
      <c r="AK390" s="134"/>
      <c r="AL390" s="134"/>
      <c r="AM390" s="134"/>
      <c r="AN390" s="134"/>
      <c r="AO390" s="134">
        <v>2</v>
      </c>
      <c r="AP390" s="134"/>
      <c r="AQ390" s="134"/>
      <c r="AR390" s="134"/>
      <c r="AS390" s="134">
        <v>20</v>
      </c>
      <c r="AT390" s="134">
        <v>100</v>
      </c>
      <c r="AU390" s="134">
        <v>180</v>
      </c>
      <c r="AV390" s="135" t="s">
        <v>359</v>
      </c>
      <c r="AW390" s="135" t="s">
        <v>367</v>
      </c>
      <c r="AX390" s="135" t="s">
        <v>107</v>
      </c>
      <c r="AY390" s="135" t="s">
        <v>57</v>
      </c>
      <c r="AZ390" s="135" t="s">
        <v>2610</v>
      </c>
      <c r="BA390" s="134">
        <v>1400</v>
      </c>
      <c r="BB390" s="134"/>
    </row>
    <row r="391" spans="1:54" ht="24" customHeight="1" x14ac:dyDescent="0.35">
      <c r="A391" s="132">
        <v>364</v>
      </c>
      <c r="B391" s="133" t="s">
        <v>3402</v>
      </c>
      <c r="C391" s="134">
        <v>1200</v>
      </c>
      <c r="D391" s="134">
        <v>300</v>
      </c>
      <c r="E391" s="134">
        <v>550</v>
      </c>
      <c r="F391" s="199"/>
      <c r="G391" s="134">
        <v>100</v>
      </c>
      <c r="H391" s="135" t="s">
        <v>2593</v>
      </c>
      <c r="I391" s="134">
        <v>1</v>
      </c>
      <c r="J391" s="134">
        <v>1</v>
      </c>
      <c r="K391" s="134"/>
      <c r="L391" s="134">
        <v>5</v>
      </c>
      <c r="M391" s="134" t="s">
        <v>2594</v>
      </c>
      <c r="N391" s="135" t="s">
        <v>357</v>
      </c>
      <c r="O391" s="134">
        <v>1350</v>
      </c>
      <c r="P391" s="135" t="s">
        <v>391</v>
      </c>
      <c r="Q391" s="134">
        <v>10</v>
      </c>
      <c r="R391" s="135" t="s">
        <v>3402</v>
      </c>
      <c r="S391" s="134">
        <v>1</v>
      </c>
      <c r="T391" s="134">
        <v>3072</v>
      </c>
      <c r="U391" s="134">
        <v>90</v>
      </c>
      <c r="V391" s="134">
        <v>90</v>
      </c>
      <c r="W391" s="134">
        <v>-45</v>
      </c>
      <c r="X391" s="134">
        <v>512</v>
      </c>
      <c r="Y391" s="134">
        <v>33</v>
      </c>
      <c r="Z391" s="135" t="s">
        <v>391</v>
      </c>
      <c r="AA391" s="135" t="s">
        <v>511</v>
      </c>
      <c r="AB391" s="135" t="s">
        <v>512</v>
      </c>
      <c r="AC391" s="135" t="s">
        <v>375</v>
      </c>
      <c r="AD391" s="135" t="s">
        <v>513</v>
      </c>
      <c r="AE391" s="224" t="s">
        <v>3988</v>
      </c>
      <c r="AF391" s="134"/>
      <c r="AG391" s="134">
        <v>2</v>
      </c>
      <c r="AH391" s="134"/>
      <c r="AI391" s="134"/>
      <c r="AJ391" s="134"/>
      <c r="AK391" s="134"/>
      <c r="AL391" s="134"/>
      <c r="AM391" s="134"/>
      <c r="AN391" s="134"/>
      <c r="AO391" s="134">
        <v>4</v>
      </c>
      <c r="AP391" s="134"/>
      <c r="AQ391" s="134"/>
      <c r="AR391" s="134">
        <v>10</v>
      </c>
      <c r="AS391" s="134">
        <v>25</v>
      </c>
      <c r="AT391" s="134">
        <v>80</v>
      </c>
      <c r="AU391" s="134">
        <v>180</v>
      </c>
      <c r="AV391" s="135" t="s">
        <v>391</v>
      </c>
      <c r="AW391" s="135" t="s">
        <v>374</v>
      </c>
      <c r="AX391" s="135" t="s">
        <v>107</v>
      </c>
      <c r="AY391" s="135" t="s">
        <v>57</v>
      </c>
      <c r="AZ391" s="135" t="s">
        <v>2610</v>
      </c>
      <c r="BA391" s="134">
        <v>2500</v>
      </c>
      <c r="BB391" s="134"/>
    </row>
    <row r="392" spans="1:54" ht="24" customHeight="1" x14ac:dyDescent="0.35">
      <c r="A392" s="132">
        <v>365</v>
      </c>
      <c r="B392" s="133" t="s">
        <v>3403</v>
      </c>
      <c r="C392" s="134">
        <v>800</v>
      </c>
      <c r="D392" s="134">
        <v>200</v>
      </c>
      <c r="E392" s="134">
        <v>550</v>
      </c>
      <c r="F392" s="204"/>
      <c r="G392" s="134">
        <v>100</v>
      </c>
      <c r="H392" s="135" t="s">
        <v>2602</v>
      </c>
      <c r="I392" s="134">
        <v>1</v>
      </c>
      <c r="J392" s="134">
        <v>1</v>
      </c>
      <c r="K392" s="134"/>
      <c r="L392" s="134">
        <v>5</v>
      </c>
      <c r="M392" s="134" t="s">
        <v>2594</v>
      </c>
      <c r="N392" s="135" t="s">
        <v>357</v>
      </c>
      <c r="O392" s="134">
        <v>1350</v>
      </c>
      <c r="P392" s="135" t="s">
        <v>391</v>
      </c>
      <c r="Q392" s="134">
        <v>50</v>
      </c>
      <c r="R392" s="135" t="s">
        <v>3403</v>
      </c>
      <c r="S392" s="134">
        <v>1</v>
      </c>
      <c r="T392" s="134">
        <v>2688</v>
      </c>
      <c r="U392" s="134">
        <v>90</v>
      </c>
      <c r="V392" s="134">
        <v>90</v>
      </c>
      <c r="W392" s="134">
        <v>-45</v>
      </c>
      <c r="X392" s="134">
        <v>128</v>
      </c>
      <c r="Y392" s="134">
        <v>33</v>
      </c>
      <c r="Z392" s="135" t="s">
        <v>422</v>
      </c>
      <c r="AA392" s="135" t="s">
        <v>508</v>
      </c>
      <c r="AB392" s="135" t="s">
        <v>509</v>
      </c>
      <c r="AC392" s="135" t="s">
        <v>375</v>
      </c>
      <c r="AD392" s="135" t="s">
        <v>421</v>
      </c>
      <c r="AE392" s="224" t="s">
        <v>3989</v>
      </c>
      <c r="AF392" s="134"/>
      <c r="AG392" s="134">
        <v>2</v>
      </c>
      <c r="AH392" s="134"/>
      <c r="AI392" s="134"/>
      <c r="AJ392" s="134"/>
      <c r="AK392" s="134"/>
      <c r="AL392" s="134"/>
      <c r="AM392" s="134"/>
      <c r="AN392" s="134"/>
      <c r="AO392" s="134">
        <v>2</v>
      </c>
      <c r="AP392" s="134"/>
      <c r="AQ392" s="134"/>
      <c r="AR392" s="134">
        <v>10</v>
      </c>
      <c r="AS392" s="134">
        <v>25</v>
      </c>
      <c r="AT392" s="134">
        <v>80</v>
      </c>
      <c r="AU392" s="134">
        <v>180</v>
      </c>
      <c r="AV392" s="135" t="s">
        <v>359</v>
      </c>
      <c r="AW392" s="135" t="s">
        <v>374</v>
      </c>
      <c r="AX392" s="135" t="s">
        <v>107</v>
      </c>
      <c r="AY392" s="135" t="s">
        <v>57</v>
      </c>
      <c r="AZ392" s="135" t="s">
        <v>2610</v>
      </c>
      <c r="BA392" s="134">
        <v>2000</v>
      </c>
      <c r="BB392" s="134"/>
    </row>
    <row r="393" spans="1:54" ht="24" customHeight="1" x14ac:dyDescent="0.35">
      <c r="A393" s="132">
        <v>366</v>
      </c>
      <c r="B393" s="133" t="s">
        <v>3404</v>
      </c>
      <c r="C393" s="134">
        <v>1600</v>
      </c>
      <c r="D393" s="134">
        <v>225</v>
      </c>
      <c r="E393" s="134">
        <v>100</v>
      </c>
      <c r="F393" s="199"/>
      <c r="G393" s="134">
        <v>20</v>
      </c>
      <c r="H393" s="135" t="s">
        <v>2602</v>
      </c>
      <c r="I393" s="134"/>
      <c r="J393" s="134">
        <v>1</v>
      </c>
      <c r="K393" s="134"/>
      <c r="L393" s="134">
        <v>2</v>
      </c>
      <c r="M393" s="134" t="s">
        <v>2594</v>
      </c>
      <c r="N393" s="135" t="s">
        <v>457</v>
      </c>
      <c r="O393" s="134">
        <v>2250</v>
      </c>
      <c r="P393" s="135" t="s">
        <v>458</v>
      </c>
      <c r="Q393" s="134">
        <v>200</v>
      </c>
      <c r="R393" s="135" t="s">
        <v>3404</v>
      </c>
      <c r="S393" s="134">
        <v>1</v>
      </c>
      <c r="T393" s="134">
        <v>2304</v>
      </c>
      <c r="U393" s="134">
        <v>55</v>
      </c>
      <c r="V393" s="134">
        <v>90</v>
      </c>
      <c r="W393" s="134">
        <v>-45</v>
      </c>
      <c r="X393" s="134"/>
      <c r="Y393" s="134">
        <v>33</v>
      </c>
      <c r="Z393" s="135" t="s">
        <v>458</v>
      </c>
      <c r="AA393" s="135" t="s">
        <v>454</v>
      </c>
      <c r="AB393" s="135" t="s">
        <v>455</v>
      </c>
      <c r="AC393" s="135" t="s">
        <v>375</v>
      </c>
      <c r="AD393" s="135" t="s">
        <v>456</v>
      </c>
      <c r="AE393" s="224" t="s">
        <v>4041</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367</v>
      </c>
      <c r="B394" s="133" t="s">
        <v>3405</v>
      </c>
      <c r="C394" s="134">
        <v>1200</v>
      </c>
      <c r="D394" s="134">
        <v>300</v>
      </c>
      <c r="E394" s="134">
        <v>220</v>
      </c>
      <c r="F394" s="134"/>
      <c r="G394" s="134">
        <v>100</v>
      </c>
      <c r="H394" s="135" t="s">
        <v>2593</v>
      </c>
      <c r="I394" s="134"/>
      <c r="J394" s="134">
        <v>1</v>
      </c>
      <c r="K394" s="134"/>
      <c r="L394" s="134">
        <v>50</v>
      </c>
      <c r="M394" s="134"/>
      <c r="N394" s="135" t="s">
        <v>443</v>
      </c>
      <c r="O394" s="134">
        <v>2000</v>
      </c>
      <c r="P394" s="135" t="s">
        <v>438</v>
      </c>
      <c r="Q394" s="134">
        <v>500</v>
      </c>
      <c r="R394" s="135" t="s">
        <v>3405</v>
      </c>
      <c r="S394" s="134">
        <v>1</v>
      </c>
      <c r="T394" s="134">
        <v>2048</v>
      </c>
      <c r="U394" s="134">
        <v>75</v>
      </c>
      <c r="V394" s="134">
        <v>90</v>
      </c>
      <c r="W394" s="134">
        <v>-60</v>
      </c>
      <c r="X394" s="134"/>
      <c r="Y394" s="134">
        <v>33</v>
      </c>
      <c r="Z394" s="135" t="s">
        <v>438</v>
      </c>
      <c r="AA394" s="135" t="s">
        <v>440</v>
      </c>
      <c r="AB394" s="135" t="s">
        <v>441</v>
      </c>
      <c r="AC394" s="135" t="s">
        <v>360</v>
      </c>
      <c r="AD394" s="135" t="s">
        <v>442</v>
      </c>
      <c r="AE394" s="224" t="s">
        <v>4042</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368</v>
      </c>
      <c r="B395" s="133" t="s">
        <v>3406</v>
      </c>
      <c r="C395" s="134">
        <v>1600</v>
      </c>
      <c r="D395" s="134">
        <v>400</v>
      </c>
      <c r="E395" s="134">
        <v>300</v>
      </c>
      <c r="F395" s="204"/>
      <c r="G395" s="134">
        <v>150</v>
      </c>
      <c r="H395" s="135" t="s">
        <v>2593</v>
      </c>
      <c r="I395" s="134"/>
      <c r="J395" s="134">
        <v>1</v>
      </c>
      <c r="K395" s="134"/>
      <c r="L395" s="134">
        <v>60</v>
      </c>
      <c r="M395" s="134"/>
      <c r="N395" s="135" t="s">
        <v>437</v>
      </c>
      <c r="O395" s="134">
        <v>2000</v>
      </c>
      <c r="P395" s="135" t="s">
        <v>438</v>
      </c>
      <c r="Q395" s="134">
        <v>500</v>
      </c>
      <c r="R395" s="135" t="s">
        <v>3406</v>
      </c>
      <c r="S395" s="134">
        <v>1</v>
      </c>
      <c r="T395" s="134">
        <v>2048</v>
      </c>
      <c r="U395" s="134">
        <v>75</v>
      </c>
      <c r="V395" s="134">
        <v>90</v>
      </c>
      <c r="W395" s="134">
        <v>-60</v>
      </c>
      <c r="X395" s="134"/>
      <c r="Y395" s="134">
        <v>33</v>
      </c>
      <c r="Z395" s="135" t="s">
        <v>438</v>
      </c>
      <c r="AA395" s="197" t="s">
        <v>434</v>
      </c>
      <c r="AB395" s="135" t="s">
        <v>435</v>
      </c>
      <c r="AC395" s="135" t="s">
        <v>360</v>
      </c>
      <c r="AD395" s="135" t="s">
        <v>436</v>
      </c>
      <c r="AE395" s="224" t="s">
        <v>4043</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369</v>
      </c>
      <c r="B396" s="133" t="s">
        <v>3407</v>
      </c>
      <c r="C396" s="134">
        <v>1100</v>
      </c>
      <c r="D396" s="134">
        <v>200</v>
      </c>
      <c r="E396" s="134">
        <v>180</v>
      </c>
      <c r="F396" s="199"/>
      <c r="G396" s="134">
        <v>75</v>
      </c>
      <c r="H396" s="135" t="s">
        <v>2593</v>
      </c>
      <c r="I396" s="134"/>
      <c r="J396" s="134">
        <v>1</v>
      </c>
      <c r="K396" s="134"/>
      <c r="L396" s="134">
        <v>1</v>
      </c>
      <c r="M396" s="134"/>
      <c r="N396" s="135" t="s">
        <v>385</v>
      </c>
      <c r="O396" s="134">
        <v>1900</v>
      </c>
      <c r="P396" s="135" t="s">
        <v>376</v>
      </c>
      <c r="Q396" s="134">
        <v>40</v>
      </c>
      <c r="R396" s="135" t="s">
        <v>3407</v>
      </c>
      <c r="S396" s="134">
        <v>1</v>
      </c>
      <c r="T396" s="134">
        <v>1536</v>
      </c>
      <c r="U396" s="134">
        <v>45</v>
      </c>
      <c r="V396" s="134">
        <v>90</v>
      </c>
      <c r="W396" s="134">
        <v>-60</v>
      </c>
      <c r="X396" s="134">
        <v>128</v>
      </c>
      <c r="Y396" s="134">
        <v>33</v>
      </c>
      <c r="Z396" s="135" t="s">
        <v>376</v>
      </c>
      <c r="AA396" s="13" t="s">
        <v>6868</v>
      </c>
      <c r="AB396" s="13" t="s">
        <v>6869</v>
      </c>
      <c r="AC396" s="135" t="s">
        <v>360</v>
      </c>
      <c r="AD396" s="135" t="s">
        <v>384</v>
      </c>
      <c r="AE396" s="224" t="s">
        <v>4044</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370</v>
      </c>
      <c r="B397" s="133" t="s">
        <v>3408</v>
      </c>
      <c r="C397" s="134">
        <v>500</v>
      </c>
      <c r="D397" s="134">
        <v>150</v>
      </c>
      <c r="E397" s="134">
        <v>105</v>
      </c>
      <c r="F397" s="199"/>
      <c r="G397" s="134">
        <v>50</v>
      </c>
      <c r="H397" s="135" t="s">
        <v>2602</v>
      </c>
      <c r="I397" s="134"/>
      <c r="J397" s="134">
        <v>1</v>
      </c>
      <c r="K397" s="134"/>
      <c r="L397" s="134">
        <v>1</v>
      </c>
      <c r="M397" s="134"/>
      <c r="N397" s="135" t="s">
        <v>385</v>
      </c>
      <c r="O397" s="134">
        <v>1900</v>
      </c>
      <c r="P397" s="135" t="s">
        <v>376</v>
      </c>
      <c r="Q397" s="134">
        <v>20</v>
      </c>
      <c r="R397" s="135" t="s">
        <v>3408</v>
      </c>
      <c r="S397" s="134">
        <v>1</v>
      </c>
      <c r="T397" s="134">
        <v>1408</v>
      </c>
      <c r="U397" s="134">
        <v>45</v>
      </c>
      <c r="V397" s="134">
        <v>90</v>
      </c>
      <c r="W397" s="134">
        <v>-60</v>
      </c>
      <c r="X397" s="134">
        <v>128</v>
      </c>
      <c r="Y397" s="134">
        <v>33</v>
      </c>
      <c r="Z397" s="135" t="s">
        <v>376</v>
      </c>
      <c r="AA397" s="135" t="s">
        <v>403</v>
      </c>
      <c r="AB397" s="135" t="s">
        <v>404</v>
      </c>
      <c r="AC397" s="135" t="s">
        <v>360</v>
      </c>
      <c r="AD397" s="135" t="s">
        <v>384</v>
      </c>
      <c r="AE397" s="224" t="s">
        <v>4045</v>
      </c>
      <c r="AF397" s="134"/>
      <c r="AG397" s="134">
        <v>2</v>
      </c>
      <c r="AH397" s="134"/>
      <c r="AI397" s="134"/>
      <c r="AJ397" s="134"/>
      <c r="AK397" s="134"/>
      <c r="AL397" s="134"/>
      <c r="AM397" s="134"/>
      <c r="AN397" s="134"/>
      <c r="AO397" s="134">
        <v>2</v>
      </c>
      <c r="AP397" s="134"/>
      <c r="AQ397" s="134"/>
      <c r="AR397" s="134">
        <v>10</v>
      </c>
      <c r="AS397" s="134"/>
      <c r="AT397" s="134">
        <v>160</v>
      </c>
      <c r="AU397" s="134">
        <v>180</v>
      </c>
      <c r="AV397" s="135" t="s">
        <v>359</v>
      </c>
      <c r="AW397" s="135" t="s">
        <v>367</v>
      </c>
      <c r="AX397" s="135" t="s">
        <v>107</v>
      </c>
      <c r="AY397" s="135" t="s">
        <v>52</v>
      </c>
      <c r="AZ397" s="135" t="s">
        <v>2610</v>
      </c>
      <c r="BA397" s="134">
        <v>1000</v>
      </c>
      <c r="BB397" s="134"/>
    </row>
    <row r="398" spans="1:54" ht="24" customHeight="1" x14ac:dyDescent="0.35">
      <c r="A398" s="132">
        <v>371</v>
      </c>
      <c r="B398" s="318" t="s">
        <v>3435</v>
      </c>
      <c r="C398" s="134">
        <v>700</v>
      </c>
      <c r="D398" s="134">
        <v>150</v>
      </c>
      <c r="E398" s="134">
        <v>44</v>
      </c>
      <c r="F398" s="134"/>
      <c r="G398" s="134">
        <v>50</v>
      </c>
      <c r="H398" s="135" t="s">
        <v>2602</v>
      </c>
      <c r="I398" s="134"/>
      <c r="J398" s="134">
        <v>1</v>
      </c>
      <c r="K398" s="134"/>
      <c r="L398" s="134">
        <v>10</v>
      </c>
      <c r="M398" s="134"/>
      <c r="N398" s="135" t="s">
        <v>364</v>
      </c>
      <c r="O398" s="134">
        <v>1800</v>
      </c>
      <c r="P398" s="135" t="s">
        <v>391</v>
      </c>
      <c r="Q398" s="134">
        <v>300</v>
      </c>
      <c r="R398" s="135" t="s">
        <v>3446</v>
      </c>
      <c r="S398" s="134">
        <v>1</v>
      </c>
      <c r="T398" s="134">
        <v>1472</v>
      </c>
      <c r="U398" s="134">
        <v>55</v>
      </c>
      <c r="V398" s="134">
        <v>90</v>
      </c>
      <c r="W398" s="134">
        <v>-60</v>
      </c>
      <c r="X398" s="134"/>
      <c r="Y398" s="134">
        <v>33</v>
      </c>
      <c r="Z398" s="135" t="s">
        <v>391</v>
      </c>
      <c r="AA398" s="135" t="s">
        <v>636</v>
      </c>
      <c r="AB398" s="197" t="s">
        <v>637</v>
      </c>
      <c r="AC398" s="135" t="s">
        <v>360</v>
      </c>
      <c r="AD398" s="135" t="s">
        <v>625</v>
      </c>
      <c r="AE398" s="224" t="s">
        <v>4018</v>
      </c>
      <c r="AF398" s="134"/>
      <c r="AG398" s="134">
        <v>2</v>
      </c>
      <c r="AH398" s="134"/>
      <c r="AI398" s="134"/>
      <c r="AJ398" s="134"/>
      <c r="AK398" s="134"/>
      <c r="AL398" s="134"/>
      <c r="AM398" s="134"/>
      <c r="AN398" s="134"/>
      <c r="AO398" s="134"/>
      <c r="AP398" s="134">
        <v>128</v>
      </c>
      <c r="AQ398" s="134">
        <v>38</v>
      </c>
      <c r="AR398" s="134"/>
      <c r="AS398" s="134">
        <v>25</v>
      </c>
      <c r="AT398" s="134"/>
      <c r="AU398" s="134">
        <v>180</v>
      </c>
      <c r="AV398" s="135" t="s">
        <v>359</v>
      </c>
      <c r="AW398" s="135" t="s">
        <v>367</v>
      </c>
      <c r="AX398" s="135" t="s">
        <v>102</v>
      </c>
      <c r="AY398" s="135" t="s">
        <v>48</v>
      </c>
      <c r="AZ398" s="135" t="s">
        <v>2629</v>
      </c>
      <c r="BA398" s="134">
        <v>1800</v>
      </c>
      <c r="BB398" s="134"/>
    </row>
    <row r="399" spans="1:54" ht="24" customHeight="1" x14ac:dyDescent="0.35">
      <c r="A399" s="132">
        <v>372</v>
      </c>
      <c r="B399" s="318" t="s">
        <v>3436</v>
      </c>
      <c r="C399" s="134">
        <v>200</v>
      </c>
      <c r="D399" s="134">
        <v>60</v>
      </c>
      <c r="E399" s="134">
        <v>35</v>
      </c>
      <c r="F399" s="134"/>
      <c r="G399" s="134">
        <v>1</v>
      </c>
      <c r="H399" s="135"/>
      <c r="I399" s="134"/>
      <c r="J399" s="134">
        <v>1</v>
      </c>
      <c r="K399" s="134"/>
      <c r="L399" s="134">
        <v>20</v>
      </c>
      <c r="M399" s="134"/>
      <c r="N399" s="135" t="s">
        <v>584</v>
      </c>
      <c r="O399" s="134">
        <v>900</v>
      </c>
      <c r="P399" s="135" t="s">
        <v>365</v>
      </c>
      <c r="Q399" s="134">
        <v>10</v>
      </c>
      <c r="R399" s="135" t="s">
        <v>3447</v>
      </c>
      <c r="S399" s="134">
        <v>1</v>
      </c>
      <c r="T399" s="134">
        <v>384</v>
      </c>
      <c r="U399" s="134">
        <v>65</v>
      </c>
      <c r="V399" s="134">
        <v>90</v>
      </c>
      <c r="W399" s="134">
        <v>-60</v>
      </c>
      <c r="X399" s="134">
        <v>64</v>
      </c>
      <c r="Y399" s="134">
        <v>33</v>
      </c>
      <c r="Z399" s="135" t="s">
        <v>365</v>
      </c>
      <c r="AA399" s="135" t="s">
        <v>582</v>
      </c>
      <c r="AB399" s="135" t="s">
        <v>583</v>
      </c>
      <c r="AC399" s="135" t="s">
        <v>360</v>
      </c>
      <c r="AD399" s="135" t="s">
        <v>466</v>
      </c>
      <c r="AE399" s="224" t="s">
        <v>4019</v>
      </c>
      <c r="AF399" s="134"/>
      <c r="AG399" s="134">
        <v>1</v>
      </c>
      <c r="AH399" s="134">
        <v>1</v>
      </c>
      <c r="AI399" s="134">
        <v>20</v>
      </c>
      <c r="AJ399" s="134">
        <v>48</v>
      </c>
      <c r="AK399" s="134">
        <v>100</v>
      </c>
      <c r="AL399" s="134"/>
      <c r="AM399" s="134"/>
      <c r="AN399" s="134"/>
      <c r="AO399" s="134"/>
      <c r="AP399" s="134"/>
      <c r="AQ399" s="134"/>
      <c r="AR399" s="134"/>
      <c r="AS399" s="134"/>
      <c r="AT399" s="134"/>
      <c r="AU399" s="134">
        <v>180</v>
      </c>
      <c r="AV399" s="135" t="s">
        <v>365</v>
      </c>
      <c r="AW399" s="135" t="s">
        <v>374</v>
      </c>
      <c r="AX399" s="135" t="s">
        <v>110</v>
      </c>
      <c r="AY399" s="135" t="s">
        <v>49</v>
      </c>
      <c r="AZ399" s="135" t="s">
        <v>2608</v>
      </c>
      <c r="BA399" s="134">
        <v>250</v>
      </c>
      <c r="BB399" s="134"/>
    </row>
    <row r="400" spans="1:54" ht="24" customHeight="1" x14ac:dyDescent="0.35">
      <c r="A400" s="132">
        <v>373</v>
      </c>
      <c r="B400" s="318" t="s">
        <v>3437</v>
      </c>
      <c r="C400" s="134">
        <v>800</v>
      </c>
      <c r="D400" s="134">
        <v>200</v>
      </c>
      <c r="E400" s="134">
        <v>137</v>
      </c>
      <c r="F400" s="199"/>
      <c r="G400" s="134">
        <v>100</v>
      </c>
      <c r="H400" s="135" t="s">
        <v>2596</v>
      </c>
      <c r="I400" s="134"/>
      <c r="J400" s="134">
        <v>1</v>
      </c>
      <c r="K400" s="134"/>
      <c r="L400" s="134">
        <v>30</v>
      </c>
      <c r="M400" s="134" t="s">
        <v>2625</v>
      </c>
      <c r="N400" s="135" t="s">
        <v>558</v>
      </c>
      <c r="O400" s="134">
        <v>3400</v>
      </c>
      <c r="P400" s="135" t="s">
        <v>559</v>
      </c>
      <c r="Q400" s="134">
        <v>180</v>
      </c>
      <c r="R400" s="135" t="s">
        <v>3448</v>
      </c>
      <c r="S400" s="134">
        <v>1</v>
      </c>
      <c r="T400" s="134">
        <v>2176</v>
      </c>
      <c r="U400" s="134">
        <v>80</v>
      </c>
      <c r="V400" s="134">
        <v>90</v>
      </c>
      <c r="W400" s="134">
        <v>-60</v>
      </c>
      <c r="X400" s="134"/>
      <c r="Y400" s="134">
        <v>33</v>
      </c>
      <c r="Z400" s="135" t="s">
        <v>559</v>
      </c>
      <c r="AA400" s="197" t="s">
        <v>557</v>
      </c>
      <c r="AB400" s="135" t="s">
        <v>554</v>
      </c>
      <c r="AC400" s="135" t="s">
        <v>375</v>
      </c>
      <c r="AD400" s="135" t="s">
        <v>475</v>
      </c>
      <c r="AE400" s="224" t="s">
        <v>4020</v>
      </c>
      <c r="AF400" s="134"/>
      <c r="AG400" s="134">
        <v>1</v>
      </c>
      <c r="AH400" s="134"/>
      <c r="AI400" s="134">
        <v>300</v>
      </c>
      <c r="AJ400" s="134">
        <v>64</v>
      </c>
      <c r="AK400" s="134">
        <v>35</v>
      </c>
      <c r="AL400" s="134" t="s">
        <v>374</v>
      </c>
      <c r="AM400" s="134" t="s">
        <v>110</v>
      </c>
      <c r="AN400" s="134" t="s">
        <v>56</v>
      </c>
      <c r="AO400" s="134"/>
      <c r="AP400" s="134"/>
      <c r="AQ400" s="134"/>
      <c r="AR400" s="134"/>
      <c r="AS400" s="134">
        <v>15</v>
      </c>
      <c r="AT400" s="134"/>
      <c r="AU400" s="134">
        <v>180</v>
      </c>
      <c r="AV400" s="135" t="s">
        <v>391</v>
      </c>
      <c r="AW400" s="135" t="s">
        <v>374</v>
      </c>
      <c r="AX400" s="135" t="s">
        <v>110</v>
      </c>
      <c r="AY400" s="135" t="s">
        <v>56</v>
      </c>
      <c r="AZ400" s="135" t="s">
        <v>2597</v>
      </c>
      <c r="BA400" s="134">
        <v>500</v>
      </c>
      <c r="BB400" s="134"/>
    </row>
    <row r="401" spans="1:54" ht="24" customHeight="1" x14ac:dyDescent="0.35">
      <c r="A401" s="132">
        <v>374</v>
      </c>
      <c r="B401" s="318" t="s">
        <v>3438</v>
      </c>
      <c r="C401" s="134">
        <v>75</v>
      </c>
      <c r="D401" s="134">
        <v>10</v>
      </c>
      <c r="E401" s="134">
        <v>14</v>
      </c>
      <c r="F401" s="199"/>
      <c r="G401" s="134">
        <v>100</v>
      </c>
      <c r="H401" s="135"/>
      <c r="I401" s="134"/>
      <c r="J401" s="134">
        <v>1</v>
      </c>
      <c r="K401" s="134"/>
      <c r="L401" s="134">
        <v>5</v>
      </c>
      <c r="M401" s="134" t="s">
        <v>2625</v>
      </c>
      <c r="N401" s="135" t="s">
        <v>364</v>
      </c>
      <c r="O401" s="134">
        <v>1700</v>
      </c>
      <c r="P401" s="135" t="s">
        <v>365</v>
      </c>
      <c r="Q401" s="134">
        <v>75</v>
      </c>
      <c r="R401" s="135" t="s">
        <v>3449</v>
      </c>
      <c r="S401" s="134"/>
      <c r="T401" s="134">
        <v>1152</v>
      </c>
      <c r="U401" s="134">
        <v>63</v>
      </c>
      <c r="V401" s="134">
        <v>90</v>
      </c>
      <c r="W401" s="134">
        <v>-60</v>
      </c>
      <c r="X401" s="134"/>
      <c r="Y401" s="134">
        <v>33</v>
      </c>
      <c r="Z401" s="135" t="s">
        <v>366</v>
      </c>
      <c r="AA401" s="135" t="s">
        <v>530</v>
      </c>
      <c r="AB401" s="135" t="s">
        <v>525</v>
      </c>
      <c r="AC401" s="135" t="s">
        <v>360</v>
      </c>
      <c r="AD401" s="135" t="s">
        <v>531</v>
      </c>
      <c r="AE401" s="224" t="s">
        <v>4021</v>
      </c>
      <c r="AF401" s="134"/>
      <c r="AG401" s="134">
        <v>1</v>
      </c>
      <c r="AH401" s="134"/>
      <c r="AI401" s="134"/>
      <c r="AJ401" s="134"/>
      <c r="AK401" s="134"/>
      <c r="AL401" s="134"/>
      <c r="AM401" s="134"/>
      <c r="AN401" s="134"/>
      <c r="AO401" s="134"/>
      <c r="AP401" s="134"/>
      <c r="AQ401" s="134"/>
      <c r="AR401" s="134"/>
      <c r="AS401" s="134">
        <v>20</v>
      </c>
      <c r="AT401" s="134"/>
      <c r="AU401" s="134">
        <v>180</v>
      </c>
      <c r="AV401" s="135" t="s">
        <v>359</v>
      </c>
      <c r="AW401" s="135" t="s">
        <v>367</v>
      </c>
      <c r="AX401" s="135" t="s">
        <v>106</v>
      </c>
      <c r="AY401" s="135" t="s">
        <v>50</v>
      </c>
      <c r="AZ401" s="135" t="s">
        <v>2599</v>
      </c>
      <c r="BA401" s="134">
        <v>350</v>
      </c>
      <c r="BB401" s="134"/>
    </row>
    <row r="402" spans="1:54" ht="24" customHeight="1" x14ac:dyDescent="0.35">
      <c r="A402" s="132">
        <v>375</v>
      </c>
      <c r="B402" s="318" t="s">
        <v>3439</v>
      </c>
      <c r="C402" s="134">
        <v>125</v>
      </c>
      <c r="D402" s="134">
        <v>25</v>
      </c>
      <c r="E402" s="134">
        <v>16</v>
      </c>
      <c r="F402" s="199"/>
      <c r="G402" s="134">
        <v>100</v>
      </c>
      <c r="H402" s="135"/>
      <c r="I402" s="134"/>
      <c r="J402" s="134">
        <v>1</v>
      </c>
      <c r="K402" s="134"/>
      <c r="L402" s="134">
        <v>4</v>
      </c>
      <c r="M402" s="134" t="s">
        <v>2625</v>
      </c>
      <c r="N402" s="135" t="s">
        <v>537</v>
      </c>
      <c r="O402" s="134">
        <v>1700</v>
      </c>
      <c r="P402" s="135" t="s">
        <v>365</v>
      </c>
      <c r="Q402" s="134">
        <v>75</v>
      </c>
      <c r="R402" s="135" t="s">
        <v>3450</v>
      </c>
      <c r="S402" s="134"/>
      <c r="T402" s="134">
        <v>1280</v>
      </c>
      <c r="U402" s="134">
        <v>63</v>
      </c>
      <c r="V402" s="134">
        <v>90</v>
      </c>
      <c r="W402" s="134">
        <v>-60</v>
      </c>
      <c r="X402" s="134"/>
      <c r="Y402" s="134">
        <v>33</v>
      </c>
      <c r="Z402" s="135" t="s">
        <v>366</v>
      </c>
      <c r="AA402" s="135" t="s">
        <v>535</v>
      </c>
      <c r="AB402" s="135" t="s">
        <v>536</v>
      </c>
      <c r="AC402" s="135" t="s">
        <v>360</v>
      </c>
      <c r="AD402" s="135" t="s">
        <v>480</v>
      </c>
      <c r="AE402" s="224" t="s">
        <v>4022</v>
      </c>
      <c r="AF402" s="134"/>
      <c r="AG402" s="134">
        <v>1</v>
      </c>
      <c r="AH402" s="134"/>
      <c r="AI402" s="134"/>
      <c r="AJ402" s="134"/>
      <c r="AK402" s="134"/>
      <c r="AL402" s="134"/>
      <c r="AM402" s="134"/>
      <c r="AN402" s="134"/>
      <c r="AO402" s="134"/>
      <c r="AP402" s="134"/>
      <c r="AQ402" s="134"/>
      <c r="AR402" s="134"/>
      <c r="AS402" s="134">
        <v>20</v>
      </c>
      <c r="AT402" s="134"/>
      <c r="AU402" s="134">
        <v>180</v>
      </c>
      <c r="AV402" s="135" t="s">
        <v>359</v>
      </c>
      <c r="AW402" s="135" t="s">
        <v>367</v>
      </c>
      <c r="AX402" s="135" t="s">
        <v>106</v>
      </c>
      <c r="AY402" s="135" t="s">
        <v>50</v>
      </c>
      <c r="AZ402" s="135" t="s">
        <v>2650</v>
      </c>
      <c r="BA402" s="134">
        <v>600</v>
      </c>
      <c r="BB402" s="134"/>
    </row>
    <row r="403" spans="1:54" ht="24" customHeight="1" x14ac:dyDescent="0.35">
      <c r="A403" s="132">
        <v>376</v>
      </c>
      <c r="B403" s="318" t="s">
        <v>3440</v>
      </c>
      <c r="C403" s="134">
        <v>250</v>
      </c>
      <c r="D403" s="134">
        <v>50</v>
      </c>
      <c r="E403" s="134">
        <v>18</v>
      </c>
      <c r="F403" s="204"/>
      <c r="G403" s="134">
        <v>150</v>
      </c>
      <c r="H403" s="135"/>
      <c r="I403" s="134"/>
      <c r="J403" s="134">
        <v>1</v>
      </c>
      <c r="K403" s="134"/>
      <c r="L403" s="134">
        <v>7</v>
      </c>
      <c r="M403" s="134" t="s">
        <v>2625</v>
      </c>
      <c r="N403" s="135" t="s">
        <v>526</v>
      </c>
      <c r="O403" s="134">
        <v>1700</v>
      </c>
      <c r="P403" s="135" t="s">
        <v>365</v>
      </c>
      <c r="Q403" s="134">
        <v>75</v>
      </c>
      <c r="R403" s="135" t="s">
        <v>3451</v>
      </c>
      <c r="S403" s="134"/>
      <c r="T403" s="134">
        <v>1408</v>
      </c>
      <c r="U403" s="134">
        <v>63</v>
      </c>
      <c r="V403" s="134">
        <v>90</v>
      </c>
      <c r="W403" s="134">
        <v>-60</v>
      </c>
      <c r="X403" s="134"/>
      <c r="Y403" s="134">
        <v>33</v>
      </c>
      <c r="Z403" s="135" t="s">
        <v>366</v>
      </c>
      <c r="AA403" s="13" t="s">
        <v>530</v>
      </c>
      <c r="AB403" s="13" t="s">
        <v>651</v>
      </c>
      <c r="AC403" s="135" t="s">
        <v>360</v>
      </c>
      <c r="AD403" s="135" t="s">
        <v>531</v>
      </c>
      <c r="AE403" s="224" t="s">
        <v>4023</v>
      </c>
      <c r="AF403" s="134"/>
      <c r="AG403" s="134">
        <v>1</v>
      </c>
      <c r="AH403" s="134"/>
      <c r="AI403" s="134"/>
      <c r="AJ403" s="134"/>
      <c r="AK403" s="134"/>
      <c r="AL403" s="134"/>
      <c r="AM403" s="134"/>
      <c r="AN403" s="134"/>
      <c r="AO403" s="134"/>
      <c r="AP403" s="134"/>
      <c r="AQ403" s="134"/>
      <c r="AR403" s="134"/>
      <c r="AS403" s="134">
        <v>20</v>
      </c>
      <c r="AT403" s="134"/>
      <c r="AU403" s="134">
        <v>180</v>
      </c>
      <c r="AV403" s="135" t="s">
        <v>359</v>
      </c>
      <c r="AW403" s="135" t="s">
        <v>367</v>
      </c>
      <c r="AX403" s="135" t="s">
        <v>106</v>
      </c>
      <c r="AY403" s="135" t="s">
        <v>50</v>
      </c>
      <c r="AZ403" s="135" t="s">
        <v>2652</v>
      </c>
      <c r="BA403" s="134">
        <v>900</v>
      </c>
      <c r="BB403" s="134"/>
    </row>
    <row r="404" spans="1:54" ht="24" customHeight="1" x14ac:dyDescent="0.35">
      <c r="A404" s="132">
        <v>377</v>
      </c>
      <c r="B404" s="318" t="s">
        <v>3441</v>
      </c>
      <c r="C404" s="134">
        <v>500</v>
      </c>
      <c r="D404" s="134">
        <v>100</v>
      </c>
      <c r="E404" s="134">
        <v>20</v>
      </c>
      <c r="F404" s="199"/>
      <c r="G404" s="134">
        <v>100</v>
      </c>
      <c r="H404" s="135"/>
      <c r="I404" s="134"/>
      <c r="J404" s="134">
        <v>1</v>
      </c>
      <c r="K404" s="134"/>
      <c r="L404" s="134">
        <v>4</v>
      </c>
      <c r="M404" s="134" t="s">
        <v>2625</v>
      </c>
      <c r="N404" s="135" t="s">
        <v>526</v>
      </c>
      <c r="O404" s="134">
        <v>1700</v>
      </c>
      <c r="P404" s="135" t="s">
        <v>365</v>
      </c>
      <c r="Q404" s="134">
        <v>125</v>
      </c>
      <c r="R404" s="135" t="s">
        <v>3452</v>
      </c>
      <c r="S404" s="134"/>
      <c r="T404" s="134">
        <v>1472</v>
      </c>
      <c r="U404" s="134">
        <v>63</v>
      </c>
      <c r="V404" s="134">
        <v>90</v>
      </c>
      <c r="W404" s="134">
        <v>-60</v>
      </c>
      <c r="X404" s="134"/>
      <c r="Y404" s="134">
        <v>33</v>
      </c>
      <c r="Z404" s="135" t="s">
        <v>366</v>
      </c>
      <c r="AA404" s="135" t="s">
        <v>519</v>
      </c>
      <c r="AB404" s="135" t="s">
        <v>520</v>
      </c>
      <c r="AC404" s="135" t="s">
        <v>360</v>
      </c>
      <c r="AD404" s="135" t="s">
        <v>521</v>
      </c>
      <c r="AE404" s="224" t="s">
        <v>4024</v>
      </c>
      <c r="AF404" s="134"/>
      <c r="AG404" s="134">
        <v>1</v>
      </c>
      <c r="AH404" s="134"/>
      <c r="AI404" s="134"/>
      <c r="AJ404" s="134"/>
      <c r="AK404" s="134"/>
      <c r="AL404" s="134"/>
      <c r="AM404" s="134"/>
      <c r="AN404" s="134"/>
      <c r="AO404" s="134"/>
      <c r="AP404" s="134"/>
      <c r="AQ404" s="134"/>
      <c r="AR404" s="134"/>
      <c r="AS404" s="134">
        <v>30</v>
      </c>
      <c r="AT404" s="134"/>
      <c r="AU404" s="134">
        <v>180</v>
      </c>
      <c r="AV404" s="135" t="s">
        <v>359</v>
      </c>
      <c r="AW404" s="135" t="s">
        <v>367</v>
      </c>
      <c r="AX404" s="135" t="s">
        <v>106</v>
      </c>
      <c r="AY404" s="135" t="s">
        <v>50</v>
      </c>
      <c r="AZ404" s="135" t="s">
        <v>2640</v>
      </c>
      <c r="BA404" s="134">
        <v>1200</v>
      </c>
      <c r="BB404" s="134"/>
    </row>
    <row r="405" spans="1:54" ht="24" customHeight="1" x14ac:dyDescent="0.35">
      <c r="A405" s="132">
        <v>378</v>
      </c>
      <c r="B405" s="318" t="s">
        <v>3442</v>
      </c>
      <c r="C405" s="134">
        <v>1200</v>
      </c>
      <c r="D405" s="134">
        <v>300</v>
      </c>
      <c r="E405" s="134">
        <v>396</v>
      </c>
      <c r="F405" s="204"/>
      <c r="G405" s="134">
        <v>50</v>
      </c>
      <c r="H405" s="135" t="s">
        <v>2602</v>
      </c>
      <c r="I405" s="134"/>
      <c r="J405" s="134">
        <v>1</v>
      </c>
      <c r="K405" s="134"/>
      <c r="L405" s="134">
        <v>2</v>
      </c>
      <c r="M405" s="134"/>
      <c r="N405" s="135" t="s">
        <v>385</v>
      </c>
      <c r="O405" s="134">
        <v>1550</v>
      </c>
      <c r="P405" s="135" t="s">
        <v>391</v>
      </c>
      <c r="Q405" s="134">
        <v>20</v>
      </c>
      <c r="R405" s="135" t="s">
        <v>3453</v>
      </c>
      <c r="S405" s="134">
        <v>1</v>
      </c>
      <c r="T405" s="134">
        <v>2176</v>
      </c>
      <c r="U405" s="134">
        <v>65</v>
      </c>
      <c r="V405" s="134">
        <v>90</v>
      </c>
      <c r="W405" s="134">
        <v>-30</v>
      </c>
      <c r="X405" s="134">
        <v>256</v>
      </c>
      <c r="Y405" s="134">
        <v>33</v>
      </c>
      <c r="Z405" s="135" t="s">
        <v>391</v>
      </c>
      <c r="AA405" s="13" t="s">
        <v>6821</v>
      </c>
      <c r="AB405" s="13" t="s">
        <v>502</v>
      </c>
      <c r="AC405" s="135" t="s">
        <v>375</v>
      </c>
      <c r="AD405" s="135" t="s">
        <v>384</v>
      </c>
      <c r="AE405" s="224" t="s">
        <v>4025</v>
      </c>
      <c r="AF405" s="134"/>
      <c r="AG405" s="134">
        <v>2</v>
      </c>
      <c r="AH405" s="134"/>
      <c r="AI405" s="134"/>
      <c r="AJ405" s="134"/>
      <c r="AK405" s="134"/>
      <c r="AL405" s="134"/>
      <c r="AM405" s="134"/>
      <c r="AN405" s="134"/>
      <c r="AO405" s="134">
        <v>2</v>
      </c>
      <c r="AP405" s="134"/>
      <c r="AQ405" s="134"/>
      <c r="AR405" s="134"/>
      <c r="AS405" s="134">
        <v>20</v>
      </c>
      <c r="AT405" s="134">
        <v>100</v>
      </c>
      <c r="AU405" s="134">
        <v>180</v>
      </c>
      <c r="AV405" s="135" t="s">
        <v>359</v>
      </c>
      <c r="AW405" s="135" t="s">
        <v>367</v>
      </c>
      <c r="AX405" s="135" t="s">
        <v>107</v>
      </c>
      <c r="AY405" s="135" t="s">
        <v>57</v>
      </c>
      <c r="AZ405" s="135" t="s">
        <v>2610</v>
      </c>
      <c r="BA405" s="134">
        <v>1400</v>
      </c>
      <c r="BB405" s="134"/>
    </row>
    <row r="406" spans="1:54" ht="24" customHeight="1" x14ac:dyDescent="0.35">
      <c r="A406" s="132">
        <v>379</v>
      </c>
      <c r="B406" s="318" t="s">
        <v>3443</v>
      </c>
      <c r="C406" s="134">
        <v>1000</v>
      </c>
      <c r="D406" s="134">
        <v>250</v>
      </c>
      <c r="E406" s="134">
        <v>176</v>
      </c>
      <c r="F406" s="204"/>
      <c r="G406" s="134">
        <v>100</v>
      </c>
      <c r="H406" s="135" t="s">
        <v>2631</v>
      </c>
      <c r="I406" s="134"/>
      <c r="J406" s="134">
        <v>1</v>
      </c>
      <c r="K406" s="134"/>
      <c r="L406" s="134">
        <v>40</v>
      </c>
      <c r="M406" s="134"/>
      <c r="N406" s="135" t="s">
        <v>450</v>
      </c>
      <c r="O406" s="134">
        <v>2000</v>
      </c>
      <c r="P406" s="135" t="s">
        <v>451</v>
      </c>
      <c r="Q406" s="134">
        <v>400</v>
      </c>
      <c r="R406" s="135" t="s">
        <v>3454</v>
      </c>
      <c r="S406" s="134"/>
      <c r="T406" s="134">
        <v>2176</v>
      </c>
      <c r="U406" s="134">
        <v>75</v>
      </c>
      <c r="V406" s="134">
        <v>90</v>
      </c>
      <c r="W406" s="134">
        <v>-60</v>
      </c>
      <c r="X406" s="134"/>
      <c r="Y406" s="134">
        <v>33</v>
      </c>
      <c r="Z406" s="135" t="s">
        <v>451</v>
      </c>
      <c r="AA406" s="13" t="s">
        <v>6817</v>
      </c>
      <c r="AB406" s="196" t="s">
        <v>6740</v>
      </c>
      <c r="AC406" s="135" t="s">
        <v>360</v>
      </c>
      <c r="AD406" s="135" t="s">
        <v>449</v>
      </c>
      <c r="AE406" s="224" t="s">
        <v>4026</v>
      </c>
      <c r="AF406" s="134"/>
      <c r="AG406" s="134">
        <v>1</v>
      </c>
      <c r="AH406" s="134">
        <v>1</v>
      </c>
      <c r="AI406" s="134"/>
      <c r="AJ406" s="134"/>
      <c r="AK406" s="134"/>
      <c r="AL406" s="134"/>
      <c r="AM406" s="134"/>
      <c r="AN406" s="134"/>
      <c r="AO406" s="134"/>
      <c r="AP406" s="134">
        <v>96</v>
      </c>
      <c r="AQ406" s="134">
        <v>88</v>
      </c>
      <c r="AR406" s="134"/>
      <c r="AS406" s="134"/>
      <c r="AT406" s="134"/>
      <c r="AU406" s="134">
        <v>180</v>
      </c>
      <c r="AV406" s="135" t="s">
        <v>451</v>
      </c>
      <c r="AW406" s="135" t="s">
        <v>367</v>
      </c>
      <c r="AX406" s="135" t="s">
        <v>102</v>
      </c>
      <c r="AY406" s="135" t="s">
        <v>58</v>
      </c>
      <c r="AZ406" s="135" t="s">
        <v>2631</v>
      </c>
      <c r="BA406" s="134">
        <v>2600</v>
      </c>
      <c r="BB406" s="134"/>
    </row>
    <row r="407" spans="1:54" ht="24" customHeight="1" x14ac:dyDescent="0.35">
      <c r="A407" s="132">
        <v>380</v>
      </c>
      <c r="B407" s="318" t="s">
        <v>3444</v>
      </c>
      <c r="C407" s="134">
        <v>500</v>
      </c>
      <c r="D407" s="134">
        <v>150</v>
      </c>
      <c r="E407" s="134">
        <v>115</v>
      </c>
      <c r="F407" s="204"/>
      <c r="G407" s="134">
        <v>50</v>
      </c>
      <c r="H407" s="135" t="s">
        <v>2602</v>
      </c>
      <c r="I407" s="134"/>
      <c r="J407" s="134">
        <v>1</v>
      </c>
      <c r="K407" s="134"/>
      <c r="L407" s="134">
        <v>1</v>
      </c>
      <c r="M407" s="134"/>
      <c r="N407" s="135" t="s">
        <v>385</v>
      </c>
      <c r="O407" s="134">
        <v>1900</v>
      </c>
      <c r="P407" s="135" t="s">
        <v>376</v>
      </c>
      <c r="Q407" s="134">
        <v>20</v>
      </c>
      <c r="R407" s="135" t="s">
        <v>3455</v>
      </c>
      <c r="S407" s="134">
        <v>1</v>
      </c>
      <c r="T407" s="134">
        <v>1600</v>
      </c>
      <c r="U407" s="134">
        <v>45</v>
      </c>
      <c r="V407" s="134">
        <v>90</v>
      </c>
      <c r="W407" s="134">
        <v>-60</v>
      </c>
      <c r="X407" s="134">
        <v>128</v>
      </c>
      <c r="Y407" s="134">
        <v>33</v>
      </c>
      <c r="Z407" s="135" t="s">
        <v>376</v>
      </c>
      <c r="AA407" s="13" t="s">
        <v>6870</v>
      </c>
      <c r="AB407" s="13" t="s">
        <v>6871</v>
      </c>
      <c r="AC407" s="135" t="s">
        <v>360</v>
      </c>
      <c r="AD407" s="135" t="s">
        <v>384</v>
      </c>
      <c r="AE407" s="224" t="s">
        <v>4027</v>
      </c>
      <c r="AF407" s="134"/>
      <c r="AG407" s="134">
        <v>2</v>
      </c>
      <c r="AH407" s="134"/>
      <c r="AI407" s="134"/>
      <c r="AJ407" s="134"/>
      <c r="AK407" s="134"/>
      <c r="AL407" s="134"/>
      <c r="AM407" s="134"/>
      <c r="AN407" s="134"/>
      <c r="AO407" s="134">
        <v>2</v>
      </c>
      <c r="AP407" s="134"/>
      <c r="AQ407" s="134"/>
      <c r="AR407" s="134">
        <v>10</v>
      </c>
      <c r="AS407" s="134"/>
      <c r="AT407" s="134">
        <v>160</v>
      </c>
      <c r="AU407" s="134">
        <v>180</v>
      </c>
      <c r="AV407" s="135" t="s">
        <v>359</v>
      </c>
      <c r="AW407" s="135" t="s">
        <v>367</v>
      </c>
      <c r="AX407" s="135" t="s">
        <v>107</v>
      </c>
      <c r="AY407" s="135" t="s">
        <v>52</v>
      </c>
      <c r="AZ407" s="135" t="s">
        <v>2610</v>
      </c>
      <c r="BA407" s="134">
        <v>1000</v>
      </c>
      <c r="BB407" s="134"/>
    </row>
    <row r="408" spans="1:54" ht="24" customHeight="1" x14ac:dyDescent="0.35">
      <c r="A408" s="132">
        <v>381</v>
      </c>
      <c r="B408" s="346" t="s">
        <v>8903</v>
      </c>
      <c r="C408" s="134">
        <v>375</v>
      </c>
      <c r="D408" s="134">
        <v>75</v>
      </c>
      <c r="E408" s="134">
        <v>24</v>
      </c>
      <c r="F408" s="134"/>
      <c r="G408" s="134">
        <v>25</v>
      </c>
      <c r="H408" s="135" t="s">
        <v>2602</v>
      </c>
      <c r="I408" s="134">
        <v>1</v>
      </c>
      <c r="J408" s="134">
        <v>1</v>
      </c>
      <c r="K408" s="134"/>
      <c r="L408" s="134">
        <v>10</v>
      </c>
      <c r="M408" s="134" t="s">
        <v>2625</v>
      </c>
      <c r="N408" s="135" t="s">
        <v>357</v>
      </c>
      <c r="O408" s="134">
        <v>2450</v>
      </c>
      <c r="P408" s="135" t="s">
        <v>358</v>
      </c>
      <c r="Q408" s="134">
        <v>30</v>
      </c>
      <c r="R408" s="135" t="s">
        <v>3456</v>
      </c>
      <c r="S408" s="134">
        <v>1</v>
      </c>
      <c r="T408" s="134">
        <v>1344</v>
      </c>
      <c r="U408" s="134">
        <v>43</v>
      </c>
      <c r="V408" s="134">
        <v>90</v>
      </c>
      <c r="W408" s="134">
        <v>-60</v>
      </c>
      <c r="X408" s="134">
        <v>128</v>
      </c>
      <c r="Y408" s="134">
        <v>33</v>
      </c>
      <c r="Z408" s="135" t="s">
        <v>358</v>
      </c>
      <c r="AA408" s="13" t="s">
        <v>6878</v>
      </c>
      <c r="AB408" s="13" t="s">
        <v>404</v>
      </c>
      <c r="AC408" s="135" t="s">
        <v>360</v>
      </c>
      <c r="AD408" s="135" t="s">
        <v>356</v>
      </c>
      <c r="AE408" s="225" t="s">
        <v>8904</v>
      </c>
      <c r="AF408" s="134"/>
      <c r="AG408" s="134">
        <v>2</v>
      </c>
      <c r="AH408" s="134"/>
      <c r="AI408" s="134"/>
      <c r="AJ408" s="134"/>
      <c r="AK408" s="134"/>
      <c r="AL408" s="134"/>
      <c r="AM408" s="134"/>
      <c r="AN408" s="134"/>
      <c r="AO408" s="134"/>
      <c r="AP408" s="134"/>
      <c r="AQ408" s="134"/>
      <c r="AR408" s="134">
        <v>10</v>
      </c>
      <c r="AS408" s="134">
        <v>10</v>
      </c>
      <c r="AT408" s="134"/>
      <c r="AU408" s="134">
        <v>180</v>
      </c>
      <c r="AV408" s="135" t="s">
        <v>359</v>
      </c>
      <c r="AW408" s="135" t="s">
        <v>367</v>
      </c>
      <c r="AX408" s="135" t="s">
        <v>107</v>
      </c>
      <c r="AY408" s="135" t="s">
        <v>52</v>
      </c>
      <c r="AZ408" s="135" t="s">
        <v>2610</v>
      </c>
      <c r="BA408" s="134">
        <v>700</v>
      </c>
      <c r="BB408" s="134"/>
    </row>
    <row r="409" spans="1:54" ht="24" customHeight="1" x14ac:dyDescent="0.35">
      <c r="A409" s="132">
        <v>381</v>
      </c>
      <c r="B409" s="318" t="s">
        <v>3445</v>
      </c>
      <c r="C409" s="134">
        <v>375</v>
      </c>
      <c r="D409" s="134">
        <v>75</v>
      </c>
      <c r="E409" s="134">
        <v>24</v>
      </c>
      <c r="F409" s="134"/>
      <c r="G409" s="134">
        <v>25</v>
      </c>
      <c r="H409" s="135" t="s">
        <v>2602</v>
      </c>
      <c r="I409" s="134">
        <v>1</v>
      </c>
      <c r="J409" s="134">
        <v>1</v>
      </c>
      <c r="K409" s="134"/>
      <c r="L409" s="134">
        <v>10</v>
      </c>
      <c r="M409" s="134" t="s">
        <v>2625</v>
      </c>
      <c r="N409" s="135" t="s">
        <v>357</v>
      </c>
      <c r="O409" s="134">
        <v>2450</v>
      </c>
      <c r="P409" s="135" t="s">
        <v>358</v>
      </c>
      <c r="Q409" s="134">
        <v>30</v>
      </c>
      <c r="R409" s="135" t="s">
        <v>3456</v>
      </c>
      <c r="S409" s="134">
        <v>1</v>
      </c>
      <c r="T409" s="134">
        <v>1344</v>
      </c>
      <c r="U409" s="134">
        <v>43</v>
      </c>
      <c r="V409" s="134">
        <v>90</v>
      </c>
      <c r="W409" s="134">
        <v>-60</v>
      </c>
      <c r="X409" s="134">
        <v>128</v>
      </c>
      <c r="Y409" s="134">
        <v>33</v>
      </c>
      <c r="Z409" s="135" t="s">
        <v>358</v>
      </c>
      <c r="AA409" s="135" t="s">
        <v>400</v>
      </c>
      <c r="AB409" s="135" t="s">
        <v>401</v>
      </c>
      <c r="AC409" s="135" t="s">
        <v>360</v>
      </c>
      <c r="AD409" s="135" t="s">
        <v>356</v>
      </c>
      <c r="AE409" s="224" t="s">
        <v>4028</v>
      </c>
      <c r="AF409" s="134"/>
      <c r="AG409" s="134">
        <v>2</v>
      </c>
      <c r="AH409" s="134"/>
      <c r="AI409" s="134"/>
      <c r="AJ409" s="134"/>
      <c r="AK409" s="134"/>
      <c r="AL409" s="134"/>
      <c r="AM409" s="134"/>
      <c r="AN409" s="134"/>
      <c r="AO409" s="134"/>
      <c r="AP409" s="134"/>
      <c r="AQ409" s="134"/>
      <c r="AR409" s="134">
        <v>10</v>
      </c>
      <c r="AS409" s="134">
        <v>10</v>
      </c>
      <c r="AT409" s="134"/>
      <c r="AU409" s="134">
        <v>180</v>
      </c>
      <c r="AV409" s="135" t="s">
        <v>359</v>
      </c>
      <c r="AW409" s="135" t="s">
        <v>367</v>
      </c>
      <c r="AX409" s="135" t="s">
        <v>107</v>
      </c>
      <c r="AY409" s="135" t="s">
        <v>52</v>
      </c>
      <c r="AZ409" s="135" t="s">
        <v>2610</v>
      </c>
      <c r="BA409" s="134">
        <v>700</v>
      </c>
      <c r="BB409" s="134"/>
    </row>
    <row r="410" spans="1:54" ht="24" customHeight="1" x14ac:dyDescent="0.35">
      <c r="A410" s="51">
        <f>ROW()-2</f>
        <v>408</v>
      </c>
      <c r="B410" s="221" t="s">
        <v>8515</v>
      </c>
      <c r="C410" s="134">
        <v>500</v>
      </c>
      <c r="D410" s="134">
        <v>175</v>
      </c>
      <c r="E410" s="134">
        <v>1</v>
      </c>
      <c r="F410" s="204">
        <v>1</v>
      </c>
      <c r="G410" s="134">
        <v>25</v>
      </c>
      <c r="H410" s="135" t="s">
        <v>2602</v>
      </c>
      <c r="I410" s="134">
        <v>1</v>
      </c>
      <c r="J410" s="134">
        <v>1</v>
      </c>
      <c r="K410" s="134"/>
      <c r="L410" s="134">
        <v>10</v>
      </c>
      <c r="M410" s="134" t="s">
        <v>2625</v>
      </c>
      <c r="N410" s="135" t="s">
        <v>357</v>
      </c>
      <c r="O410" s="134">
        <v>2250</v>
      </c>
      <c r="P410" s="135" t="s">
        <v>358</v>
      </c>
      <c r="Q410" s="134">
        <v>30</v>
      </c>
      <c r="R410" s="179" t="s">
        <v>8515</v>
      </c>
      <c r="S410" s="134">
        <v>1</v>
      </c>
      <c r="T410" s="134">
        <v>1088</v>
      </c>
      <c r="U410" s="134">
        <v>43</v>
      </c>
      <c r="V410" s="134">
        <v>90</v>
      </c>
      <c r="W410" s="134">
        <v>-60</v>
      </c>
      <c r="X410" s="134">
        <v>128</v>
      </c>
      <c r="Y410" s="134">
        <v>33</v>
      </c>
      <c r="Z410" s="135" t="s">
        <v>358</v>
      </c>
      <c r="AA410" s="179" t="s">
        <v>8234</v>
      </c>
      <c r="AB410" s="179" t="s">
        <v>8233</v>
      </c>
      <c r="AC410" s="135" t="s">
        <v>360</v>
      </c>
      <c r="AD410" s="135" t="s">
        <v>356</v>
      </c>
      <c r="AE410" s="225" t="s">
        <v>8514</v>
      </c>
      <c r="AF410" s="134"/>
      <c r="AG410" s="134">
        <v>2</v>
      </c>
      <c r="AH410" s="134"/>
      <c r="AI410" s="134"/>
      <c r="AJ410" s="134"/>
      <c r="AK410" s="134"/>
      <c r="AL410" s="134"/>
      <c r="AM410" s="134"/>
      <c r="AN410" s="134"/>
      <c r="AO410" s="134"/>
      <c r="AP410" s="134"/>
      <c r="AQ410" s="134"/>
      <c r="AR410" s="134">
        <v>10</v>
      </c>
      <c r="AS410" s="134">
        <v>10</v>
      </c>
      <c r="AT410" s="134"/>
      <c r="AU410" s="134">
        <v>180</v>
      </c>
      <c r="AV410" s="135" t="s">
        <v>359</v>
      </c>
      <c r="AW410" s="135" t="s">
        <v>367</v>
      </c>
      <c r="AX410" s="135" t="s">
        <v>107</v>
      </c>
      <c r="AY410" s="13" t="s">
        <v>487</v>
      </c>
      <c r="AZ410" s="135" t="s">
        <v>2610</v>
      </c>
      <c r="BA410" s="134">
        <v>700</v>
      </c>
      <c r="BB410" s="134"/>
    </row>
    <row r="411" spans="1:54" ht="24" customHeight="1" x14ac:dyDescent="0.35">
      <c r="A411" s="131">
        <f>ROW()-2</f>
        <v>409</v>
      </c>
      <c r="B411" s="219" t="s">
        <v>7132</v>
      </c>
      <c r="C411" s="134">
        <v>500</v>
      </c>
      <c r="D411" s="134">
        <v>100</v>
      </c>
      <c r="E411" s="134">
        <v>19</v>
      </c>
      <c r="F411" s="204">
        <v>1</v>
      </c>
      <c r="G411" s="134">
        <v>100</v>
      </c>
      <c r="H411" s="135"/>
      <c r="I411" s="8"/>
      <c r="J411" s="134"/>
      <c r="K411" s="8"/>
      <c r="L411" s="134">
        <v>4</v>
      </c>
      <c r="M411" s="8" t="s">
        <v>2625</v>
      </c>
      <c r="N411" s="13" t="s">
        <v>364</v>
      </c>
      <c r="O411" s="134">
        <v>1500</v>
      </c>
      <c r="P411" s="13" t="s">
        <v>365</v>
      </c>
      <c r="Q411" s="134">
        <v>125</v>
      </c>
      <c r="R411" s="13" t="s">
        <v>7132</v>
      </c>
      <c r="S411" s="134">
        <v>1</v>
      </c>
      <c r="T411" s="134">
        <v>1152</v>
      </c>
      <c r="U411" s="134">
        <v>50</v>
      </c>
      <c r="V411" s="134">
        <v>90</v>
      </c>
      <c r="W411" s="8">
        <v>-60</v>
      </c>
      <c r="X411" s="8"/>
      <c r="Y411" s="8">
        <v>33</v>
      </c>
      <c r="Z411" s="13" t="s">
        <v>366</v>
      </c>
      <c r="AA411" s="13" t="s">
        <v>524</v>
      </c>
      <c r="AB411" s="196" t="s">
        <v>7232</v>
      </c>
      <c r="AC411" s="135" t="s">
        <v>360</v>
      </c>
      <c r="AD411" s="13" t="s">
        <v>625</v>
      </c>
      <c r="AE411" s="226" t="s">
        <v>7260</v>
      </c>
      <c r="AF411" s="134">
        <v>6</v>
      </c>
      <c r="AG411" s="8">
        <v>1</v>
      </c>
      <c r="AH411" s="134"/>
      <c r="AI411" s="134">
        <v>7</v>
      </c>
      <c r="AJ411" s="134">
        <v>24</v>
      </c>
      <c r="AK411" s="134">
        <v>25</v>
      </c>
      <c r="AL411" s="199" t="s">
        <v>374</v>
      </c>
      <c r="AM411" s="199" t="s">
        <v>110</v>
      </c>
      <c r="AN411" s="199" t="s">
        <v>50</v>
      </c>
      <c r="AO411" s="134">
        <v>8</v>
      </c>
      <c r="AP411" s="8"/>
      <c r="AQ411" s="8"/>
      <c r="AR411" s="8"/>
      <c r="AS411" s="8">
        <v>25</v>
      </c>
      <c r="AT411" s="134">
        <v>30</v>
      </c>
      <c r="AU411" s="8">
        <v>180</v>
      </c>
      <c r="AV411" s="13" t="s">
        <v>359</v>
      </c>
      <c r="AW411" s="13" t="s">
        <v>367</v>
      </c>
      <c r="AX411" s="13" t="s">
        <v>106</v>
      </c>
      <c r="AY411" s="13" t="s">
        <v>50</v>
      </c>
      <c r="AZ411" s="135" t="s">
        <v>2640</v>
      </c>
      <c r="BA411" s="134">
        <v>1200</v>
      </c>
      <c r="BB411" s="210"/>
    </row>
    <row r="412" spans="1:54" ht="24" customHeight="1" x14ac:dyDescent="0.35">
      <c r="A412" s="131">
        <f>ROW()-2</f>
        <v>410</v>
      </c>
      <c r="B412" s="219" t="s">
        <v>7128</v>
      </c>
      <c r="C412" s="134">
        <v>500</v>
      </c>
      <c r="D412" s="134">
        <v>100</v>
      </c>
      <c r="E412" s="134">
        <v>19</v>
      </c>
      <c r="F412" s="204">
        <v>1</v>
      </c>
      <c r="G412" s="134">
        <v>100</v>
      </c>
      <c r="H412" s="135"/>
      <c r="I412" s="8"/>
      <c r="J412" s="134"/>
      <c r="K412" s="8"/>
      <c r="L412" s="134">
        <v>4</v>
      </c>
      <c r="M412" s="8" t="s">
        <v>2625</v>
      </c>
      <c r="N412" s="13" t="s">
        <v>364</v>
      </c>
      <c r="O412" s="134">
        <v>1500</v>
      </c>
      <c r="P412" s="13" t="s">
        <v>365</v>
      </c>
      <c r="Q412" s="134">
        <v>125</v>
      </c>
      <c r="R412" s="13" t="s">
        <v>7128</v>
      </c>
      <c r="S412" s="134">
        <v>1</v>
      </c>
      <c r="T412" s="134">
        <v>1152</v>
      </c>
      <c r="U412" s="134">
        <v>50</v>
      </c>
      <c r="V412" s="134">
        <v>90</v>
      </c>
      <c r="W412" s="8">
        <v>-60</v>
      </c>
      <c r="X412" s="8"/>
      <c r="Y412" s="8">
        <v>33</v>
      </c>
      <c r="Z412" s="13" t="s">
        <v>366</v>
      </c>
      <c r="AA412" s="13" t="s">
        <v>524</v>
      </c>
      <c r="AB412" s="13" t="s">
        <v>651</v>
      </c>
      <c r="AC412" s="135" t="s">
        <v>360</v>
      </c>
      <c r="AD412" s="13" t="s">
        <v>625</v>
      </c>
      <c r="AE412" s="226" t="s">
        <v>7304</v>
      </c>
      <c r="AF412" s="134">
        <v>6</v>
      </c>
      <c r="AG412" s="8">
        <v>1</v>
      </c>
      <c r="AH412" s="134"/>
      <c r="AI412" s="134"/>
      <c r="AJ412" s="134"/>
      <c r="AK412" s="134"/>
      <c r="AL412" s="134"/>
      <c r="AM412" s="134"/>
      <c r="AN412" s="134"/>
      <c r="AO412" s="134">
        <v>8</v>
      </c>
      <c r="AP412" s="8"/>
      <c r="AQ412" s="8"/>
      <c r="AR412" s="8"/>
      <c r="AS412" s="8">
        <v>25</v>
      </c>
      <c r="AT412" s="134">
        <v>30</v>
      </c>
      <c r="AU412" s="8">
        <v>180</v>
      </c>
      <c r="AV412" s="13" t="s">
        <v>359</v>
      </c>
      <c r="AW412" s="13" t="s">
        <v>367</v>
      </c>
      <c r="AX412" s="13" t="s">
        <v>106</v>
      </c>
      <c r="AY412" s="13" t="s">
        <v>50</v>
      </c>
      <c r="AZ412" s="135" t="s">
        <v>2640</v>
      </c>
      <c r="BA412" s="134">
        <v>1200</v>
      </c>
      <c r="BB412" s="205"/>
    </row>
    <row r="413" spans="1:54" ht="24" customHeight="1" x14ac:dyDescent="0.35">
      <c r="A413" s="131">
        <f>ROW()-2</f>
        <v>411</v>
      </c>
      <c r="B413" s="133" t="s">
        <v>6856</v>
      </c>
      <c r="C413" s="134">
        <v>463</v>
      </c>
      <c r="D413" s="134">
        <v>93</v>
      </c>
      <c r="E413" s="134">
        <v>135</v>
      </c>
      <c r="F413" s="204">
        <v>1</v>
      </c>
      <c r="G413" s="134">
        <v>100</v>
      </c>
      <c r="H413" s="135" t="s">
        <v>6746</v>
      </c>
      <c r="I413" s="8"/>
      <c r="J413" s="134">
        <v>1</v>
      </c>
      <c r="K413" s="8"/>
      <c r="L413" s="134">
        <v>32</v>
      </c>
      <c r="M413" s="8" t="s">
        <v>2594</v>
      </c>
      <c r="N413" s="13" t="s">
        <v>450</v>
      </c>
      <c r="O413" s="134">
        <v>3200</v>
      </c>
      <c r="P413" s="13" t="s">
        <v>451</v>
      </c>
      <c r="Q413" s="134">
        <v>0</v>
      </c>
      <c r="R413" s="13" t="s">
        <v>6856</v>
      </c>
      <c r="S413" s="134">
        <v>1</v>
      </c>
      <c r="T413" s="8">
        <v>30</v>
      </c>
      <c r="U413" s="295">
        <v>2560</v>
      </c>
      <c r="V413" s="8">
        <v>90</v>
      </c>
      <c r="W413" s="8">
        <v>-45</v>
      </c>
      <c r="X413" s="8"/>
      <c r="Y413" s="8">
        <v>33</v>
      </c>
      <c r="Z413" s="13" t="s">
        <v>451</v>
      </c>
      <c r="AA413" s="13" t="s">
        <v>6857</v>
      </c>
      <c r="AB413" s="13" t="s">
        <v>641</v>
      </c>
      <c r="AC413" s="135" t="s">
        <v>375</v>
      </c>
      <c r="AD413" s="13" t="s">
        <v>449</v>
      </c>
      <c r="AE413" s="226" t="s">
        <v>6856</v>
      </c>
      <c r="AF413" s="8"/>
      <c r="AG413" s="8">
        <v>1</v>
      </c>
      <c r="AH413" s="134"/>
      <c r="AI413" s="134"/>
      <c r="AJ413" s="134"/>
      <c r="AK413" s="134"/>
      <c r="AL413" s="134"/>
      <c r="AM413" s="134"/>
      <c r="AN413" s="134"/>
      <c r="AO413" s="8"/>
      <c r="AP413" s="8">
        <v>256</v>
      </c>
      <c r="AQ413" s="8">
        <v>135</v>
      </c>
      <c r="AR413" s="8">
        <v>100</v>
      </c>
      <c r="AS413" s="8">
        <v>100</v>
      </c>
      <c r="AT413" s="8"/>
      <c r="AU413" s="8">
        <v>180</v>
      </c>
      <c r="AV413" s="13" t="s">
        <v>451</v>
      </c>
      <c r="AW413" s="13" t="s">
        <v>367</v>
      </c>
      <c r="AX413" s="13" t="s">
        <v>106</v>
      </c>
      <c r="AY413" s="13" t="s">
        <v>58</v>
      </c>
      <c r="AZ413" s="135" t="s">
        <v>2631</v>
      </c>
      <c r="BA413" s="134">
        <v>7999</v>
      </c>
      <c r="BB413" s="210"/>
    </row>
    <row r="414" spans="1:54" ht="24" customHeight="1" x14ac:dyDescent="0.35">
      <c r="A414" s="131">
        <f>ROW()-2</f>
        <v>412</v>
      </c>
      <c r="B414" s="133" t="s">
        <v>6853</v>
      </c>
      <c r="C414" s="134">
        <v>201</v>
      </c>
      <c r="D414" s="134">
        <v>40</v>
      </c>
      <c r="E414" s="134">
        <v>60</v>
      </c>
      <c r="F414" s="204">
        <v>1</v>
      </c>
      <c r="G414" s="134">
        <v>50</v>
      </c>
      <c r="H414" s="139" t="s">
        <v>6731</v>
      </c>
      <c r="I414" s="8"/>
      <c r="J414" s="134">
        <v>1</v>
      </c>
      <c r="K414" s="8"/>
      <c r="L414" s="134">
        <v>32</v>
      </c>
      <c r="M414" s="8"/>
      <c r="N414" s="13" t="s">
        <v>450</v>
      </c>
      <c r="O414" s="134">
        <v>3200</v>
      </c>
      <c r="P414" s="13" t="s">
        <v>451</v>
      </c>
      <c r="Q414" s="134">
        <v>0</v>
      </c>
      <c r="R414" s="13" t="s">
        <v>6853</v>
      </c>
      <c r="S414" s="134">
        <v>1</v>
      </c>
      <c r="T414" s="8">
        <v>30</v>
      </c>
      <c r="U414" s="295">
        <v>1600</v>
      </c>
      <c r="V414" s="8">
        <v>90</v>
      </c>
      <c r="W414" s="8">
        <v>-60</v>
      </c>
      <c r="X414" s="8"/>
      <c r="Y414" s="8">
        <v>33</v>
      </c>
      <c r="Z414" s="13" t="s">
        <v>451</v>
      </c>
      <c r="AA414" s="13" t="s">
        <v>6797</v>
      </c>
      <c r="AB414" s="196" t="s">
        <v>6854</v>
      </c>
      <c r="AC414" s="135" t="s">
        <v>375</v>
      </c>
      <c r="AD414" s="13" t="s">
        <v>449</v>
      </c>
      <c r="AE414" s="226" t="s">
        <v>6853</v>
      </c>
      <c r="AF414" s="8"/>
      <c r="AG414" s="8">
        <v>1</v>
      </c>
      <c r="AH414" s="134">
        <v>1</v>
      </c>
      <c r="AI414" s="134"/>
      <c r="AJ414" s="134"/>
      <c r="AK414" s="134"/>
      <c r="AL414" s="134"/>
      <c r="AM414" s="134"/>
      <c r="AN414" s="134"/>
      <c r="AO414" s="8"/>
      <c r="AP414" s="8"/>
      <c r="AQ414" s="8"/>
      <c r="AR414" s="8"/>
      <c r="AS414" s="8">
        <v>25</v>
      </c>
      <c r="AT414" s="8"/>
      <c r="AU414" s="8">
        <v>180</v>
      </c>
      <c r="AV414" s="13" t="s">
        <v>451</v>
      </c>
      <c r="AW414" s="13" t="s">
        <v>367</v>
      </c>
      <c r="AX414" s="13" t="s">
        <v>107</v>
      </c>
      <c r="AY414" s="13" t="s">
        <v>58</v>
      </c>
      <c r="AZ414" s="135" t="s">
        <v>2631</v>
      </c>
      <c r="BA414" s="134">
        <v>3999</v>
      </c>
      <c r="BB414" s="205"/>
    </row>
    <row r="415" spans="1:54" ht="24" customHeight="1" x14ac:dyDescent="0.35">
      <c r="A415" s="131">
        <f>ROW()-2</f>
        <v>413</v>
      </c>
      <c r="B415" s="217" t="s">
        <v>6855</v>
      </c>
      <c r="C415" s="134">
        <v>201</v>
      </c>
      <c r="D415" s="134">
        <v>40</v>
      </c>
      <c r="E415" s="134">
        <v>60</v>
      </c>
      <c r="F415" s="199">
        <v>1</v>
      </c>
      <c r="G415" s="134">
        <v>50</v>
      </c>
      <c r="H415" s="139" t="s">
        <v>6731</v>
      </c>
      <c r="I415" s="8"/>
      <c r="J415" s="134">
        <v>1</v>
      </c>
      <c r="K415" s="52"/>
      <c r="L415" s="134">
        <v>16</v>
      </c>
      <c r="M415" s="8"/>
      <c r="N415" s="13" t="s">
        <v>450</v>
      </c>
      <c r="O415" s="134">
        <v>3200</v>
      </c>
      <c r="P415" s="13" t="s">
        <v>451</v>
      </c>
      <c r="Q415" s="134">
        <v>0</v>
      </c>
      <c r="R415" s="13" t="s">
        <v>6855</v>
      </c>
      <c r="S415" s="134">
        <v>1</v>
      </c>
      <c r="T415" s="8">
        <v>30</v>
      </c>
      <c r="U415" s="295">
        <v>1600</v>
      </c>
      <c r="V415" s="8"/>
      <c r="W415" s="8">
        <v>-60</v>
      </c>
      <c r="X415" s="8"/>
      <c r="Y415" s="8">
        <v>33</v>
      </c>
      <c r="Z415" s="13" t="s">
        <v>451</v>
      </c>
      <c r="AA415" s="13" t="s">
        <v>6797</v>
      </c>
      <c r="AB415" s="196" t="s">
        <v>6854</v>
      </c>
      <c r="AC415" s="135" t="s">
        <v>375</v>
      </c>
      <c r="AD415" s="13" t="s">
        <v>449</v>
      </c>
      <c r="AE415" s="226" t="s">
        <v>6855</v>
      </c>
      <c r="AF415" s="8">
        <v>8</v>
      </c>
      <c r="AG415" s="8">
        <v>1</v>
      </c>
      <c r="AH415" s="134">
        <v>1</v>
      </c>
      <c r="AI415" s="134"/>
      <c r="AJ415" s="134"/>
      <c r="AK415" s="134"/>
      <c r="AL415" s="134"/>
      <c r="AM415" s="134"/>
      <c r="AN415" s="134"/>
      <c r="AO415" s="8"/>
      <c r="AP415" s="8"/>
      <c r="AQ415" s="8"/>
      <c r="AR415" s="8"/>
      <c r="AS415" s="8">
        <v>25</v>
      </c>
      <c r="AT415" s="8"/>
      <c r="AU415" s="8">
        <v>180</v>
      </c>
      <c r="AV415" s="13" t="s">
        <v>451</v>
      </c>
      <c r="AW415" s="13" t="s">
        <v>367</v>
      </c>
      <c r="AX415" s="13" t="s">
        <v>107</v>
      </c>
      <c r="AY415" s="13" t="s">
        <v>58</v>
      </c>
      <c r="AZ415" s="135" t="s">
        <v>2631</v>
      </c>
      <c r="BA415" s="134">
        <v>3999</v>
      </c>
      <c r="BB415" s="134"/>
    </row>
    <row r="416" spans="1:54" ht="24" customHeight="1" x14ac:dyDescent="0.35">
      <c r="B416" s="202"/>
      <c r="C416" s="93"/>
      <c r="D416" s="93"/>
      <c r="AD416" s="93"/>
      <c r="AE416" s="288"/>
    </row>
    <row r="417" spans="2:31" ht="24" customHeight="1" x14ac:dyDescent="0.35">
      <c r="B417" s="202"/>
      <c r="C417" s="93"/>
      <c r="D417" s="93"/>
      <c r="AD417" s="93"/>
      <c r="AE417" s="288"/>
    </row>
    <row r="418" spans="2:31" ht="24" customHeight="1" x14ac:dyDescent="0.35">
      <c r="B418" s="202"/>
      <c r="C418" s="93"/>
      <c r="D418" s="93"/>
      <c r="H418" s="202" t="s">
        <v>661</v>
      </c>
      <c r="AD418" s="93"/>
      <c r="AE418" s="288"/>
    </row>
    <row r="419" spans="2:31" ht="24" customHeight="1" x14ac:dyDescent="0.35">
      <c r="B419" s="202"/>
      <c r="C419" s="93"/>
      <c r="D419" s="93"/>
      <c r="H419" s="202" t="s">
        <v>660</v>
      </c>
      <c r="AD419" s="93"/>
      <c r="AE419" s="288"/>
    </row>
    <row r="420" spans="2:31" ht="24" customHeight="1" x14ac:dyDescent="0.35">
      <c r="B420" s="202"/>
      <c r="C420" s="93"/>
      <c r="D420" s="93"/>
      <c r="H420" s="202" t="s">
        <v>682</v>
      </c>
      <c r="AD420" s="93"/>
      <c r="AE420" s="288"/>
    </row>
    <row r="421" spans="2:31" ht="24" customHeight="1" x14ac:dyDescent="0.35">
      <c r="B421" s="202"/>
      <c r="C421" s="93"/>
      <c r="D421" s="93"/>
      <c r="H421" s="202" t="s">
        <v>683</v>
      </c>
      <c r="AD421" s="93"/>
      <c r="AE421" s="288"/>
    </row>
    <row r="422" spans="2:31" ht="24" customHeight="1" x14ac:dyDescent="0.35">
      <c r="B422" s="202"/>
      <c r="C422" s="93"/>
      <c r="D422" s="93"/>
      <c r="H422" s="202" t="s">
        <v>657</v>
      </c>
      <c r="AD422" s="93"/>
      <c r="AE422" s="288"/>
    </row>
    <row r="423" spans="2:31" ht="24" customHeight="1" x14ac:dyDescent="0.35">
      <c r="B423" s="202"/>
      <c r="C423" s="93"/>
      <c r="D423" s="93"/>
      <c r="H423" s="202" t="s">
        <v>687</v>
      </c>
      <c r="AD423" s="93"/>
      <c r="AE423" s="288"/>
    </row>
    <row r="424" spans="2:31" ht="24" customHeight="1" x14ac:dyDescent="0.35">
      <c r="B424" s="202"/>
      <c r="C424" s="93"/>
      <c r="D424" s="93"/>
      <c r="H424" s="202" t="s">
        <v>691</v>
      </c>
      <c r="AD424" s="93"/>
      <c r="AE424" s="288"/>
    </row>
    <row r="425" spans="2:31" ht="24" customHeight="1" x14ac:dyDescent="0.35">
      <c r="B425" s="202"/>
      <c r="C425" s="93"/>
      <c r="D425" s="93"/>
      <c r="H425" s="202" t="s">
        <v>689</v>
      </c>
      <c r="AD425" s="93"/>
      <c r="AE425" s="288"/>
    </row>
    <row r="426" spans="2:31" ht="24" customHeight="1" x14ac:dyDescent="0.35">
      <c r="B426" s="202"/>
      <c r="C426" s="93"/>
      <c r="D426" s="93"/>
      <c r="H426" s="202" t="s">
        <v>494</v>
      </c>
      <c r="AD426" s="93"/>
      <c r="AE426" s="288"/>
    </row>
    <row r="427" spans="2:31" ht="24" customHeight="1" x14ac:dyDescent="0.35">
      <c r="B427" s="202"/>
      <c r="C427" s="93"/>
      <c r="D427" s="93"/>
      <c r="H427" s="202" t="s">
        <v>6724</v>
      </c>
      <c r="AD427" s="93"/>
      <c r="AE427" s="288"/>
    </row>
    <row r="428" spans="2:31" ht="24" customHeight="1" x14ac:dyDescent="0.35">
      <c r="B428" s="202"/>
      <c r="C428" s="93"/>
      <c r="D428" s="93"/>
      <c r="AD428" s="93"/>
      <c r="AE428" s="288"/>
    </row>
    <row r="429" spans="2:31" ht="24" customHeight="1" x14ac:dyDescent="0.35">
      <c r="B429" s="202"/>
      <c r="C429" s="93"/>
      <c r="D429" s="93"/>
      <c r="AD429" s="93"/>
      <c r="AE429" s="288"/>
    </row>
    <row r="430" spans="2:31" ht="24" customHeight="1" x14ac:dyDescent="0.35">
      <c r="B430" s="202"/>
      <c r="C430" s="93"/>
      <c r="D430" s="93"/>
      <c r="AD430" s="93"/>
      <c r="AE430" s="288"/>
    </row>
    <row r="431" spans="2:31" ht="24" customHeight="1" x14ac:dyDescent="0.35">
      <c r="B431" s="202"/>
      <c r="C431" s="93"/>
      <c r="D431" s="93"/>
      <c r="AD431" s="93"/>
      <c r="AE431" s="288"/>
    </row>
    <row r="432" spans="2:31" ht="24" customHeight="1" x14ac:dyDescent="0.35">
      <c r="B432" s="202"/>
      <c r="C432" s="93"/>
      <c r="D432" s="93"/>
      <c r="AD432" s="93"/>
      <c r="AE432" s="288"/>
    </row>
    <row r="433" spans="1:54" ht="24" customHeight="1" x14ac:dyDescent="0.35">
      <c r="B433" s="202"/>
      <c r="C433" s="93"/>
      <c r="D433" s="93"/>
      <c r="AD433" s="93"/>
      <c r="AE433" s="288"/>
    </row>
    <row r="434" spans="1:54" ht="24" customHeight="1" x14ac:dyDescent="0.35">
      <c r="B434" s="202"/>
      <c r="C434" s="93"/>
      <c r="D434" s="93"/>
      <c r="AD434" s="93"/>
      <c r="AE434" s="288"/>
    </row>
    <row r="435" spans="1:54" ht="24" customHeight="1" x14ac:dyDescent="0.35">
      <c r="B435" s="202"/>
      <c r="C435" s="93"/>
      <c r="D435" s="93"/>
      <c r="AD435" s="93"/>
      <c r="AE435" s="288"/>
    </row>
    <row r="436" spans="1:54" ht="24" customHeight="1" x14ac:dyDescent="0.35">
      <c r="B436" s="202"/>
      <c r="C436" s="93"/>
      <c r="D436" s="93"/>
      <c r="AD436" s="93"/>
      <c r="AE436" s="288"/>
    </row>
    <row r="437" spans="1:54" ht="24" customHeight="1" x14ac:dyDescent="0.35">
      <c r="B437" s="202"/>
      <c r="C437" s="93"/>
      <c r="D437" s="93"/>
      <c r="AD437" s="93"/>
      <c r="AE437" s="288"/>
    </row>
    <row r="438" spans="1:54" ht="24" customHeight="1" x14ac:dyDescent="0.35">
      <c r="B438" s="202"/>
      <c r="C438" s="93"/>
      <c r="D438" s="93"/>
      <c r="AD438" s="93"/>
      <c r="AE438" s="288"/>
    </row>
    <row r="439" spans="1:54" ht="24" customHeight="1" x14ac:dyDescent="0.35">
      <c r="B439" s="202"/>
      <c r="C439" s="93"/>
      <c r="D439" s="93"/>
      <c r="AD439" s="93"/>
      <c r="AE439" s="288"/>
    </row>
    <row r="440" spans="1:54" ht="24" customHeight="1" x14ac:dyDescent="0.35">
      <c r="B440" s="202"/>
      <c r="C440" s="93"/>
      <c r="D440" s="93"/>
      <c r="AD440" s="93"/>
      <c r="AE440" s="288"/>
    </row>
    <row r="441" spans="1:54" ht="24" customHeight="1" x14ac:dyDescent="0.35">
      <c r="B441" s="202"/>
      <c r="C441" s="93"/>
      <c r="D441" s="93"/>
      <c r="AD441" s="93"/>
      <c r="AE441" s="288"/>
    </row>
    <row r="442" spans="1:54" ht="24" customHeight="1" x14ac:dyDescent="0.35">
      <c r="B442" s="202"/>
      <c r="C442" s="93"/>
      <c r="D442" s="93"/>
      <c r="AD442" s="93"/>
      <c r="AE442" s="288"/>
    </row>
    <row r="443" spans="1:54" ht="24" customHeight="1" x14ac:dyDescent="0.35">
      <c r="A443" s="289">
        <v>82</v>
      </c>
      <c r="B443" s="217" t="s">
        <v>8361</v>
      </c>
      <c r="C443" s="134">
        <v>240</v>
      </c>
      <c r="D443" s="134">
        <v>60</v>
      </c>
      <c r="E443" s="134">
        <v>40</v>
      </c>
      <c r="F443" s="74"/>
      <c r="G443" s="134">
        <v>25</v>
      </c>
      <c r="H443" s="135" t="s">
        <v>2602</v>
      </c>
      <c r="I443" s="134"/>
      <c r="J443" s="134">
        <v>1</v>
      </c>
      <c r="K443" s="218"/>
      <c r="L443" s="134">
        <v>30</v>
      </c>
      <c r="M443" s="134"/>
      <c r="N443" s="135" t="s">
        <v>601</v>
      </c>
      <c r="O443" s="134">
        <v>1500</v>
      </c>
      <c r="P443" s="135" t="s">
        <v>376</v>
      </c>
      <c r="Q443" s="134">
        <v>85</v>
      </c>
      <c r="R443" s="135" t="s">
        <v>8361</v>
      </c>
      <c r="S443" s="134">
        <v>1</v>
      </c>
      <c r="T443" s="134">
        <v>758</v>
      </c>
      <c r="U443" s="134">
        <v>60</v>
      </c>
      <c r="V443" s="134">
        <v>90</v>
      </c>
      <c r="W443" s="134">
        <v>-60</v>
      </c>
      <c r="X443" s="134"/>
      <c r="Y443" s="134">
        <v>33</v>
      </c>
      <c r="Z443" s="135" t="s">
        <v>376</v>
      </c>
      <c r="AA443" s="293" t="s">
        <v>8365</v>
      </c>
      <c r="AB443" s="179" t="s">
        <v>8366</v>
      </c>
      <c r="AC443" s="135" t="s">
        <v>360</v>
      </c>
      <c r="AD443" s="135" t="s">
        <v>466</v>
      </c>
      <c r="AE443" s="225" t="s">
        <v>8371</v>
      </c>
      <c r="AF443" s="134"/>
      <c r="AG443" s="134">
        <v>2</v>
      </c>
      <c r="AH443" s="134"/>
      <c r="AI443" s="134"/>
      <c r="AJ443" s="134"/>
      <c r="AK443" s="134"/>
      <c r="AL443" s="134"/>
      <c r="AM443" s="134"/>
      <c r="AN443" s="134"/>
      <c r="AO443" s="134"/>
      <c r="AP443" s="134">
        <v>64</v>
      </c>
      <c r="AQ443" s="134">
        <v>20</v>
      </c>
      <c r="AR443" s="134"/>
      <c r="AS443" s="134">
        <v>100</v>
      </c>
      <c r="AT443" s="134"/>
      <c r="AU443" s="134">
        <v>180</v>
      </c>
      <c r="AV443" s="135" t="s">
        <v>359</v>
      </c>
      <c r="AW443" s="179" t="s">
        <v>367</v>
      </c>
      <c r="AX443" s="135" t="s">
        <v>102</v>
      </c>
      <c r="AY443" s="135" t="s">
        <v>48</v>
      </c>
      <c r="AZ443" s="135" t="s">
        <v>2604</v>
      </c>
      <c r="BA443" s="134">
        <v>300</v>
      </c>
      <c r="BB443" s="134"/>
    </row>
    <row r="444" spans="1:54" ht="24" customHeight="1" x14ac:dyDescent="0.35">
      <c r="A444" s="132">
        <v>85</v>
      </c>
      <c r="B444" s="17" t="s">
        <v>8362</v>
      </c>
      <c r="C444" s="134">
        <v>200</v>
      </c>
      <c r="D444" s="134">
        <v>55</v>
      </c>
      <c r="E444" s="134">
        <v>22</v>
      </c>
      <c r="F444" s="73"/>
      <c r="G444" s="134">
        <v>1</v>
      </c>
      <c r="H444" s="135"/>
      <c r="I444" s="134"/>
      <c r="J444" s="134">
        <v>1</v>
      </c>
      <c r="K444" s="134"/>
      <c r="L444" s="134">
        <v>18</v>
      </c>
      <c r="M444" s="134"/>
      <c r="N444" s="135" t="s">
        <v>584</v>
      </c>
      <c r="O444" s="134">
        <v>700</v>
      </c>
      <c r="P444" s="135" t="s">
        <v>365</v>
      </c>
      <c r="Q444" s="134">
        <v>10</v>
      </c>
      <c r="R444" s="135" t="s">
        <v>8362</v>
      </c>
      <c r="S444" s="134">
        <v>1</v>
      </c>
      <c r="T444" s="134">
        <v>384</v>
      </c>
      <c r="U444" s="134">
        <v>60</v>
      </c>
      <c r="V444" s="134">
        <v>90</v>
      </c>
      <c r="W444" s="134">
        <v>-60</v>
      </c>
      <c r="X444" s="134">
        <v>64</v>
      </c>
      <c r="Y444" s="134">
        <v>33</v>
      </c>
      <c r="Z444" s="135" t="s">
        <v>365</v>
      </c>
      <c r="AA444" s="292" t="s">
        <v>8368</v>
      </c>
      <c r="AB444" s="179" t="s">
        <v>8366</v>
      </c>
      <c r="AC444" s="135" t="s">
        <v>360</v>
      </c>
      <c r="AD444" s="135" t="s">
        <v>466</v>
      </c>
      <c r="AE444" s="225" t="s">
        <v>8372</v>
      </c>
      <c r="AF444" s="134"/>
      <c r="AG444" s="134">
        <v>1</v>
      </c>
      <c r="AH444" s="134">
        <v>1</v>
      </c>
      <c r="AI444" s="134">
        <v>20</v>
      </c>
      <c r="AJ444" s="134">
        <v>32</v>
      </c>
      <c r="AK444" s="134">
        <v>45</v>
      </c>
      <c r="AL444" s="134"/>
      <c r="AM444" s="134"/>
      <c r="AN444" s="134"/>
      <c r="AO444" s="134"/>
      <c r="AP444" s="134"/>
      <c r="AQ444" s="134"/>
      <c r="AR444" s="134"/>
      <c r="AS444" s="134"/>
      <c r="AT444" s="134"/>
      <c r="AU444" s="134">
        <v>180</v>
      </c>
      <c r="AV444" s="135" t="s">
        <v>365</v>
      </c>
      <c r="AW444" s="135" t="s">
        <v>374</v>
      </c>
      <c r="AX444" s="135" t="s">
        <v>110</v>
      </c>
      <c r="AY444" s="135" t="s">
        <v>49</v>
      </c>
      <c r="AZ444" s="135" t="s">
        <v>2608</v>
      </c>
      <c r="BA444" s="134">
        <v>190</v>
      </c>
      <c r="BB444" s="134"/>
    </row>
    <row r="445" spans="1:54" ht="24" customHeight="1" x14ac:dyDescent="0.35">
      <c r="A445" s="132">
        <v>86</v>
      </c>
      <c r="B445" s="17" t="s">
        <v>8360</v>
      </c>
      <c r="C445" s="134">
        <v>500</v>
      </c>
      <c r="D445" s="134">
        <v>125</v>
      </c>
      <c r="E445" s="134">
        <v>160</v>
      </c>
      <c r="F445" s="74"/>
      <c r="G445" s="134">
        <v>25</v>
      </c>
      <c r="H445" s="135" t="s">
        <v>2593</v>
      </c>
      <c r="I445" s="134">
        <v>1</v>
      </c>
      <c r="J445" s="134">
        <v>1</v>
      </c>
      <c r="K445" s="134"/>
      <c r="L445" s="134">
        <v>160</v>
      </c>
      <c r="M445" s="134"/>
      <c r="N445" s="135" t="s">
        <v>385</v>
      </c>
      <c r="O445" s="134">
        <v>1800</v>
      </c>
      <c r="P445" s="135" t="s">
        <v>594</v>
      </c>
      <c r="Q445" s="134">
        <v>60</v>
      </c>
      <c r="R445" s="135" t="s">
        <v>8360</v>
      </c>
      <c r="S445" s="134">
        <v>1</v>
      </c>
      <c r="T445" s="134">
        <v>960</v>
      </c>
      <c r="U445" s="134">
        <v>55</v>
      </c>
      <c r="V445" s="134">
        <v>90</v>
      </c>
      <c r="W445" s="134">
        <v>-60</v>
      </c>
      <c r="X445" s="134">
        <v>64</v>
      </c>
      <c r="Y445" s="134">
        <v>33</v>
      </c>
      <c r="Z445" s="135" t="s">
        <v>594</v>
      </c>
      <c r="AA445" s="292" t="s">
        <v>8364</v>
      </c>
      <c r="AB445" s="179" t="s">
        <v>8366</v>
      </c>
      <c r="AC445" s="135" t="s">
        <v>360</v>
      </c>
      <c r="AD445" s="135" t="s">
        <v>356</v>
      </c>
      <c r="AE445" s="225" t="s">
        <v>8373</v>
      </c>
      <c r="AF445" s="134"/>
      <c r="AG445" s="134">
        <v>2</v>
      </c>
      <c r="AH445" s="134"/>
      <c r="AI445" s="134"/>
      <c r="AJ445" s="134"/>
      <c r="AK445" s="134"/>
      <c r="AL445" s="134"/>
      <c r="AM445" s="134"/>
      <c r="AN445" s="134"/>
      <c r="AO445" s="134"/>
      <c r="AP445" s="134"/>
      <c r="AQ445" s="134"/>
      <c r="AR445" s="134">
        <v>10</v>
      </c>
      <c r="AS445" s="134"/>
      <c r="AT445" s="134"/>
      <c r="AU445" s="134">
        <v>180</v>
      </c>
      <c r="AV445" s="135" t="s">
        <v>595</v>
      </c>
      <c r="AW445" s="135" t="s">
        <v>367</v>
      </c>
      <c r="AX445" s="135" t="s">
        <v>107</v>
      </c>
      <c r="AY445" s="135" t="s">
        <v>52</v>
      </c>
      <c r="AZ445" s="135" t="s">
        <v>2610</v>
      </c>
      <c r="BA445" s="134">
        <v>240</v>
      </c>
      <c r="BB445" s="134"/>
    </row>
    <row r="446" spans="1:54" ht="24" customHeight="1" x14ac:dyDescent="0.35">
      <c r="A446" s="132">
        <v>87</v>
      </c>
      <c r="B446" s="17" t="s">
        <v>8359</v>
      </c>
      <c r="C446" s="134">
        <v>270</v>
      </c>
      <c r="D446" s="134">
        <v>90</v>
      </c>
      <c r="E446" s="134">
        <v>18</v>
      </c>
      <c r="F446" s="73"/>
      <c r="G446" s="134">
        <v>100</v>
      </c>
      <c r="H446" s="135"/>
      <c r="I446" s="134"/>
      <c r="J446" s="134">
        <v>1</v>
      </c>
      <c r="K446" s="134"/>
      <c r="L446" s="134">
        <v>5</v>
      </c>
      <c r="M446" s="134" t="s">
        <v>2625</v>
      </c>
      <c r="N446" s="135" t="s">
        <v>526</v>
      </c>
      <c r="O446" s="134">
        <v>1500</v>
      </c>
      <c r="P446" s="135" t="s">
        <v>365</v>
      </c>
      <c r="Q446" s="134">
        <v>70</v>
      </c>
      <c r="R446" s="135" t="s">
        <v>8359</v>
      </c>
      <c r="S446" s="134"/>
      <c r="T446" s="134">
        <v>896</v>
      </c>
      <c r="U446" s="134">
        <v>60</v>
      </c>
      <c r="V446" s="134">
        <v>90</v>
      </c>
      <c r="W446" s="134">
        <v>-60</v>
      </c>
      <c r="X446" s="134"/>
      <c r="Y446" s="134">
        <v>33</v>
      </c>
      <c r="Z446" s="135" t="s">
        <v>366</v>
      </c>
      <c r="AA446" s="292" t="s">
        <v>8367</v>
      </c>
      <c r="AB446" s="179" t="s">
        <v>8366</v>
      </c>
      <c r="AC446" s="135" t="s">
        <v>360</v>
      </c>
      <c r="AD446" s="135" t="s">
        <v>480</v>
      </c>
      <c r="AE446" s="225" t="s">
        <v>8374</v>
      </c>
      <c r="AF446" s="134"/>
      <c r="AG446" s="134">
        <v>1</v>
      </c>
      <c r="AH446" s="134"/>
      <c r="AI446" s="134"/>
      <c r="AJ446" s="134"/>
      <c r="AK446" s="134"/>
      <c r="AL446" s="134"/>
      <c r="AM446" s="134"/>
      <c r="AN446" s="134"/>
      <c r="AO446" s="134"/>
      <c r="AP446" s="134"/>
      <c r="AQ446" s="134"/>
      <c r="AR446" s="134"/>
      <c r="AS446" s="134">
        <v>20</v>
      </c>
      <c r="AT446" s="134"/>
      <c r="AU446" s="134">
        <v>180</v>
      </c>
      <c r="AV446" s="135" t="s">
        <v>359</v>
      </c>
      <c r="AW446" s="135" t="s">
        <v>367</v>
      </c>
      <c r="AX446" s="135" t="s">
        <v>106</v>
      </c>
      <c r="AY446" s="135" t="s">
        <v>50</v>
      </c>
      <c r="AZ446" s="135" t="s">
        <v>2640</v>
      </c>
      <c r="BA446" s="134">
        <v>200</v>
      </c>
      <c r="BB446" s="134"/>
    </row>
    <row r="447" spans="1:54" ht="24" customHeight="1" x14ac:dyDescent="0.35">
      <c r="A447" s="132">
        <v>88</v>
      </c>
      <c r="B447" s="17" t="s">
        <v>8358</v>
      </c>
      <c r="C447" s="134">
        <v>700</v>
      </c>
      <c r="D447" s="134">
        <v>225</v>
      </c>
      <c r="E447" s="134">
        <v>460</v>
      </c>
      <c r="F447" s="74"/>
      <c r="G447" s="134">
        <v>50</v>
      </c>
      <c r="H447" s="135" t="s">
        <v>2602</v>
      </c>
      <c r="I447" s="134"/>
      <c r="J447" s="134">
        <v>1</v>
      </c>
      <c r="K447" s="134"/>
      <c r="L447" s="134">
        <v>100</v>
      </c>
      <c r="M447" s="134"/>
      <c r="N447" s="135" t="s">
        <v>385</v>
      </c>
      <c r="O447" s="134">
        <v>1350</v>
      </c>
      <c r="P447" s="135" t="s">
        <v>391</v>
      </c>
      <c r="Q447" s="134">
        <v>60</v>
      </c>
      <c r="R447" s="135" t="s">
        <v>8358</v>
      </c>
      <c r="S447" s="134">
        <v>1</v>
      </c>
      <c r="T447" s="134">
        <v>1536</v>
      </c>
      <c r="U447" s="134">
        <v>75</v>
      </c>
      <c r="V447" s="134">
        <v>90</v>
      </c>
      <c r="W447" s="134">
        <v>-60</v>
      </c>
      <c r="X447" s="134">
        <v>64</v>
      </c>
      <c r="Y447" s="134">
        <v>33</v>
      </c>
      <c r="Z447" s="135" t="s">
        <v>391</v>
      </c>
      <c r="AA447" s="292" t="s">
        <v>8369</v>
      </c>
      <c r="AB447" s="179" t="s">
        <v>8366</v>
      </c>
      <c r="AC447" s="135" t="s">
        <v>375</v>
      </c>
      <c r="AD447" s="135" t="s">
        <v>421</v>
      </c>
      <c r="AE447" s="225" t="s">
        <v>8375</v>
      </c>
      <c r="AF447" s="134"/>
      <c r="AG447" s="134">
        <v>2</v>
      </c>
      <c r="AH447" s="134"/>
      <c r="AI447" s="134"/>
      <c r="AJ447" s="134"/>
      <c r="AK447" s="134"/>
      <c r="AL447" s="134"/>
      <c r="AM447" s="134"/>
      <c r="AN447" s="134"/>
      <c r="AO447" s="134"/>
      <c r="AP447" s="134"/>
      <c r="AQ447" s="134"/>
      <c r="AR447" s="134"/>
      <c r="AS447" s="134">
        <v>20</v>
      </c>
      <c r="AT447" s="134"/>
      <c r="AU447" s="134">
        <v>180</v>
      </c>
      <c r="AV447" s="135" t="s">
        <v>359</v>
      </c>
      <c r="AW447" s="135" t="s">
        <v>367</v>
      </c>
      <c r="AX447" s="135" t="s">
        <v>107</v>
      </c>
      <c r="AY447" s="135" t="s">
        <v>57</v>
      </c>
      <c r="AZ447" s="135" t="s">
        <v>2610</v>
      </c>
      <c r="BA447" s="134">
        <v>240</v>
      </c>
      <c r="BB447" s="134"/>
    </row>
    <row r="448" spans="1:54" ht="24" customHeight="1" x14ac:dyDescent="0.35">
      <c r="A448" s="289">
        <v>92</v>
      </c>
      <c r="B448" s="217" t="s">
        <v>8357</v>
      </c>
      <c r="C448" s="134">
        <v>600</v>
      </c>
      <c r="D448" s="134">
        <v>100</v>
      </c>
      <c r="E448" s="134">
        <v>90</v>
      </c>
      <c r="F448" s="74"/>
      <c r="G448" s="134">
        <v>35</v>
      </c>
      <c r="H448" s="135" t="s">
        <v>2596</v>
      </c>
      <c r="I448" s="134"/>
      <c r="J448" s="134">
        <v>1</v>
      </c>
      <c r="K448" s="218"/>
      <c r="L448" s="134">
        <v>20</v>
      </c>
      <c r="M448" s="134"/>
      <c r="N448" s="135" t="s">
        <v>476</v>
      </c>
      <c r="O448" s="134">
        <v>3200</v>
      </c>
      <c r="P448" s="135" t="s">
        <v>477</v>
      </c>
      <c r="Q448" s="134">
        <v>70</v>
      </c>
      <c r="R448" s="135" t="s">
        <v>8357</v>
      </c>
      <c r="S448" s="134">
        <v>1</v>
      </c>
      <c r="T448" s="134">
        <v>1600</v>
      </c>
      <c r="U448" s="134">
        <v>80</v>
      </c>
      <c r="V448" s="134">
        <v>90</v>
      </c>
      <c r="W448" s="134">
        <v>-60</v>
      </c>
      <c r="X448" s="134"/>
      <c r="Y448" s="134">
        <v>33</v>
      </c>
      <c r="Z448" s="135" t="s">
        <v>477</v>
      </c>
      <c r="AA448" s="292" t="s">
        <v>8370</v>
      </c>
      <c r="AB448" s="179" t="s">
        <v>8366</v>
      </c>
      <c r="AC448" s="135" t="s">
        <v>375</v>
      </c>
      <c r="AD448" s="135" t="s">
        <v>475</v>
      </c>
      <c r="AE448" s="225" t="s">
        <v>8376</v>
      </c>
      <c r="AF448" s="134"/>
      <c r="AG448" s="134">
        <v>1</v>
      </c>
      <c r="AH448" s="134"/>
      <c r="AI448" s="134"/>
      <c r="AJ448" s="134"/>
      <c r="AK448" s="134"/>
      <c r="AL448" s="134"/>
      <c r="AM448" s="134"/>
      <c r="AN448" s="134"/>
      <c r="AO448" s="134"/>
      <c r="AP448" s="134"/>
      <c r="AQ448" s="134"/>
      <c r="AR448" s="134"/>
      <c r="AS448" s="134">
        <v>10</v>
      </c>
      <c r="AT448" s="134"/>
      <c r="AU448" s="134">
        <v>180</v>
      </c>
      <c r="AV448" s="135" t="s">
        <v>477</v>
      </c>
      <c r="AW448" s="135" t="s">
        <v>374</v>
      </c>
      <c r="AX448" s="135" t="s">
        <v>106</v>
      </c>
      <c r="AY448" s="135" t="s">
        <v>56</v>
      </c>
      <c r="AZ448" s="135" t="s">
        <v>2636</v>
      </c>
      <c r="BA448" s="134">
        <v>220</v>
      </c>
      <c r="BB448" s="134"/>
    </row>
    <row r="449" spans="1:54" ht="24" customHeight="1" x14ac:dyDescent="0.35">
      <c r="A449" s="132">
        <v>237</v>
      </c>
      <c r="B449" s="17" t="s">
        <v>8356</v>
      </c>
      <c r="C449" s="134">
        <v>87</v>
      </c>
      <c r="D449" s="134">
        <v>17</v>
      </c>
      <c r="E449" s="134">
        <v>60</v>
      </c>
      <c r="F449" s="199"/>
      <c r="G449" s="134">
        <v>100</v>
      </c>
      <c r="H449" s="135" t="s">
        <v>6731</v>
      </c>
      <c r="I449" s="8"/>
      <c r="J449" s="134">
        <v>1</v>
      </c>
      <c r="K449" s="8"/>
      <c r="L449" s="134">
        <v>91</v>
      </c>
      <c r="M449" s="8"/>
      <c r="N449" s="13" t="s">
        <v>450</v>
      </c>
      <c r="O449" s="134">
        <v>3200</v>
      </c>
      <c r="P449" s="13" t="s">
        <v>451</v>
      </c>
      <c r="Q449" s="134">
        <v>0</v>
      </c>
      <c r="R449" s="13" t="s">
        <v>8356</v>
      </c>
      <c r="S449" s="134"/>
      <c r="T449" s="8">
        <v>30</v>
      </c>
      <c r="U449" s="8">
        <v>1600</v>
      </c>
      <c r="V449" s="8">
        <v>90</v>
      </c>
      <c r="W449" s="8">
        <v>-60</v>
      </c>
      <c r="X449" s="8"/>
      <c r="Y449" s="8">
        <v>33</v>
      </c>
      <c r="Z449" s="13" t="s">
        <v>451</v>
      </c>
      <c r="AA449" s="294" t="s">
        <v>8363</v>
      </c>
      <c r="AB449" s="179" t="s">
        <v>8366</v>
      </c>
      <c r="AC449" s="135" t="s">
        <v>375</v>
      </c>
      <c r="AD449" s="13" t="s">
        <v>449</v>
      </c>
      <c r="AE449" s="226" t="s">
        <v>8377</v>
      </c>
      <c r="AF449" s="8"/>
      <c r="AG449" s="8">
        <v>1</v>
      </c>
      <c r="AH449" s="134"/>
      <c r="AI449" s="134"/>
      <c r="AJ449" s="134"/>
      <c r="AK449" s="134"/>
      <c r="AL449" s="134"/>
      <c r="AM449" s="134"/>
      <c r="AN449" s="134"/>
      <c r="AO449" s="8"/>
      <c r="AP449" s="8"/>
      <c r="AQ449" s="8"/>
      <c r="AR449" s="8"/>
      <c r="AS449" s="8">
        <v>50</v>
      </c>
      <c r="AT449" s="8"/>
      <c r="AU449" s="8">
        <v>180</v>
      </c>
      <c r="AV449" s="13" t="s">
        <v>451</v>
      </c>
      <c r="AW449" s="13" t="s">
        <v>367</v>
      </c>
      <c r="AX449" s="13" t="s">
        <v>107</v>
      </c>
      <c r="AY449" s="13" t="s">
        <v>58</v>
      </c>
      <c r="AZ449" s="13" t="s">
        <v>6752</v>
      </c>
      <c r="BA449" s="134"/>
      <c r="BB449" s="208"/>
    </row>
    <row r="733" spans="1:54" ht="24" customHeight="1" x14ac:dyDescent="0.35">
      <c r="A733" s="289">
        <v>61</v>
      </c>
      <c r="B733" s="217" t="s">
        <v>8326</v>
      </c>
      <c r="C733" s="134">
        <v>450</v>
      </c>
      <c r="D733" s="134">
        <v>150</v>
      </c>
      <c r="E733" s="134">
        <v>70</v>
      </c>
      <c r="F733" s="74"/>
      <c r="G733" s="134">
        <v>25</v>
      </c>
      <c r="H733" s="135" t="s">
        <v>2602</v>
      </c>
      <c r="I733" s="134"/>
      <c r="J733" s="134">
        <v>1</v>
      </c>
      <c r="K733" s="218"/>
      <c r="L733" s="134">
        <v>40</v>
      </c>
      <c r="M733" s="134" t="s">
        <v>2625</v>
      </c>
      <c r="N733" s="135" t="s">
        <v>364</v>
      </c>
      <c r="O733" s="134">
        <v>2250</v>
      </c>
      <c r="P733" s="135" t="s">
        <v>376</v>
      </c>
      <c r="Q733" s="134">
        <v>100</v>
      </c>
      <c r="R733" s="135" t="s">
        <v>8326</v>
      </c>
      <c r="S733" s="134">
        <v>1</v>
      </c>
      <c r="T733" s="134">
        <v>1152</v>
      </c>
      <c r="U733" s="134">
        <v>65</v>
      </c>
      <c r="V733" s="134">
        <v>90</v>
      </c>
      <c r="W733" s="134">
        <v>-60</v>
      </c>
      <c r="X733" s="134"/>
      <c r="Y733" s="134">
        <v>33</v>
      </c>
      <c r="Z733" s="135" t="s">
        <v>376</v>
      </c>
      <c r="AA733" s="135" t="s">
        <v>621</v>
      </c>
      <c r="AB733" s="135" t="s">
        <v>8238</v>
      </c>
      <c r="AC733" s="135" t="s">
        <v>360</v>
      </c>
      <c r="AD733" s="135" t="s">
        <v>622</v>
      </c>
      <c r="AE733" s="224" t="s">
        <v>8286</v>
      </c>
      <c r="AF733" s="134"/>
      <c r="AG733" s="134">
        <v>2</v>
      </c>
      <c r="AH733" s="134"/>
      <c r="AI733" s="134"/>
      <c r="AJ733" s="134"/>
      <c r="AK733" s="134"/>
      <c r="AL733" s="134"/>
      <c r="AM733" s="134"/>
      <c r="AN733" s="134"/>
      <c r="AO733" s="134"/>
      <c r="AP733" s="134">
        <v>32</v>
      </c>
      <c r="AQ733" s="134">
        <v>25</v>
      </c>
      <c r="AR733" s="134"/>
      <c r="AS733" s="134">
        <v>100</v>
      </c>
      <c r="AT733" s="134"/>
      <c r="AU733" s="134">
        <v>180</v>
      </c>
      <c r="AV733" s="135" t="s">
        <v>359</v>
      </c>
      <c r="AW733" s="179" t="s">
        <v>367</v>
      </c>
      <c r="AX733" s="135" t="s">
        <v>102</v>
      </c>
      <c r="AY733" s="135" t="s">
        <v>48</v>
      </c>
      <c r="AZ733" s="135" t="s">
        <v>2627</v>
      </c>
      <c r="BA733" s="134">
        <v>675</v>
      </c>
      <c r="BB733" s="134"/>
    </row>
    <row r="859" spans="20:21" ht="24" customHeight="1" x14ac:dyDescent="0.35">
      <c r="T859" s="74">
        <v>758</v>
      </c>
      <c r="U859" s="130">
        <v>1398</v>
      </c>
    </row>
    <row r="860" spans="20:21" ht="24" customHeight="1" x14ac:dyDescent="0.35">
      <c r="T860" s="73">
        <v>384</v>
      </c>
      <c r="U860" s="130">
        <v>1024</v>
      </c>
    </row>
    <row r="861" spans="20:21" ht="24" customHeight="1" x14ac:dyDescent="0.35">
      <c r="T861" s="74">
        <v>960</v>
      </c>
      <c r="U861" s="130">
        <v>1600</v>
      </c>
    </row>
    <row r="862" spans="20:21" ht="24" customHeight="1" x14ac:dyDescent="0.35">
      <c r="T862" s="73">
        <v>896</v>
      </c>
      <c r="U862" s="130">
        <v>1536</v>
      </c>
    </row>
    <row r="863" spans="20:21" ht="24" customHeight="1" x14ac:dyDescent="0.35">
      <c r="T863" s="74">
        <v>1536</v>
      </c>
      <c r="U863" s="130">
        <v>2176</v>
      </c>
    </row>
    <row r="864" spans="20:21" ht="24" customHeight="1" x14ac:dyDescent="0.35">
      <c r="T864" s="73">
        <v>1600</v>
      </c>
      <c r="U864" s="130">
        <v>2240</v>
      </c>
    </row>
    <row r="865" spans="20:21" ht="24" customHeight="1" x14ac:dyDescent="0.35">
      <c r="T865" s="74">
        <v>30</v>
      </c>
      <c r="U865" s="130">
        <v>670</v>
      </c>
    </row>
  </sheetData>
  <mergeCells count="1">
    <mergeCell ref="A1:B1"/>
  </mergeCells>
  <conditionalFormatting sqref="A363:A407 A3:A29 AE416:AE442 C3:BB13 C315:T386 T58:T64 AY410 V14:BB29 BA244:BB245 C31:T56 G70:G71 C67:T68 C66:G66 I66:T66 I70:T71 C250:N251 C252:G253 I253:T253 H243:H247 H161:H188 F70:F96 C57:S64 C65:T65 I252:N252 P250:T252 V244:AY245 V76:BB81 V315:BB362 Z312:BB314 C312:R314 C14:T29 D70:E71 V70:AZ75 BB70:BB75 V90:BB93 V82:AZ89 BB82:BB89 V94:AZ109 BB94:BB109 G72:T95 G96:S97 F98:T101 F102:S103 F104:T107 F110:T176 F108:S109 Q96:Q109 C72:E176 V388:BA407 C388:E407 G388:T407 F388:F404 V110:BB176 A31:A68 V31:BB68 V363:BA386 C254:T311 A70:A361 V179:BB243 C179:T245 V250:BB311">
    <cfRule type="expression" dxfId="502" priority="100">
      <formula>ISBLANK(A3)</formula>
    </cfRule>
  </conditionalFormatting>
  <conditionalFormatting sqref="U3:U13">
    <cfRule type="cellIs" dxfId="501" priority="98" operator="greaterThan">
      <formula>100</formula>
    </cfRule>
  </conditionalFormatting>
  <conditionalFormatting sqref="B2">
    <cfRule type="duplicateValues" dxfId="500" priority="444633"/>
  </conditionalFormatting>
  <conditionalFormatting sqref="F406:F407">
    <cfRule type="expression" dxfId="499" priority="93">
      <formula>ISBLANK(F406)</formula>
    </cfRule>
  </conditionalFormatting>
  <conditionalFormatting sqref="B416:B442">
    <cfRule type="expression" dxfId="498" priority="87">
      <formula>ISBLANK(B416)</formula>
    </cfRule>
  </conditionalFormatting>
  <conditionalFormatting sqref="B416:B442">
    <cfRule type="duplicateValues" dxfId="497" priority="86"/>
  </conditionalFormatting>
  <conditionalFormatting sqref="AE363:AE386 AE388:AE407">
    <cfRule type="duplicateValues" dxfId="496" priority="465707"/>
  </conditionalFormatting>
  <conditionalFormatting sqref="R363:R386 R388:R407">
    <cfRule type="duplicateValues" dxfId="495" priority="465711"/>
  </conditionalFormatting>
  <conditionalFormatting sqref="F97">
    <cfRule type="expression" dxfId="494" priority="82">
      <formula>ISBLANK(F97)</formula>
    </cfRule>
  </conditionalFormatting>
  <conditionalFormatting sqref="A733:BB733">
    <cfRule type="expression" dxfId="493" priority="81">
      <formula>ISBLANK(A733)</formula>
    </cfRule>
  </conditionalFormatting>
  <conditionalFormatting sqref="U733">
    <cfRule type="cellIs" dxfId="492" priority="80" operator="greaterThan">
      <formula>100</formula>
    </cfRule>
  </conditionalFormatting>
  <conditionalFormatting sqref="B733">
    <cfRule type="duplicateValues" dxfId="491" priority="79"/>
  </conditionalFormatting>
  <conditionalFormatting sqref="AE733">
    <cfRule type="duplicateValues" dxfId="490" priority="78"/>
  </conditionalFormatting>
  <conditionalFormatting sqref="AE733">
    <cfRule type="duplicateValues" dxfId="489" priority="77"/>
  </conditionalFormatting>
  <conditionalFormatting sqref="R733">
    <cfRule type="duplicateValues" dxfId="488" priority="76"/>
  </conditionalFormatting>
  <conditionalFormatting sqref="A69 C69:T69 V69:BB69">
    <cfRule type="expression" dxfId="487" priority="75">
      <formula>ISBLANK(A69)</formula>
    </cfRule>
  </conditionalFormatting>
  <conditionalFormatting sqref="AE69">
    <cfRule type="duplicateValues" dxfId="486" priority="72"/>
  </conditionalFormatting>
  <conditionalFormatting sqref="AE69">
    <cfRule type="duplicateValues" dxfId="485" priority="71"/>
  </conditionalFormatting>
  <conditionalFormatting sqref="R69">
    <cfRule type="duplicateValues" dxfId="484" priority="70"/>
  </conditionalFormatting>
  <conditionalFormatting sqref="H418:H427">
    <cfRule type="duplicateValues" dxfId="483" priority="69"/>
  </conditionalFormatting>
  <conditionalFormatting sqref="AE416:AE442">
    <cfRule type="duplicateValues" dxfId="482" priority="466363"/>
  </conditionalFormatting>
  <conditionalFormatting sqref="A443:A449 C443:BB449">
    <cfRule type="expression" dxfId="481" priority="67">
      <formula>ISBLANK(A443)</formula>
    </cfRule>
  </conditionalFormatting>
  <conditionalFormatting sqref="U443:U449">
    <cfRule type="cellIs" dxfId="480" priority="66" operator="greaterThan">
      <formula>100</formula>
    </cfRule>
  </conditionalFormatting>
  <conditionalFormatting sqref="AE443:AE449">
    <cfRule type="duplicateValues" dxfId="479" priority="65"/>
  </conditionalFormatting>
  <conditionalFormatting sqref="AE443:AE449">
    <cfRule type="duplicateValues" dxfId="478" priority="64"/>
  </conditionalFormatting>
  <conditionalFormatting sqref="R443:R449">
    <cfRule type="duplicateValues" dxfId="477" priority="63"/>
  </conditionalFormatting>
  <conditionalFormatting sqref="B443:B449">
    <cfRule type="duplicateValues" dxfId="476" priority="62"/>
  </conditionalFormatting>
  <conditionalFormatting sqref="C408:T408 A408 V408:Z408 V410:AW410 V411:AY415 BA410:BB415 AC408:BB408 A410:A415 C410:T415">
    <cfRule type="expression" dxfId="475" priority="61">
      <formula>ISBLANK(A408)</formula>
    </cfRule>
  </conditionalFormatting>
  <conditionalFormatting sqref="AE408 AE410:AE415">
    <cfRule type="duplicateValues" dxfId="474" priority="59"/>
  </conditionalFormatting>
  <conditionalFormatting sqref="AE408">
    <cfRule type="duplicateValues" dxfId="473" priority="58"/>
  </conditionalFormatting>
  <conditionalFormatting sqref="R408 R410:R415">
    <cfRule type="duplicateValues" dxfId="472" priority="57"/>
  </conditionalFormatting>
  <conditionalFormatting sqref="B408 B410:B415">
    <cfRule type="duplicateValues" dxfId="471" priority="56"/>
  </conditionalFormatting>
  <conditionalFormatting sqref="T859:T865">
    <cfRule type="expression" dxfId="470" priority="55">
      <formula>ISBLANK(T859)</formula>
    </cfRule>
  </conditionalFormatting>
  <conditionalFormatting sqref="A30 V30:BB30 C30:T30">
    <cfRule type="expression" dxfId="469" priority="54">
      <formula>ISBLANK(A30)</formula>
    </cfRule>
  </conditionalFormatting>
  <conditionalFormatting sqref="AE30">
    <cfRule type="duplicateValues" dxfId="468" priority="53"/>
  </conditionalFormatting>
  <conditionalFormatting sqref="AE30">
    <cfRule type="duplicateValues" dxfId="467" priority="52"/>
  </conditionalFormatting>
  <conditionalFormatting sqref="R30">
    <cfRule type="duplicateValues" dxfId="466" priority="51"/>
  </conditionalFormatting>
  <conditionalFormatting sqref="B30">
    <cfRule type="duplicateValues" dxfId="465" priority="50"/>
  </conditionalFormatting>
  <conditionalFormatting sqref="AZ410">
    <cfRule type="expression" dxfId="464" priority="48">
      <formula>ISBLANK(AZ410)</formula>
    </cfRule>
  </conditionalFormatting>
  <conditionalFormatting sqref="AX410">
    <cfRule type="expression" dxfId="463" priority="47">
      <formula>ISBLANK(AX410)</formula>
    </cfRule>
  </conditionalFormatting>
  <conditionalFormatting sqref="AZ178">
    <cfRule type="expression" dxfId="462" priority="46">
      <formula>ISBLANK(AZ178)</formula>
    </cfRule>
  </conditionalFormatting>
  <conditionalFormatting sqref="AZ247">
    <cfRule type="expression" dxfId="461" priority="45">
      <formula>ISBLANK(AZ247)</formula>
    </cfRule>
  </conditionalFormatting>
  <conditionalFormatting sqref="AZ413:AZ415">
    <cfRule type="expression" dxfId="460" priority="41">
      <formula>ISBLANK(AZ413)</formula>
    </cfRule>
  </conditionalFormatting>
  <conditionalFormatting sqref="AZ177">
    <cfRule type="expression" dxfId="459" priority="39">
      <formula>ISBLANK(AZ177)</formula>
    </cfRule>
  </conditionalFormatting>
  <conditionalFormatting sqref="AZ411:AZ412">
    <cfRule type="expression" dxfId="458" priority="40">
      <formula>ISBLANK(AZ411)</formula>
    </cfRule>
  </conditionalFormatting>
  <conditionalFormatting sqref="H71">
    <cfRule type="expression" dxfId="457" priority="37">
      <formula>ISBLANK(H71)</formula>
    </cfRule>
  </conditionalFormatting>
  <conditionalFormatting sqref="H66">
    <cfRule type="expression" dxfId="456" priority="36">
      <formula>ISBLANK(H66)</formula>
    </cfRule>
  </conditionalFormatting>
  <conditionalFormatting sqref="H70">
    <cfRule type="expression" dxfId="455" priority="35">
      <formula>ISBLANK(H70)</formula>
    </cfRule>
  </conditionalFormatting>
  <conditionalFormatting sqref="O178">
    <cfRule type="expression" dxfId="454" priority="34">
      <formula>ISBLANK(O178)</formula>
    </cfRule>
  </conditionalFormatting>
  <conditionalFormatting sqref="O250:O252 O246">
    <cfRule type="expression" dxfId="453" priority="33">
      <formula>ISBLANK(O246)</formula>
    </cfRule>
  </conditionalFormatting>
  <conditionalFormatting sqref="AP246">
    <cfRule type="expression" dxfId="452" priority="32">
      <formula>ISBLANK(AP246)</formula>
    </cfRule>
  </conditionalFormatting>
  <conditionalFormatting sqref="S314:T314 V314:Y314">
    <cfRule type="expression" dxfId="451" priority="29">
      <formula>ISBLANK(S314)</formula>
    </cfRule>
  </conditionalFormatting>
  <conditionalFormatting sqref="S312:T312 V312:Y312">
    <cfRule type="expression" dxfId="450" priority="31">
      <formula>ISBLANK(S312)</formula>
    </cfRule>
  </conditionalFormatting>
  <conditionalFormatting sqref="S313:T313 V313:Y313">
    <cfRule type="expression" dxfId="449" priority="30">
      <formula>ISBLANK(S313)</formula>
    </cfRule>
  </conditionalFormatting>
  <conditionalFormatting sqref="U14">
    <cfRule type="expression" dxfId="448" priority="28">
      <formula>ISBLANK(U14)</formula>
    </cfRule>
  </conditionalFormatting>
  <conditionalFormatting sqref="U14">
    <cfRule type="cellIs" dxfId="447" priority="27" operator="greaterThan">
      <formula>100</formula>
    </cfRule>
  </conditionalFormatting>
  <conditionalFormatting sqref="C70">
    <cfRule type="expression" dxfId="446" priority="26">
      <formula>ISBLANK(C70)</formula>
    </cfRule>
  </conditionalFormatting>
  <conditionalFormatting sqref="C71">
    <cfRule type="expression" dxfId="445" priority="25">
      <formula>ISBLANK(C71)</formula>
    </cfRule>
  </conditionalFormatting>
  <conditionalFormatting sqref="BA70:BA75">
    <cfRule type="expression" dxfId="444" priority="24">
      <formula>ISBLANK(BA70)</formula>
    </cfRule>
  </conditionalFormatting>
  <conditionalFormatting sqref="BA82:BA89">
    <cfRule type="expression" dxfId="443" priority="23">
      <formula>ISBLANK(BA82)</formula>
    </cfRule>
  </conditionalFormatting>
  <conditionalFormatting sqref="BA94:BA109">
    <cfRule type="expression" dxfId="442" priority="22">
      <formula>ISBLANK(BA94)</formula>
    </cfRule>
  </conditionalFormatting>
  <conditionalFormatting sqref="T96:T97">
    <cfRule type="expression" dxfId="441" priority="21">
      <formula>ISBLANK(T96)</formula>
    </cfRule>
  </conditionalFormatting>
  <conditionalFormatting sqref="T102:T103">
    <cfRule type="expression" dxfId="440" priority="20">
      <formula>ISBLANK(T102)</formula>
    </cfRule>
  </conditionalFormatting>
  <conditionalFormatting sqref="T108:T109">
    <cfRule type="expression" dxfId="439" priority="19">
      <formula>ISBLANK(T108)</formula>
    </cfRule>
  </conditionalFormatting>
  <conditionalFormatting sqref="AZ244">
    <cfRule type="expression" dxfId="438" priority="18">
      <formula>ISBLANK(AZ244)</formula>
    </cfRule>
  </conditionalFormatting>
  <conditionalFormatting sqref="AZ245">
    <cfRule type="expression" dxfId="437" priority="17">
      <formula>ISBLANK(AZ245)</formula>
    </cfRule>
  </conditionalFormatting>
  <conditionalFormatting sqref="AZ246">
    <cfRule type="expression" dxfId="436" priority="16">
      <formula>ISBLANK(AZ246)</formula>
    </cfRule>
  </conditionalFormatting>
  <conditionalFormatting sqref="AA408:AB408">
    <cfRule type="expression" dxfId="435" priority="15">
      <formula>ISBLANK(AA408)</formula>
    </cfRule>
  </conditionalFormatting>
  <conditionalFormatting sqref="AE365">
    <cfRule type="duplicateValues" dxfId="434" priority="14"/>
  </conditionalFormatting>
  <conditionalFormatting sqref="AE365">
    <cfRule type="duplicateValues" dxfId="433" priority="13"/>
  </conditionalFormatting>
  <conditionalFormatting sqref="V387:BA387 C387:T387">
    <cfRule type="expression" dxfId="432" priority="12">
      <formula>ISBLANK(C387)</formula>
    </cfRule>
  </conditionalFormatting>
  <conditionalFormatting sqref="AE387">
    <cfRule type="duplicateValues" dxfId="431" priority="11"/>
  </conditionalFormatting>
  <conditionalFormatting sqref="AE387">
    <cfRule type="duplicateValues" dxfId="430" priority="10"/>
  </conditionalFormatting>
  <conditionalFormatting sqref="R387">
    <cfRule type="duplicateValues" dxfId="429" priority="9"/>
  </conditionalFormatting>
  <conditionalFormatting sqref="AE250:AE362 AE179:AE245 AE3:AE29 AE70:AE176 AE31:AE68">
    <cfRule type="duplicateValues" dxfId="428" priority="541204"/>
  </conditionalFormatting>
  <conditionalFormatting sqref="B410:B415 B3:B29 B31:B408">
    <cfRule type="duplicateValues" dxfId="427" priority="541218"/>
  </conditionalFormatting>
  <conditionalFormatting sqref="C409:T409 A409 V409:Z409 AC409:BB409">
    <cfRule type="expression" dxfId="426" priority="8">
      <formula>ISBLANK(A409)</formula>
    </cfRule>
  </conditionalFormatting>
  <conditionalFormatting sqref="AE409">
    <cfRule type="duplicateValues" dxfId="425" priority="7"/>
  </conditionalFormatting>
  <conditionalFormatting sqref="AE409">
    <cfRule type="duplicateValues" dxfId="424" priority="6"/>
  </conditionalFormatting>
  <conditionalFormatting sqref="R409">
    <cfRule type="duplicateValues" dxfId="423" priority="5"/>
  </conditionalFormatting>
  <conditionalFormatting sqref="B409">
    <cfRule type="duplicateValues" dxfId="422" priority="4"/>
  </conditionalFormatting>
  <conditionalFormatting sqref="B409">
    <cfRule type="duplicateValues" dxfId="421" priority="2"/>
  </conditionalFormatting>
  <conditionalFormatting sqref="AA409:AB409">
    <cfRule type="expression" dxfId="420" priority="1">
      <formula>ISBLANK(AA409)</formula>
    </cfRule>
  </conditionalFormatting>
  <conditionalFormatting sqref="AE70:AE356 AE3:AE29 AE31:AE68">
    <cfRule type="duplicateValues" dxfId="419" priority="543601"/>
  </conditionalFormatting>
  <conditionalFormatting sqref="R70:R356 R3:R29 R31:R68">
    <cfRule type="duplicateValues" dxfId="418" priority="543605"/>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0" t="s">
        <v>2766</v>
      </c>
      <c r="B1" s="338"/>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6628</v>
      </c>
      <c r="J2" s="27" t="s">
        <v>6629</v>
      </c>
      <c r="K2" s="27" t="s">
        <v>3304</v>
      </c>
    </row>
    <row r="3" spans="1:14" ht="14.4" customHeight="1" x14ac:dyDescent="0.35">
      <c r="A3" s="14">
        <v>1</v>
      </c>
      <c r="B3" s="17" t="s">
        <v>855</v>
      </c>
      <c r="C3" s="21">
        <v>1</v>
      </c>
      <c r="D3" s="27">
        <v>500</v>
      </c>
      <c r="E3" s="21" t="s">
        <v>855</v>
      </c>
      <c r="F3" s="21">
        <v>6</v>
      </c>
      <c r="G3" s="27">
        <v>2</v>
      </c>
      <c r="H3" s="27" t="s">
        <v>853</v>
      </c>
      <c r="I3" s="27" t="s">
        <v>6619</v>
      </c>
    </row>
    <row r="4" spans="1:14" ht="14.4" customHeight="1" x14ac:dyDescent="0.35">
      <c r="A4" s="51">
        <v>2</v>
      </c>
      <c r="B4" s="104"/>
      <c r="C4" s="21"/>
      <c r="E4" s="21"/>
      <c r="F4" s="21"/>
      <c r="I4" s="27" t="s">
        <v>6620</v>
      </c>
    </row>
    <row r="5" spans="1:14" ht="14.4" customHeight="1" x14ac:dyDescent="0.35">
      <c r="A5" s="51">
        <v>3</v>
      </c>
      <c r="B5" s="104"/>
      <c r="C5" s="21"/>
      <c r="E5" s="21"/>
      <c r="F5" s="21"/>
      <c r="I5" s="27" t="s">
        <v>6621</v>
      </c>
    </row>
    <row r="6" spans="1:14" ht="14.4" customHeight="1" x14ac:dyDescent="0.35">
      <c r="A6" s="51">
        <v>4</v>
      </c>
      <c r="B6" s="104"/>
      <c r="C6" s="21"/>
      <c r="E6" s="21"/>
      <c r="F6" s="21"/>
      <c r="I6" s="27" t="s">
        <v>6622</v>
      </c>
    </row>
    <row r="7" spans="1:14" ht="14.4" customHeight="1" x14ac:dyDescent="0.35">
      <c r="A7" s="51">
        <v>5</v>
      </c>
      <c r="B7" s="104"/>
      <c r="C7" s="21"/>
      <c r="E7" s="21"/>
      <c r="F7" s="21"/>
      <c r="I7" s="27" t="s">
        <v>6623</v>
      </c>
    </row>
    <row r="8" spans="1:14" ht="14.4" customHeight="1" x14ac:dyDescent="0.35">
      <c r="A8" s="51">
        <v>6</v>
      </c>
      <c r="B8" s="104"/>
      <c r="C8" s="21"/>
      <c r="E8" s="21"/>
      <c r="F8" s="21"/>
      <c r="I8" s="27" t="s">
        <v>6624</v>
      </c>
    </row>
    <row r="9" spans="1:14" ht="14.4" customHeight="1" x14ac:dyDescent="0.35">
      <c r="A9" s="51">
        <v>7</v>
      </c>
      <c r="B9" s="104"/>
      <c r="C9" s="21"/>
      <c r="E9" s="21"/>
      <c r="F9" s="21"/>
      <c r="I9" s="27" t="s">
        <v>6625</v>
      </c>
    </row>
    <row r="10" spans="1:14" ht="14.4" customHeight="1" x14ac:dyDescent="0.35">
      <c r="A10" s="51">
        <v>8</v>
      </c>
      <c r="B10" s="104"/>
      <c r="C10" s="21"/>
      <c r="E10" s="21"/>
      <c r="F10" s="21"/>
      <c r="I10" s="27" t="s">
        <v>6626</v>
      </c>
    </row>
    <row r="11" spans="1:14" ht="14.4" customHeight="1" x14ac:dyDescent="0.35">
      <c r="A11" s="51">
        <v>9</v>
      </c>
      <c r="B11" s="104"/>
      <c r="C11" s="21"/>
      <c r="E11" s="21"/>
      <c r="F11" s="21"/>
      <c r="I11" s="27" t="s">
        <v>6627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8" t="s">
        <v>8445</v>
      </c>
    </row>
    <row r="27" spans="1:19" x14ac:dyDescent="0.35">
      <c r="K27" s="27" t="s">
        <v>351</v>
      </c>
      <c r="L27" s="27" t="s">
        <v>2679</v>
      </c>
      <c r="M27" s="27" t="s">
        <v>2680</v>
      </c>
      <c r="N27" s="27" t="s">
        <v>3302</v>
      </c>
      <c r="O27" s="27" t="s">
        <v>3303</v>
      </c>
      <c r="P27" s="27" t="s">
        <v>2682</v>
      </c>
      <c r="Q27" s="27" t="s">
        <v>6617</v>
      </c>
      <c r="R27" s="27" t="s">
        <v>6618</v>
      </c>
      <c r="S27" s="27" t="s">
        <v>3304</v>
      </c>
    </row>
    <row r="28" spans="1:19" x14ac:dyDescent="0.35">
      <c r="K28" s="27">
        <v>1</v>
      </c>
      <c r="L28" s="27">
        <v>500</v>
      </c>
      <c r="M28" s="27" t="s">
        <v>855</v>
      </c>
      <c r="N28" s="27">
        <v>6</v>
      </c>
      <c r="O28" s="27">
        <v>2</v>
      </c>
      <c r="P28" s="27" t="s">
        <v>853</v>
      </c>
      <c r="Q28" s="27" t="s">
        <v>6619</v>
      </c>
      <c r="R28" s="27">
        <v>0</v>
      </c>
      <c r="S28" s="27" t="s">
        <v>631</v>
      </c>
    </row>
    <row r="29" spans="1:19" x14ac:dyDescent="0.35">
      <c r="Q29" s="27" t="s">
        <v>6620</v>
      </c>
      <c r="R29" s="27">
        <v>8</v>
      </c>
    </row>
    <row r="30" spans="1:19" x14ac:dyDescent="0.35">
      <c r="Q30" s="27" t="s">
        <v>6621</v>
      </c>
      <c r="R30" s="27">
        <v>16</v>
      </c>
    </row>
    <row r="31" spans="1:19" x14ac:dyDescent="0.35">
      <c r="Q31" s="27" t="s">
        <v>6622</v>
      </c>
      <c r="R31" s="27">
        <v>32</v>
      </c>
    </row>
    <row r="32" spans="1:19" x14ac:dyDescent="0.35">
      <c r="Q32" s="27" t="s">
        <v>6623</v>
      </c>
      <c r="R32" s="27">
        <v>64</v>
      </c>
    </row>
    <row r="33" spans="17:18" x14ac:dyDescent="0.35">
      <c r="Q33" s="27" t="s">
        <v>6624</v>
      </c>
      <c r="R33" s="27">
        <v>128</v>
      </c>
    </row>
    <row r="34" spans="17:18" x14ac:dyDescent="0.35">
      <c r="Q34" s="27" t="s">
        <v>6625</v>
      </c>
      <c r="R34" s="27">
        <v>256</v>
      </c>
    </row>
    <row r="35" spans="17:18" x14ac:dyDescent="0.35">
      <c r="Q35" s="27" t="s">
        <v>6626</v>
      </c>
      <c r="R35" s="27">
        <v>512</v>
      </c>
    </row>
    <row r="36" spans="17:18" x14ac:dyDescent="0.35">
      <c r="Q36" s="27" t="s">
        <v>6627</v>
      </c>
      <c r="R36" s="27">
        <v>1024</v>
      </c>
    </row>
  </sheetData>
  <mergeCells count="1">
    <mergeCell ref="A1:B1"/>
  </mergeCells>
  <conditionalFormatting sqref="A3:H20">
    <cfRule type="expression" dxfId="417" priority="16">
      <formula>ISBLANK(A3)</formula>
    </cfRule>
  </conditionalFormatting>
  <conditionalFormatting sqref="I12:I20">
    <cfRule type="expression" dxfId="416" priority="12">
      <formula>ISBLANK(I12)</formula>
    </cfRule>
  </conditionalFormatting>
  <conditionalFormatting sqref="J20:K20">
    <cfRule type="expression" dxfId="415" priority="9">
      <formula>ISBLANK(J20)</formula>
    </cfRule>
  </conditionalFormatting>
  <conditionalFormatting sqref="K3:K18">
    <cfRule type="expression" dxfId="414" priority="6">
      <formula>ISBLANK(K3)</formula>
    </cfRule>
  </conditionalFormatting>
  <conditionalFormatting sqref="J3:J10">
    <cfRule type="expression" dxfId="41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0" t="s">
        <v>2766</v>
      </c>
      <c r="B1" s="338"/>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0" t="s">
        <v>2766</v>
      </c>
      <c r="B1" s="338"/>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5" customFormat="1" x14ac:dyDescent="0.35">
      <c r="A9" s="14">
        <v>8</v>
      </c>
      <c r="B9" s="17" t="s">
        <v>8446</v>
      </c>
      <c r="C9" s="24">
        <v>2</v>
      </c>
      <c r="D9" s="24">
        <v>1</v>
      </c>
      <c r="E9" s="24"/>
      <c r="F9" s="24">
        <v>50</v>
      </c>
      <c r="G9" s="26" t="s">
        <v>8446</v>
      </c>
      <c r="H9" s="24">
        <v>0</v>
      </c>
      <c r="I9" s="26" t="s">
        <v>8447</v>
      </c>
      <c r="J9" s="26" t="s">
        <v>8448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1" priority="8">
      <formula>ISBLANK(C3)</formula>
    </cfRule>
  </conditionalFormatting>
  <conditionalFormatting sqref="A3:B8 A10:B107">
    <cfRule type="expression" dxfId="380" priority="7">
      <formula>ISBLANK(A3)</formula>
    </cfRule>
  </conditionalFormatting>
  <conditionalFormatting sqref="C9:N9">
    <cfRule type="expression" dxfId="379" priority="4">
      <formula>ISBLANK(C9)</formula>
    </cfRule>
  </conditionalFormatting>
  <conditionalFormatting sqref="A9:B9">
    <cfRule type="expression" dxfId="37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0" t="s">
        <v>2766</v>
      </c>
      <c r="B1" s="338"/>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40" t="s">
        <v>2766</v>
      </c>
      <c r="B1" s="338"/>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3"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546"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4" t="s">
        <v>2766</v>
      </c>
      <c r="B1" s="345"/>
      <c r="C1" s="76"/>
      <c r="D1" s="76"/>
      <c r="E1" s="76"/>
      <c r="F1" s="76"/>
      <c r="G1" s="76"/>
      <c r="H1" s="76" t="s">
        <v>6326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6328</v>
      </c>
      <c r="F2" s="78" t="s">
        <v>6327</v>
      </c>
    </row>
    <row r="3" spans="1:27" x14ac:dyDescent="0.35">
      <c r="A3" s="79">
        <v>1</v>
      </c>
      <c r="B3" s="80" t="s">
        <v>852</v>
      </c>
      <c r="C3" s="79" t="s">
        <v>852</v>
      </c>
      <c r="D3" s="79" t="s">
        <v>5937</v>
      </c>
      <c r="E3" s="79" t="s">
        <v>6319</v>
      </c>
      <c r="F3" s="79" t="s">
        <v>6187</v>
      </c>
      <c r="J3" s="79" t="s">
        <v>853</v>
      </c>
    </row>
    <row r="4" spans="1:27" x14ac:dyDescent="0.35">
      <c r="A4" s="79">
        <v>2</v>
      </c>
      <c r="B4" s="80"/>
      <c r="F4" s="79" t="s">
        <v>6325</v>
      </c>
    </row>
    <row r="5" spans="1:27" x14ac:dyDescent="0.35">
      <c r="A5" s="79">
        <v>3</v>
      </c>
      <c r="B5" s="80"/>
      <c r="F5" s="79" t="s">
        <v>6324</v>
      </c>
    </row>
    <row r="6" spans="1:27" x14ac:dyDescent="0.35">
      <c r="A6" s="79">
        <v>4</v>
      </c>
      <c r="B6" s="80"/>
      <c r="F6" s="79" t="s">
        <v>5986</v>
      </c>
      <c r="J6" s="79" t="s">
        <v>2765</v>
      </c>
    </row>
    <row r="7" spans="1:27" x14ac:dyDescent="0.35">
      <c r="A7" s="79">
        <v>5</v>
      </c>
      <c r="B7" s="80" t="s">
        <v>858</v>
      </c>
      <c r="C7" s="79" t="s">
        <v>858</v>
      </c>
      <c r="D7" s="79" t="s">
        <v>5937</v>
      </c>
      <c r="E7" s="79" t="s">
        <v>6319</v>
      </c>
      <c r="F7" s="79" t="s">
        <v>6323</v>
      </c>
      <c r="J7" s="79" t="s">
        <v>859</v>
      </c>
    </row>
    <row r="8" spans="1:27" x14ac:dyDescent="0.35">
      <c r="A8" s="79">
        <v>6</v>
      </c>
      <c r="B8" s="80"/>
      <c r="F8" s="79" t="s">
        <v>6322</v>
      </c>
    </row>
    <row r="9" spans="1:27" x14ac:dyDescent="0.35">
      <c r="A9" s="79">
        <v>7</v>
      </c>
      <c r="B9" s="80"/>
      <c r="F9" s="79" t="s">
        <v>6321</v>
      </c>
    </row>
    <row r="10" spans="1:27" x14ac:dyDescent="0.35">
      <c r="A10" s="79">
        <v>8</v>
      </c>
      <c r="B10" s="80"/>
      <c r="F10" s="79" t="s">
        <v>6320</v>
      </c>
    </row>
    <row r="11" spans="1:27" x14ac:dyDescent="0.35">
      <c r="A11" s="79">
        <v>9</v>
      </c>
      <c r="B11" s="80" t="s">
        <v>5787</v>
      </c>
      <c r="C11" s="79" t="s">
        <v>5787</v>
      </c>
      <c r="D11" s="79" t="s">
        <v>5937</v>
      </c>
      <c r="E11" s="79" t="s">
        <v>6319</v>
      </c>
      <c r="F11" s="79" t="s">
        <v>6332</v>
      </c>
      <c r="J11" s="79" t="s">
        <v>1415</v>
      </c>
    </row>
    <row r="12" spans="1:27" x14ac:dyDescent="0.35">
      <c r="A12" s="79">
        <v>10</v>
      </c>
      <c r="B12" s="80"/>
      <c r="F12" s="79" t="s">
        <v>6333</v>
      </c>
    </row>
    <row r="13" spans="1:27" x14ac:dyDescent="0.35">
      <c r="A13" s="79">
        <v>11</v>
      </c>
      <c r="B13" s="80"/>
      <c r="F13" s="79" t="s">
        <v>6244</v>
      </c>
    </row>
    <row r="14" spans="1:27" x14ac:dyDescent="0.35">
      <c r="A14" s="79">
        <v>12</v>
      </c>
      <c r="B14" s="80"/>
      <c r="F14" s="79" t="s">
        <v>6334</v>
      </c>
    </row>
    <row r="15" spans="1:27" x14ac:dyDescent="0.35">
      <c r="A15" s="79">
        <v>13</v>
      </c>
      <c r="B15" s="80" t="s">
        <v>1681</v>
      </c>
      <c r="C15" s="79" t="s">
        <v>1681</v>
      </c>
      <c r="D15" s="79" t="s">
        <v>5937</v>
      </c>
      <c r="E15" s="79" t="s">
        <v>5958</v>
      </c>
      <c r="F15" s="93" t="s">
        <v>6639</v>
      </c>
      <c r="J15" s="79" t="s">
        <v>1682</v>
      </c>
    </row>
    <row r="16" spans="1:27" x14ac:dyDescent="0.35">
      <c r="A16" s="79">
        <v>14</v>
      </c>
      <c r="B16" s="80"/>
      <c r="F16" s="79" t="s">
        <v>6318</v>
      </c>
    </row>
    <row r="17" spans="1:20" x14ac:dyDescent="0.35">
      <c r="A17" s="79">
        <v>15</v>
      </c>
      <c r="B17" s="80"/>
      <c r="F17" s="79" t="s">
        <v>6077</v>
      </c>
      <c r="M17" s="81" t="s">
        <v>6407</v>
      </c>
    </row>
    <row r="18" spans="1:20" x14ac:dyDescent="0.35">
      <c r="A18" s="79">
        <v>16</v>
      </c>
      <c r="B18" s="80"/>
      <c r="F18" s="82" t="s">
        <v>6409</v>
      </c>
      <c r="M18" s="82" t="s">
        <v>6408</v>
      </c>
    </row>
    <row r="19" spans="1:20" x14ac:dyDescent="0.35">
      <c r="A19" s="79">
        <v>17</v>
      </c>
      <c r="B19" s="80" t="s">
        <v>1683</v>
      </c>
      <c r="C19" s="79" t="s">
        <v>1683</v>
      </c>
      <c r="D19" s="79" t="s">
        <v>5937</v>
      </c>
      <c r="E19" s="79" t="s">
        <v>5958</v>
      </c>
      <c r="F19" s="93" t="s">
        <v>6639</v>
      </c>
      <c r="J19" s="79" t="s">
        <v>1684</v>
      </c>
    </row>
    <row r="20" spans="1:20" x14ac:dyDescent="0.35">
      <c r="A20" s="79">
        <v>18</v>
      </c>
      <c r="B20" s="80"/>
      <c r="F20" s="79" t="s">
        <v>6317</v>
      </c>
      <c r="O20" s="79" t="s">
        <v>2765</v>
      </c>
      <c r="P20" s="79" t="s">
        <v>322</v>
      </c>
      <c r="Q20" s="79" t="s">
        <v>2676</v>
      </c>
      <c r="R20" s="79" t="s">
        <v>329</v>
      </c>
      <c r="S20" s="79" t="s">
        <v>323</v>
      </c>
      <c r="T20" s="79" t="s">
        <v>2679</v>
      </c>
    </row>
    <row r="21" spans="1:20" x14ac:dyDescent="0.35">
      <c r="A21" s="79">
        <v>19</v>
      </c>
      <c r="B21" s="80"/>
      <c r="F21" s="79" t="s">
        <v>6077</v>
      </c>
      <c r="O21" s="79" t="s">
        <v>653</v>
      </c>
      <c r="P21" s="79">
        <v>250</v>
      </c>
      <c r="Q21" s="79">
        <v>75</v>
      </c>
      <c r="R21" s="79">
        <v>960</v>
      </c>
      <c r="S21" s="79">
        <v>1400</v>
      </c>
      <c r="T21" s="79">
        <v>250</v>
      </c>
    </row>
    <row r="22" spans="1:20" x14ac:dyDescent="0.35">
      <c r="A22" s="79">
        <v>20</v>
      </c>
      <c r="B22" s="80"/>
      <c r="F22" s="82" t="s">
        <v>6408</v>
      </c>
      <c r="O22" s="79" t="s">
        <v>581</v>
      </c>
      <c r="P22" s="79">
        <v>200</v>
      </c>
      <c r="Q22" s="79">
        <v>60</v>
      </c>
      <c r="R22" s="79">
        <v>384</v>
      </c>
      <c r="S22" s="79">
        <v>250</v>
      </c>
      <c r="T22" s="79">
        <v>10</v>
      </c>
    </row>
    <row r="23" spans="1:20" x14ac:dyDescent="0.35">
      <c r="A23" s="79">
        <v>21</v>
      </c>
      <c r="B23" s="80" t="s">
        <v>1685</v>
      </c>
      <c r="C23" s="79" t="s">
        <v>1685</v>
      </c>
      <c r="D23" s="79" t="s">
        <v>5937</v>
      </c>
      <c r="E23" s="79" t="s">
        <v>5958</v>
      </c>
      <c r="F23" s="93" t="s">
        <v>6639</v>
      </c>
      <c r="J23" s="93" t="s">
        <v>1686</v>
      </c>
      <c r="O23" s="79" t="s">
        <v>529</v>
      </c>
      <c r="P23" s="79">
        <v>250</v>
      </c>
      <c r="Q23" s="79">
        <v>50</v>
      </c>
      <c r="R23" s="79">
        <v>960</v>
      </c>
      <c r="S23" s="79">
        <v>900</v>
      </c>
      <c r="T23" s="79">
        <v>75</v>
      </c>
    </row>
    <row r="24" spans="1:20" x14ac:dyDescent="0.35">
      <c r="A24" s="79">
        <v>22</v>
      </c>
      <c r="B24" s="80"/>
      <c r="F24" s="79" t="s">
        <v>6316</v>
      </c>
      <c r="O24" s="79" t="s">
        <v>494</v>
      </c>
      <c r="P24" s="79">
        <v>500</v>
      </c>
      <c r="Q24" s="79">
        <v>100</v>
      </c>
      <c r="R24" s="79">
        <v>2304</v>
      </c>
      <c r="S24" s="79">
        <v>2800</v>
      </c>
      <c r="T24" s="79">
        <v>5</v>
      </c>
    </row>
    <row r="25" spans="1:20" x14ac:dyDescent="0.35">
      <c r="A25" s="79">
        <v>23</v>
      </c>
      <c r="B25" s="80"/>
      <c r="F25" s="79" t="s">
        <v>6077</v>
      </c>
      <c r="O25" s="79" t="s">
        <v>412</v>
      </c>
      <c r="P25" s="79">
        <v>375</v>
      </c>
      <c r="Q25" s="79">
        <v>75</v>
      </c>
      <c r="R25" s="79">
        <v>1088</v>
      </c>
      <c r="S25" s="79">
        <v>500</v>
      </c>
      <c r="T25" s="79">
        <v>30</v>
      </c>
    </row>
    <row r="26" spans="1:20" x14ac:dyDescent="0.35">
      <c r="A26" s="79">
        <v>24</v>
      </c>
      <c r="B26" s="80"/>
      <c r="F26" s="82" t="s">
        <v>6410</v>
      </c>
    </row>
    <row r="27" spans="1:20" x14ac:dyDescent="0.35">
      <c r="A27" s="79">
        <v>25</v>
      </c>
      <c r="B27" s="80" t="s">
        <v>863</v>
      </c>
      <c r="C27" s="79" t="s">
        <v>863</v>
      </c>
      <c r="D27" s="79" t="s">
        <v>5937</v>
      </c>
      <c r="E27" s="79" t="s">
        <v>6102</v>
      </c>
      <c r="F27" s="79" t="s">
        <v>6315</v>
      </c>
      <c r="J27" s="79" t="s">
        <v>864</v>
      </c>
    </row>
    <row r="28" spans="1:20" x14ac:dyDescent="0.35">
      <c r="A28" s="79">
        <v>26</v>
      </c>
      <c r="B28" s="80"/>
      <c r="F28" s="79" t="s">
        <v>6314</v>
      </c>
    </row>
    <row r="29" spans="1:20" x14ac:dyDescent="0.35">
      <c r="A29" s="79">
        <v>27</v>
      </c>
      <c r="B29" s="80"/>
      <c r="F29" s="93" t="s">
        <v>6641</v>
      </c>
    </row>
    <row r="30" spans="1:20" x14ac:dyDescent="0.35">
      <c r="A30" s="79">
        <v>28</v>
      </c>
      <c r="B30" s="80"/>
      <c r="F30" s="79" t="s">
        <v>6310</v>
      </c>
    </row>
    <row r="31" spans="1:20" x14ac:dyDescent="0.35">
      <c r="A31" s="79">
        <v>29</v>
      </c>
      <c r="B31" s="80" t="s">
        <v>5735</v>
      </c>
      <c r="C31" s="79" t="s">
        <v>5735</v>
      </c>
      <c r="D31" s="79" t="s">
        <v>5937</v>
      </c>
      <c r="E31" s="79" t="s">
        <v>6102</v>
      </c>
      <c r="F31" s="79" t="s">
        <v>6315</v>
      </c>
      <c r="J31" s="79" t="s">
        <v>871</v>
      </c>
    </row>
    <row r="32" spans="1:20" x14ac:dyDescent="0.35">
      <c r="A32" s="79">
        <v>30</v>
      </c>
      <c r="B32" s="80"/>
      <c r="F32" s="79" t="s">
        <v>6314</v>
      </c>
    </row>
    <row r="33" spans="1:10" x14ac:dyDescent="0.35">
      <c r="A33" s="79">
        <v>31</v>
      </c>
      <c r="B33" s="80"/>
      <c r="F33" s="93" t="s">
        <v>6668</v>
      </c>
    </row>
    <row r="34" spans="1:10" x14ac:dyDescent="0.35">
      <c r="A34" s="79">
        <v>32</v>
      </c>
      <c r="B34" s="80"/>
      <c r="F34" s="79" t="s">
        <v>6310</v>
      </c>
    </row>
    <row r="35" spans="1:10" x14ac:dyDescent="0.35">
      <c r="A35" s="79">
        <v>33</v>
      </c>
      <c r="B35" s="80" t="s">
        <v>5736</v>
      </c>
      <c r="C35" s="79" t="s">
        <v>5736</v>
      </c>
      <c r="D35" s="79" t="s">
        <v>5937</v>
      </c>
      <c r="E35" s="79" t="s">
        <v>6102</v>
      </c>
      <c r="F35" s="79" t="s">
        <v>6315</v>
      </c>
      <c r="I35" s="27">
        <v>35</v>
      </c>
      <c r="J35" s="79" t="s">
        <v>873</v>
      </c>
    </row>
    <row r="36" spans="1:10" x14ac:dyDescent="0.35">
      <c r="A36" s="79">
        <v>34</v>
      </c>
      <c r="B36" s="80"/>
      <c r="F36" s="79" t="s">
        <v>6314</v>
      </c>
      <c r="I36" s="27">
        <v>55</v>
      </c>
    </row>
    <row r="37" spans="1:10" x14ac:dyDescent="0.35">
      <c r="A37" s="79">
        <v>35</v>
      </c>
      <c r="B37" s="80"/>
      <c r="F37" s="93" t="s">
        <v>6669</v>
      </c>
      <c r="I37" s="27">
        <v>75</v>
      </c>
    </row>
    <row r="38" spans="1:10" x14ac:dyDescent="0.35">
      <c r="A38" s="79">
        <v>36</v>
      </c>
      <c r="B38" s="80"/>
      <c r="F38" s="79" t="s">
        <v>6310</v>
      </c>
      <c r="I38" s="27">
        <v>45</v>
      </c>
    </row>
    <row r="39" spans="1:10" x14ac:dyDescent="0.35">
      <c r="A39" s="79">
        <v>37</v>
      </c>
      <c r="B39" s="80" t="s">
        <v>875</v>
      </c>
      <c r="C39" s="79" t="s">
        <v>875</v>
      </c>
      <c r="D39" s="79" t="s">
        <v>5937</v>
      </c>
      <c r="E39" s="79" t="s">
        <v>6102</v>
      </c>
      <c r="F39" s="79" t="s">
        <v>6315</v>
      </c>
      <c r="I39" s="27">
        <v>65</v>
      </c>
      <c r="J39" s="79" t="s">
        <v>876</v>
      </c>
    </row>
    <row r="40" spans="1:10" x14ac:dyDescent="0.35">
      <c r="A40" s="79">
        <v>38</v>
      </c>
      <c r="B40" s="80"/>
      <c r="F40" s="79" t="s">
        <v>6314</v>
      </c>
      <c r="I40" s="27">
        <v>85</v>
      </c>
    </row>
    <row r="41" spans="1:10" x14ac:dyDescent="0.35">
      <c r="A41" s="79">
        <v>39</v>
      </c>
      <c r="B41" s="80"/>
      <c r="F41" s="93" t="s">
        <v>6640</v>
      </c>
      <c r="I41" s="27">
        <v>55</v>
      </c>
    </row>
    <row r="42" spans="1:10" x14ac:dyDescent="0.35">
      <c r="A42" s="79">
        <v>40</v>
      </c>
      <c r="B42" s="80"/>
      <c r="F42" s="79" t="s">
        <v>6310</v>
      </c>
      <c r="I42" s="27">
        <v>80</v>
      </c>
    </row>
    <row r="43" spans="1:10" x14ac:dyDescent="0.35">
      <c r="A43" s="79">
        <v>41</v>
      </c>
      <c r="B43" s="80" t="s">
        <v>5737</v>
      </c>
      <c r="C43" s="79" t="s">
        <v>5737</v>
      </c>
      <c r="D43" s="79" t="s">
        <v>5937</v>
      </c>
      <c r="E43" s="79" t="s">
        <v>6102</v>
      </c>
      <c r="F43" s="79" t="s">
        <v>6315</v>
      </c>
      <c r="I43" s="27">
        <v>105</v>
      </c>
      <c r="J43" s="79" t="s">
        <v>879</v>
      </c>
    </row>
    <row r="44" spans="1:10" x14ac:dyDescent="0.35">
      <c r="A44" s="79">
        <v>42</v>
      </c>
      <c r="B44" s="80"/>
      <c r="F44" s="79" t="s">
        <v>6314</v>
      </c>
    </row>
    <row r="45" spans="1:10" x14ac:dyDescent="0.35">
      <c r="A45" s="79">
        <v>43</v>
      </c>
      <c r="B45" s="80"/>
      <c r="F45" s="93" t="s">
        <v>6642</v>
      </c>
    </row>
    <row r="46" spans="1:10" x14ac:dyDescent="0.35">
      <c r="A46" s="79">
        <v>44</v>
      </c>
      <c r="B46" s="80"/>
      <c r="F46" s="79" t="s">
        <v>6310</v>
      </c>
    </row>
    <row r="47" spans="1:10" x14ac:dyDescent="0.35">
      <c r="A47" s="79">
        <v>45</v>
      </c>
      <c r="B47" s="80" t="s">
        <v>5738</v>
      </c>
      <c r="C47" s="79" t="s">
        <v>5738</v>
      </c>
      <c r="D47" s="79" t="s">
        <v>5937</v>
      </c>
      <c r="E47" s="79" t="s">
        <v>6102</v>
      </c>
      <c r="F47" s="79" t="s">
        <v>6315</v>
      </c>
      <c r="J47" s="79" t="s">
        <v>881</v>
      </c>
    </row>
    <row r="48" spans="1:10" x14ac:dyDescent="0.35">
      <c r="A48" s="79">
        <v>46</v>
      </c>
      <c r="B48" s="80"/>
      <c r="F48" s="79" t="s">
        <v>6314</v>
      </c>
    </row>
    <row r="49" spans="1:15" x14ac:dyDescent="0.35">
      <c r="A49" s="79">
        <v>47</v>
      </c>
      <c r="B49" s="80"/>
      <c r="F49" s="93" t="s">
        <v>6670</v>
      </c>
    </row>
    <row r="50" spans="1:15" x14ac:dyDescent="0.35">
      <c r="A50" s="79">
        <v>48</v>
      </c>
      <c r="B50" s="80"/>
      <c r="F50" s="79" t="s">
        <v>6310</v>
      </c>
    </row>
    <row r="51" spans="1:15" x14ac:dyDescent="0.35">
      <c r="A51" s="79">
        <v>49</v>
      </c>
      <c r="B51" s="80" t="s">
        <v>5739</v>
      </c>
      <c r="C51" s="79" t="s">
        <v>5739</v>
      </c>
      <c r="D51" s="79" t="s">
        <v>5937</v>
      </c>
      <c r="E51" s="79" t="s">
        <v>6102</v>
      </c>
      <c r="F51" s="79" t="s">
        <v>6315</v>
      </c>
      <c r="J51" s="79" t="s">
        <v>883</v>
      </c>
    </row>
    <row r="52" spans="1:15" x14ac:dyDescent="0.35">
      <c r="A52" s="79">
        <v>50</v>
      </c>
      <c r="B52" s="80"/>
      <c r="F52" s="79" t="s">
        <v>6314</v>
      </c>
    </row>
    <row r="53" spans="1:15" x14ac:dyDescent="0.35">
      <c r="A53" s="79">
        <v>51</v>
      </c>
      <c r="B53" s="80"/>
      <c r="F53" s="93" t="s">
        <v>6668</v>
      </c>
    </row>
    <row r="54" spans="1:15" x14ac:dyDescent="0.35">
      <c r="A54" s="79">
        <v>52</v>
      </c>
      <c r="B54" s="80"/>
      <c r="F54" s="79" t="s">
        <v>6310</v>
      </c>
    </row>
    <row r="55" spans="1:15" x14ac:dyDescent="0.35">
      <c r="A55" s="79">
        <v>53</v>
      </c>
      <c r="B55" s="80" t="s">
        <v>5740</v>
      </c>
      <c r="C55" s="79" t="s">
        <v>5740</v>
      </c>
      <c r="D55" s="79" t="s">
        <v>5937</v>
      </c>
      <c r="E55" s="79" t="s">
        <v>6102</v>
      </c>
      <c r="F55" s="79" t="s">
        <v>6315</v>
      </c>
      <c r="J55" s="79" t="s">
        <v>885</v>
      </c>
    </row>
    <row r="56" spans="1:15" x14ac:dyDescent="0.35">
      <c r="A56" s="79">
        <v>54</v>
      </c>
      <c r="B56" s="80"/>
      <c r="F56" s="79" t="s">
        <v>6314</v>
      </c>
    </row>
    <row r="57" spans="1:15" x14ac:dyDescent="0.35">
      <c r="A57" s="79">
        <v>55</v>
      </c>
      <c r="B57" s="80"/>
      <c r="F57" s="93" t="s">
        <v>6671</v>
      </c>
    </row>
    <row r="58" spans="1:15" x14ac:dyDescent="0.35">
      <c r="A58" s="79">
        <v>56</v>
      </c>
      <c r="B58" s="80"/>
      <c r="F58" s="79" t="s">
        <v>6310</v>
      </c>
    </row>
    <row r="59" spans="1:15" x14ac:dyDescent="0.35">
      <c r="A59" s="79">
        <v>57</v>
      </c>
      <c r="B59" s="80" t="s">
        <v>5741</v>
      </c>
      <c r="C59" s="79" t="s">
        <v>5741</v>
      </c>
      <c r="D59" s="79" t="s">
        <v>5937</v>
      </c>
      <c r="E59" s="79" t="s">
        <v>6102</v>
      </c>
      <c r="F59" s="79" t="s">
        <v>6315</v>
      </c>
      <c r="J59" s="79" t="s">
        <v>887</v>
      </c>
    </row>
    <row r="60" spans="1:15" x14ac:dyDescent="0.35">
      <c r="A60" s="79">
        <v>58</v>
      </c>
      <c r="B60" s="80"/>
      <c r="F60" s="79" t="s">
        <v>6314</v>
      </c>
    </row>
    <row r="61" spans="1:15" x14ac:dyDescent="0.35">
      <c r="A61" s="79">
        <v>59</v>
      </c>
      <c r="B61" s="80"/>
      <c r="F61" s="93" t="s">
        <v>6672</v>
      </c>
    </row>
    <row r="62" spans="1:15" x14ac:dyDescent="0.35">
      <c r="A62" s="79">
        <v>60</v>
      </c>
      <c r="B62" s="80"/>
      <c r="F62" s="93" t="s">
        <v>6310</v>
      </c>
    </row>
    <row r="63" spans="1:15" x14ac:dyDescent="0.35">
      <c r="A63" s="79">
        <v>61</v>
      </c>
      <c r="B63" s="80" t="s">
        <v>5910</v>
      </c>
      <c r="C63" s="79" t="s">
        <v>5910</v>
      </c>
      <c r="D63" s="79" t="s">
        <v>5937</v>
      </c>
      <c r="E63" s="79" t="s">
        <v>6102</v>
      </c>
      <c r="F63" s="79" t="s">
        <v>6377</v>
      </c>
      <c r="J63" s="79" t="s">
        <v>3569</v>
      </c>
      <c r="O63" s="91" t="s">
        <v>6119</v>
      </c>
    </row>
    <row r="64" spans="1:15" x14ac:dyDescent="0.35">
      <c r="A64" s="79">
        <v>62</v>
      </c>
      <c r="B64" s="80"/>
      <c r="F64" s="93" t="s">
        <v>6612</v>
      </c>
      <c r="O64" s="92" t="s">
        <v>6487</v>
      </c>
    </row>
    <row r="65" spans="1:15" x14ac:dyDescent="0.35">
      <c r="A65" s="79">
        <v>63</v>
      </c>
      <c r="B65" s="80"/>
      <c r="F65" s="92" t="s">
        <v>6614</v>
      </c>
      <c r="O65" s="91" t="s">
        <v>6118</v>
      </c>
    </row>
    <row r="66" spans="1:15" x14ac:dyDescent="0.35">
      <c r="A66" s="79">
        <v>64</v>
      </c>
      <c r="B66" s="80"/>
      <c r="F66" s="93" t="s">
        <v>6613</v>
      </c>
      <c r="O66" s="92" t="s">
        <v>6486</v>
      </c>
    </row>
    <row r="67" spans="1:15" x14ac:dyDescent="0.35">
      <c r="A67" s="79">
        <v>65</v>
      </c>
      <c r="B67" s="80" t="s">
        <v>920</v>
      </c>
      <c r="C67" s="79" t="s">
        <v>920</v>
      </c>
      <c r="D67" s="79" t="s">
        <v>5937</v>
      </c>
      <c r="E67" s="79" t="s">
        <v>6102</v>
      </c>
      <c r="F67" s="79" t="s">
        <v>6312</v>
      </c>
      <c r="J67" s="79" t="s">
        <v>921</v>
      </c>
    </row>
    <row r="68" spans="1:15" x14ac:dyDescent="0.35">
      <c r="A68" s="79">
        <v>66</v>
      </c>
      <c r="B68" s="80"/>
      <c r="F68" s="79" t="s">
        <v>6111</v>
      </c>
    </row>
    <row r="69" spans="1:15" x14ac:dyDescent="0.35">
      <c r="A69" s="79">
        <v>67</v>
      </c>
      <c r="B69" s="80"/>
      <c r="F69" s="79" t="s">
        <v>6311</v>
      </c>
    </row>
    <row r="70" spans="1:15" x14ac:dyDescent="0.35">
      <c r="A70" s="79">
        <v>68</v>
      </c>
      <c r="B70" s="80"/>
      <c r="F70" s="79" t="s">
        <v>6310</v>
      </c>
    </row>
    <row r="71" spans="1:15" x14ac:dyDescent="0.35">
      <c r="A71" s="79">
        <v>69</v>
      </c>
      <c r="B71" s="80" t="s">
        <v>5749</v>
      </c>
      <c r="C71" s="79" t="s">
        <v>5749</v>
      </c>
      <c r="D71" s="79" t="s">
        <v>5937</v>
      </c>
      <c r="E71" s="79" t="s">
        <v>6102</v>
      </c>
      <c r="F71" s="79" t="s">
        <v>6312</v>
      </c>
      <c r="J71" s="79" t="s">
        <v>3608</v>
      </c>
    </row>
    <row r="72" spans="1:15" x14ac:dyDescent="0.35">
      <c r="A72" s="79">
        <v>70</v>
      </c>
      <c r="B72" s="80"/>
      <c r="F72" s="79" t="s">
        <v>6110</v>
      </c>
    </row>
    <row r="73" spans="1:15" x14ac:dyDescent="0.35">
      <c r="A73" s="79">
        <v>71</v>
      </c>
      <c r="B73" s="80"/>
      <c r="F73" s="79" t="s">
        <v>6335</v>
      </c>
    </row>
    <row r="74" spans="1:15" x14ac:dyDescent="0.35">
      <c r="A74" s="79">
        <v>72</v>
      </c>
      <c r="B74" s="80"/>
      <c r="F74" s="79" t="s">
        <v>6310</v>
      </c>
    </row>
    <row r="75" spans="1:15" x14ac:dyDescent="0.35">
      <c r="A75" s="79">
        <v>73</v>
      </c>
      <c r="B75" s="80" t="s">
        <v>5743</v>
      </c>
      <c r="C75" s="79" t="s">
        <v>5743</v>
      </c>
      <c r="D75" s="79" t="s">
        <v>5937</v>
      </c>
      <c r="E75" s="79" t="s">
        <v>6102</v>
      </c>
      <c r="F75" s="79" t="s">
        <v>6312</v>
      </c>
      <c r="J75" s="79" t="s">
        <v>926</v>
      </c>
    </row>
    <row r="76" spans="1:15" x14ac:dyDescent="0.35">
      <c r="A76" s="79">
        <v>74</v>
      </c>
      <c r="B76" s="80"/>
      <c r="F76" s="79" t="s">
        <v>6110</v>
      </c>
    </row>
    <row r="77" spans="1:15" x14ac:dyDescent="0.35">
      <c r="A77" s="79">
        <v>75</v>
      </c>
      <c r="B77" s="80"/>
      <c r="F77" s="79" t="s">
        <v>6311</v>
      </c>
    </row>
    <row r="78" spans="1:15" x14ac:dyDescent="0.35">
      <c r="A78" s="79">
        <v>76</v>
      </c>
      <c r="B78" s="80"/>
      <c r="F78" s="79" t="s">
        <v>6310</v>
      </c>
    </row>
    <row r="79" spans="1:15" x14ac:dyDescent="0.35">
      <c r="A79" s="79">
        <v>77</v>
      </c>
      <c r="B79" s="80" t="s">
        <v>5744</v>
      </c>
      <c r="C79" s="79" t="s">
        <v>5744</v>
      </c>
      <c r="D79" s="79" t="s">
        <v>5937</v>
      </c>
      <c r="E79" s="79" t="s">
        <v>6102</v>
      </c>
      <c r="F79" s="79" t="s">
        <v>6312</v>
      </c>
      <c r="J79" s="79" t="s">
        <v>927</v>
      </c>
    </row>
    <row r="80" spans="1:15" x14ac:dyDescent="0.35">
      <c r="A80" s="79">
        <v>78</v>
      </c>
      <c r="B80" s="80"/>
      <c r="F80" s="79" t="s">
        <v>6110</v>
      </c>
    </row>
    <row r="81" spans="1:10" x14ac:dyDescent="0.35">
      <c r="A81" s="79">
        <v>79</v>
      </c>
      <c r="B81" s="80"/>
      <c r="F81" s="79" t="s">
        <v>6311</v>
      </c>
    </row>
    <row r="82" spans="1:10" x14ac:dyDescent="0.35">
      <c r="A82" s="79">
        <v>80</v>
      </c>
      <c r="B82" s="80"/>
      <c r="F82" s="79" t="s">
        <v>6310</v>
      </c>
    </row>
    <row r="83" spans="1:10" x14ac:dyDescent="0.35">
      <c r="A83" s="79">
        <v>81</v>
      </c>
      <c r="B83" s="80" t="s">
        <v>928</v>
      </c>
      <c r="C83" s="79" t="s">
        <v>928</v>
      </c>
      <c r="D83" s="79" t="s">
        <v>5937</v>
      </c>
      <c r="E83" s="79" t="s">
        <v>6102</v>
      </c>
      <c r="F83" s="79" t="s">
        <v>6312</v>
      </c>
      <c r="J83" s="79" t="s">
        <v>929</v>
      </c>
    </row>
    <row r="84" spans="1:10" x14ac:dyDescent="0.35">
      <c r="A84" s="79">
        <v>82</v>
      </c>
      <c r="B84" s="80"/>
      <c r="F84" s="79" t="s">
        <v>6366</v>
      </c>
    </row>
    <row r="85" spans="1:10" x14ac:dyDescent="0.35">
      <c r="A85" s="79">
        <v>83</v>
      </c>
      <c r="B85" s="80"/>
      <c r="F85" s="79" t="s">
        <v>6313</v>
      </c>
    </row>
    <row r="86" spans="1:10" x14ac:dyDescent="0.35">
      <c r="A86" s="79">
        <v>84</v>
      </c>
      <c r="B86" s="80"/>
      <c r="F86" s="79" t="s">
        <v>6310</v>
      </c>
    </row>
    <row r="87" spans="1:10" x14ac:dyDescent="0.35">
      <c r="A87" s="79">
        <v>85</v>
      </c>
      <c r="B87" s="80" t="s">
        <v>5745</v>
      </c>
      <c r="C87" s="79" t="s">
        <v>5745</v>
      </c>
      <c r="D87" s="79" t="s">
        <v>5937</v>
      </c>
      <c r="E87" s="79" t="s">
        <v>6102</v>
      </c>
      <c r="F87" s="79" t="s">
        <v>6312</v>
      </c>
      <c r="J87" s="79" t="s">
        <v>932</v>
      </c>
    </row>
    <row r="88" spans="1:10" x14ac:dyDescent="0.35">
      <c r="A88" s="79">
        <v>86</v>
      </c>
      <c r="B88" s="80"/>
      <c r="F88" s="79" t="s">
        <v>6366</v>
      </c>
    </row>
    <row r="89" spans="1:10" x14ac:dyDescent="0.35">
      <c r="A89" s="79">
        <v>87</v>
      </c>
      <c r="B89" s="80"/>
      <c r="F89" s="79" t="s">
        <v>6311</v>
      </c>
    </row>
    <row r="90" spans="1:10" x14ac:dyDescent="0.35">
      <c r="A90" s="79">
        <v>88</v>
      </c>
      <c r="B90" s="80"/>
      <c r="F90" s="79" t="s">
        <v>6310</v>
      </c>
    </row>
    <row r="91" spans="1:10" x14ac:dyDescent="0.35">
      <c r="A91" s="79">
        <v>89</v>
      </c>
      <c r="B91" s="80" t="s">
        <v>5746</v>
      </c>
      <c r="C91" s="79" t="s">
        <v>5746</v>
      </c>
      <c r="D91" s="79" t="s">
        <v>5937</v>
      </c>
      <c r="E91" s="79" t="s">
        <v>6102</v>
      </c>
      <c r="F91" s="79" t="s">
        <v>6312</v>
      </c>
      <c r="J91" s="79" t="s">
        <v>933</v>
      </c>
    </row>
    <row r="92" spans="1:10" x14ac:dyDescent="0.35">
      <c r="A92" s="79">
        <v>90</v>
      </c>
      <c r="B92" s="80"/>
      <c r="F92" s="79" t="s">
        <v>6366</v>
      </c>
    </row>
    <row r="93" spans="1:10" x14ac:dyDescent="0.35">
      <c r="A93" s="79">
        <v>91</v>
      </c>
      <c r="B93" s="80"/>
      <c r="F93" s="79" t="s">
        <v>6311</v>
      </c>
    </row>
    <row r="94" spans="1:10" x14ac:dyDescent="0.35">
      <c r="A94" s="79">
        <v>92</v>
      </c>
      <c r="B94" s="80"/>
      <c r="F94" s="79" t="s">
        <v>6310</v>
      </c>
    </row>
    <row r="95" spans="1:10" x14ac:dyDescent="0.35">
      <c r="A95" s="79">
        <v>93</v>
      </c>
      <c r="B95" s="80" t="s">
        <v>935</v>
      </c>
      <c r="C95" s="79" t="s">
        <v>935</v>
      </c>
      <c r="D95" s="79" t="s">
        <v>5937</v>
      </c>
      <c r="E95" s="79" t="s">
        <v>6102</v>
      </c>
      <c r="F95" s="79" t="s">
        <v>6312</v>
      </c>
      <c r="J95" s="79" t="s">
        <v>936</v>
      </c>
    </row>
    <row r="96" spans="1:10" x14ac:dyDescent="0.35">
      <c r="A96" s="79">
        <v>94</v>
      </c>
      <c r="B96" s="80"/>
      <c r="F96" s="79" t="s">
        <v>6107</v>
      </c>
    </row>
    <row r="97" spans="1:17" x14ac:dyDescent="0.35">
      <c r="A97" s="79">
        <v>95</v>
      </c>
      <c r="B97" s="80"/>
      <c r="F97" s="79" t="s">
        <v>6311</v>
      </c>
    </row>
    <row r="98" spans="1:17" x14ac:dyDescent="0.35">
      <c r="A98" s="79">
        <v>96</v>
      </c>
      <c r="B98" s="80"/>
      <c r="F98" s="79" t="s">
        <v>6310</v>
      </c>
    </row>
    <row r="99" spans="1:17" x14ac:dyDescent="0.35">
      <c r="A99" s="79">
        <v>97</v>
      </c>
      <c r="B99" s="80" t="s">
        <v>5747</v>
      </c>
      <c r="C99" s="79" t="s">
        <v>5747</v>
      </c>
      <c r="D99" s="79" t="s">
        <v>5937</v>
      </c>
      <c r="E99" s="79" t="s">
        <v>6102</v>
      </c>
      <c r="F99" s="79" t="s">
        <v>6312</v>
      </c>
      <c r="J99" s="79" t="s">
        <v>938</v>
      </c>
    </row>
    <row r="100" spans="1:17" x14ac:dyDescent="0.35">
      <c r="A100" s="79">
        <v>98</v>
      </c>
      <c r="B100" s="80"/>
      <c r="F100" s="79" t="s">
        <v>6107</v>
      </c>
    </row>
    <row r="101" spans="1:17" x14ac:dyDescent="0.35">
      <c r="A101" s="79">
        <v>99</v>
      </c>
      <c r="B101" s="80"/>
      <c r="F101" s="79" t="s">
        <v>6311</v>
      </c>
    </row>
    <row r="102" spans="1:17" x14ac:dyDescent="0.35">
      <c r="A102" s="79">
        <v>100</v>
      </c>
      <c r="B102" s="80"/>
      <c r="F102" s="79" t="s">
        <v>6310</v>
      </c>
    </row>
    <row r="103" spans="1:17" x14ac:dyDescent="0.35">
      <c r="A103" s="79">
        <v>101</v>
      </c>
      <c r="B103" s="80" t="s">
        <v>5748</v>
      </c>
      <c r="C103" s="79" t="s">
        <v>5748</v>
      </c>
      <c r="D103" s="79" t="s">
        <v>5937</v>
      </c>
      <c r="E103" s="79" t="s">
        <v>6102</v>
      </c>
      <c r="F103" s="79" t="s">
        <v>6312</v>
      </c>
      <c r="J103" s="79" t="s">
        <v>940</v>
      </c>
    </row>
    <row r="104" spans="1:17" x14ac:dyDescent="0.35">
      <c r="A104" s="79">
        <v>102</v>
      </c>
      <c r="B104" s="80"/>
      <c r="F104" s="79" t="s">
        <v>6107</v>
      </c>
    </row>
    <row r="105" spans="1:17" x14ac:dyDescent="0.35">
      <c r="A105" s="79">
        <v>103</v>
      </c>
      <c r="B105" s="80"/>
      <c r="F105" s="79" t="s">
        <v>6336</v>
      </c>
    </row>
    <row r="106" spans="1:17" x14ac:dyDescent="0.35">
      <c r="A106" s="79">
        <v>104</v>
      </c>
      <c r="B106" s="80"/>
      <c r="F106" s="79" t="s">
        <v>6310</v>
      </c>
    </row>
    <row r="107" spans="1:17" x14ac:dyDescent="0.35">
      <c r="A107" s="79">
        <v>105</v>
      </c>
      <c r="B107" s="80" t="s">
        <v>942</v>
      </c>
      <c r="C107" s="79" t="s">
        <v>942</v>
      </c>
      <c r="D107" s="79" t="s">
        <v>5937</v>
      </c>
      <c r="E107" s="79" t="s">
        <v>6102</v>
      </c>
      <c r="F107" s="79" t="s">
        <v>6309</v>
      </c>
      <c r="J107" s="79" t="s">
        <v>943</v>
      </c>
    </row>
    <row r="108" spans="1:17" x14ac:dyDescent="0.35">
      <c r="A108" s="79">
        <v>106</v>
      </c>
      <c r="B108" s="80"/>
      <c r="F108" s="79" t="s">
        <v>6367</v>
      </c>
    </row>
    <row r="109" spans="1:17" x14ac:dyDescent="0.35">
      <c r="A109" s="79">
        <v>107</v>
      </c>
      <c r="B109" s="80"/>
      <c r="F109" s="79" t="s">
        <v>5953</v>
      </c>
    </row>
    <row r="110" spans="1:17" x14ac:dyDescent="0.35">
      <c r="A110" s="79">
        <v>108</v>
      </c>
      <c r="B110" s="80"/>
      <c r="F110" s="79" t="s">
        <v>6378</v>
      </c>
      <c r="N110" s="79" t="s">
        <v>2694</v>
      </c>
      <c r="O110" s="79" t="s">
        <v>6347</v>
      </c>
      <c r="Q110" s="79" t="s">
        <v>6346</v>
      </c>
    </row>
    <row r="111" spans="1:17" x14ac:dyDescent="0.35">
      <c r="A111" s="79">
        <v>109</v>
      </c>
      <c r="B111" s="80" t="s">
        <v>894</v>
      </c>
      <c r="C111" s="79" t="s">
        <v>894</v>
      </c>
      <c r="D111" s="79" t="s">
        <v>5937</v>
      </c>
      <c r="E111" s="79" t="s">
        <v>6102</v>
      </c>
      <c r="F111" s="79" t="s">
        <v>6338</v>
      </c>
      <c r="H111" s="79" t="s">
        <v>2694</v>
      </c>
      <c r="J111" s="79" t="s">
        <v>895</v>
      </c>
      <c r="M111" s="79" t="s">
        <v>623</v>
      </c>
      <c r="N111" s="85">
        <v>0.92258165829145733</v>
      </c>
      <c r="O111" s="79">
        <v>7</v>
      </c>
      <c r="Q111" s="79">
        <v>120</v>
      </c>
    </row>
    <row r="112" spans="1:17" x14ac:dyDescent="0.35">
      <c r="A112" s="79">
        <v>110</v>
      </c>
      <c r="B112" s="80"/>
      <c r="F112" s="79" t="s">
        <v>6355</v>
      </c>
      <c r="H112" s="79" t="s">
        <v>2690</v>
      </c>
    </row>
    <row r="113" spans="1:21" x14ac:dyDescent="0.35">
      <c r="A113" s="79">
        <v>111</v>
      </c>
      <c r="B113" s="80"/>
      <c r="F113" s="79" t="s">
        <v>6348</v>
      </c>
      <c r="H113" s="79" t="s">
        <v>6337</v>
      </c>
    </row>
    <row r="114" spans="1:21" x14ac:dyDescent="0.35">
      <c r="A114" s="79">
        <v>112</v>
      </c>
      <c r="B114" s="80"/>
      <c r="F114" s="79" t="s">
        <v>6349</v>
      </c>
      <c r="T114" s="86" t="s">
        <v>3461</v>
      </c>
      <c r="U114" s="85">
        <v>0.97139550264550267</v>
      </c>
    </row>
    <row r="115" spans="1:21" x14ac:dyDescent="0.35">
      <c r="A115" s="79">
        <v>113</v>
      </c>
      <c r="B115" s="80" t="s">
        <v>889</v>
      </c>
      <c r="C115" s="79" t="s">
        <v>889</v>
      </c>
      <c r="D115" s="79" t="s">
        <v>5937</v>
      </c>
      <c r="E115" s="79" t="s">
        <v>6102</v>
      </c>
      <c r="F115" s="79" t="s">
        <v>6339</v>
      </c>
      <c r="J115" s="79" t="s">
        <v>890</v>
      </c>
      <c r="M115" s="79" t="s">
        <v>626</v>
      </c>
      <c r="N115" s="85">
        <v>0.97139550264550267</v>
      </c>
      <c r="O115" s="79">
        <v>14</v>
      </c>
      <c r="Q115" s="79">
        <v>100</v>
      </c>
      <c r="T115" s="86" t="s">
        <v>3462</v>
      </c>
      <c r="U115" s="85">
        <v>0.92258165829145733</v>
      </c>
    </row>
    <row r="116" spans="1:21" x14ac:dyDescent="0.35">
      <c r="A116" s="79">
        <v>114</v>
      </c>
      <c r="B116" s="80"/>
      <c r="F116" s="79" t="s">
        <v>6350</v>
      </c>
      <c r="T116" s="86" t="s">
        <v>899</v>
      </c>
      <c r="U116" s="85">
        <v>0.83832762557077622</v>
      </c>
    </row>
    <row r="117" spans="1:21" x14ac:dyDescent="0.35">
      <c r="A117" s="79">
        <v>115</v>
      </c>
      <c r="B117" s="80"/>
      <c r="F117" s="79" t="s">
        <v>6351</v>
      </c>
      <c r="T117" s="86" t="s">
        <v>904</v>
      </c>
      <c r="U117" s="85">
        <v>0.72758421400264206</v>
      </c>
    </row>
    <row r="118" spans="1:21" x14ac:dyDescent="0.35">
      <c r="A118" s="79">
        <v>116</v>
      </c>
      <c r="B118" s="80"/>
      <c r="F118" s="79" t="s">
        <v>6352</v>
      </c>
      <c r="T118" s="86" t="s">
        <v>3463</v>
      </c>
      <c r="U118" s="85">
        <v>0.9888352782764811</v>
      </c>
    </row>
    <row r="119" spans="1:21" x14ac:dyDescent="0.35">
      <c r="A119" s="79">
        <v>117</v>
      </c>
      <c r="B119" s="80" t="s">
        <v>898</v>
      </c>
      <c r="C119" s="79" t="s">
        <v>898</v>
      </c>
      <c r="D119" s="79" t="s">
        <v>5937</v>
      </c>
      <c r="E119" s="79" t="s">
        <v>6102</v>
      </c>
      <c r="F119" s="79" t="s">
        <v>6340</v>
      </c>
      <c r="J119" s="79" t="s">
        <v>899</v>
      </c>
      <c r="M119" s="79" t="s">
        <v>620</v>
      </c>
      <c r="N119" s="85">
        <v>0.83832762557077622</v>
      </c>
      <c r="O119" s="79">
        <v>9</v>
      </c>
      <c r="Q119" s="79">
        <v>100</v>
      </c>
      <c r="T119" s="86" t="s">
        <v>912</v>
      </c>
      <c r="U119" s="85">
        <v>0.86464874411302983</v>
      </c>
    </row>
    <row r="120" spans="1:21" x14ac:dyDescent="0.35">
      <c r="A120" s="79">
        <v>118</v>
      </c>
      <c r="B120" s="80"/>
      <c r="F120" s="79" t="s">
        <v>6356</v>
      </c>
      <c r="T120" s="86" t="s">
        <v>3464</v>
      </c>
      <c r="U120" s="85">
        <v>0.97139550264550267</v>
      </c>
    </row>
    <row r="121" spans="1:21" x14ac:dyDescent="0.35">
      <c r="A121" s="79">
        <v>119</v>
      </c>
      <c r="B121" s="80"/>
      <c r="F121" s="79" t="s">
        <v>6353</v>
      </c>
      <c r="T121" s="86" t="s">
        <v>3750</v>
      </c>
      <c r="U121" s="85">
        <v>0.80171943231441045</v>
      </c>
    </row>
    <row r="122" spans="1:21" x14ac:dyDescent="0.35">
      <c r="A122" s="79">
        <v>120</v>
      </c>
      <c r="B122" s="80"/>
      <c r="F122" s="79" t="s">
        <v>6352</v>
      </c>
    </row>
    <row r="123" spans="1:21" x14ac:dyDescent="0.35">
      <c r="A123" s="79">
        <v>121</v>
      </c>
      <c r="B123" s="80" t="s">
        <v>903</v>
      </c>
      <c r="C123" s="79" t="s">
        <v>903</v>
      </c>
      <c r="D123" s="79" t="s">
        <v>5937</v>
      </c>
      <c r="E123" s="79" t="s">
        <v>6102</v>
      </c>
      <c r="F123" s="79" t="s">
        <v>6341</v>
      </c>
      <c r="J123" s="79" t="s">
        <v>904</v>
      </c>
      <c r="M123" s="79" t="s">
        <v>618</v>
      </c>
      <c r="N123" s="85">
        <v>0.72758421400264206</v>
      </c>
      <c r="O123" s="79">
        <v>5.921875</v>
      </c>
      <c r="Q123" s="79">
        <v>120</v>
      </c>
    </row>
    <row r="124" spans="1:21" x14ac:dyDescent="0.35">
      <c r="A124" s="79">
        <v>122</v>
      </c>
      <c r="B124" s="80"/>
      <c r="F124" s="79" t="s">
        <v>6357</v>
      </c>
    </row>
    <row r="125" spans="1:21" x14ac:dyDescent="0.35">
      <c r="A125" s="79">
        <v>123</v>
      </c>
      <c r="B125" s="80"/>
      <c r="F125" s="79" t="s">
        <v>6354</v>
      </c>
    </row>
    <row r="126" spans="1:21" x14ac:dyDescent="0.35">
      <c r="A126" s="79">
        <v>124</v>
      </c>
      <c r="B126" s="80"/>
      <c r="F126" s="79" t="s">
        <v>6349</v>
      </c>
    </row>
    <row r="127" spans="1:21" x14ac:dyDescent="0.35">
      <c r="A127" s="79">
        <v>125</v>
      </c>
      <c r="B127" s="80" t="s">
        <v>5742</v>
      </c>
      <c r="C127" s="79" t="s">
        <v>5742</v>
      </c>
      <c r="D127" s="79" t="s">
        <v>5937</v>
      </c>
      <c r="E127" s="79" t="s">
        <v>6102</v>
      </c>
      <c r="F127" s="79" t="s">
        <v>6342</v>
      </c>
      <c r="J127" s="79" t="s">
        <v>4158</v>
      </c>
      <c r="M127" s="79" t="s">
        <v>4157</v>
      </c>
      <c r="N127" s="85">
        <v>0.80171943231441045</v>
      </c>
      <c r="O127" s="79">
        <v>14</v>
      </c>
      <c r="Q127" s="79">
        <v>70</v>
      </c>
    </row>
    <row r="128" spans="1:21" x14ac:dyDescent="0.35">
      <c r="A128" s="79">
        <v>126</v>
      </c>
      <c r="B128" s="80"/>
      <c r="F128" s="79" t="s">
        <v>6358</v>
      </c>
    </row>
    <row r="129" spans="1:17" x14ac:dyDescent="0.35">
      <c r="A129" s="79">
        <v>127</v>
      </c>
      <c r="B129" s="80"/>
      <c r="F129" s="79" t="s">
        <v>6351</v>
      </c>
    </row>
    <row r="130" spans="1:17" x14ac:dyDescent="0.35">
      <c r="A130" s="79">
        <v>128</v>
      </c>
      <c r="B130" s="80"/>
      <c r="F130" s="79" t="s">
        <v>6359</v>
      </c>
    </row>
    <row r="131" spans="1:17" x14ac:dyDescent="0.35">
      <c r="A131" s="79">
        <v>129</v>
      </c>
      <c r="B131" s="80" t="s">
        <v>907</v>
      </c>
      <c r="C131" s="79" t="s">
        <v>907</v>
      </c>
      <c r="D131" s="79" t="s">
        <v>5937</v>
      </c>
      <c r="E131" s="79" t="s">
        <v>6102</v>
      </c>
      <c r="F131" s="79" t="s">
        <v>6343</v>
      </c>
      <c r="J131" s="79" t="s">
        <v>908</v>
      </c>
      <c r="M131" s="79" t="s">
        <v>616</v>
      </c>
      <c r="N131" s="85">
        <v>0.9888352782764811</v>
      </c>
      <c r="O131" s="79">
        <v>14</v>
      </c>
      <c r="Q131" s="79">
        <v>100</v>
      </c>
    </row>
    <row r="132" spans="1:17" x14ac:dyDescent="0.35">
      <c r="A132" s="79">
        <v>130</v>
      </c>
      <c r="B132" s="80"/>
      <c r="F132" s="79" t="s">
        <v>6360</v>
      </c>
    </row>
    <row r="133" spans="1:17" x14ac:dyDescent="0.35">
      <c r="A133" s="79">
        <v>131</v>
      </c>
      <c r="B133" s="80"/>
      <c r="F133" s="79" t="s">
        <v>6351</v>
      </c>
    </row>
    <row r="134" spans="1:17" x14ac:dyDescent="0.35">
      <c r="A134" s="79">
        <v>132</v>
      </c>
      <c r="B134" s="80"/>
      <c r="F134" s="79" t="s">
        <v>6352</v>
      </c>
    </row>
    <row r="135" spans="1:17" x14ac:dyDescent="0.35">
      <c r="A135" s="79">
        <v>133</v>
      </c>
      <c r="B135" s="80" t="s">
        <v>911</v>
      </c>
      <c r="C135" s="79" t="s">
        <v>911</v>
      </c>
      <c r="D135" s="79" t="s">
        <v>5937</v>
      </c>
      <c r="E135" s="79" t="s">
        <v>6102</v>
      </c>
      <c r="F135" s="79" t="s">
        <v>6344</v>
      </c>
      <c r="J135" s="79" t="s">
        <v>912</v>
      </c>
      <c r="M135" s="79" t="s">
        <v>613</v>
      </c>
      <c r="N135" s="85">
        <v>0.86464874411302983</v>
      </c>
      <c r="O135" s="79">
        <v>9</v>
      </c>
      <c r="Q135" s="79">
        <v>130</v>
      </c>
    </row>
    <row r="136" spans="1:17" x14ac:dyDescent="0.35">
      <c r="A136" s="79">
        <v>134</v>
      </c>
      <c r="B136" s="80"/>
      <c r="F136" s="79" t="s">
        <v>6361</v>
      </c>
    </row>
    <row r="137" spans="1:17" x14ac:dyDescent="0.35">
      <c r="A137" s="79">
        <v>135</v>
      </c>
      <c r="B137" s="80"/>
      <c r="F137" s="79" t="s">
        <v>6353</v>
      </c>
    </row>
    <row r="138" spans="1:17" x14ac:dyDescent="0.35">
      <c r="A138" s="79">
        <v>136</v>
      </c>
      <c r="B138" s="80"/>
      <c r="F138" s="79" t="s">
        <v>6362</v>
      </c>
    </row>
    <row r="139" spans="1:17" x14ac:dyDescent="0.35">
      <c r="A139" s="79">
        <v>137</v>
      </c>
      <c r="B139" s="80" t="s">
        <v>915</v>
      </c>
      <c r="C139" s="79" t="s">
        <v>915</v>
      </c>
      <c r="D139" s="79" t="s">
        <v>5937</v>
      </c>
      <c r="E139" s="79" t="s">
        <v>6102</v>
      </c>
      <c r="F139" s="79" t="s">
        <v>6345</v>
      </c>
      <c r="J139" s="79" t="s">
        <v>916</v>
      </c>
      <c r="M139" s="79" t="s">
        <v>610</v>
      </c>
      <c r="N139" s="85">
        <v>0.97139550264550267</v>
      </c>
      <c r="O139" s="79">
        <v>10</v>
      </c>
      <c r="Q139" s="79">
        <v>100</v>
      </c>
    </row>
    <row r="140" spans="1:17" x14ac:dyDescent="0.35">
      <c r="A140" s="79">
        <v>138</v>
      </c>
      <c r="B140" s="80"/>
      <c r="F140" s="79" t="s">
        <v>6350</v>
      </c>
    </row>
    <row r="141" spans="1:17" x14ac:dyDescent="0.35">
      <c r="A141" s="79">
        <v>139</v>
      </c>
      <c r="B141" s="80"/>
      <c r="F141" s="79" t="s">
        <v>6363</v>
      </c>
    </row>
    <row r="142" spans="1:17" x14ac:dyDescent="0.35">
      <c r="A142" s="79">
        <v>140</v>
      </c>
      <c r="B142" s="80"/>
      <c r="F142" s="79" t="s">
        <v>6352</v>
      </c>
    </row>
    <row r="143" spans="1:17" x14ac:dyDescent="0.35">
      <c r="A143" s="79">
        <v>141</v>
      </c>
      <c r="B143" s="80" t="s">
        <v>948</v>
      </c>
      <c r="C143" s="79" t="s">
        <v>948</v>
      </c>
      <c r="D143" s="79" t="s">
        <v>5937</v>
      </c>
      <c r="E143" s="79" t="s">
        <v>5936</v>
      </c>
      <c r="F143" s="79" t="s">
        <v>5935</v>
      </c>
      <c r="J143" s="79" t="s">
        <v>949</v>
      </c>
    </row>
    <row r="144" spans="1:17" x14ac:dyDescent="0.35">
      <c r="A144" s="79">
        <v>142</v>
      </c>
      <c r="B144" s="80"/>
      <c r="F144" s="79" t="s">
        <v>6365</v>
      </c>
    </row>
    <row r="145" spans="1:13" x14ac:dyDescent="0.35">
      <c r="A145" s="79">
        <v>143</v>
      </c>
      <c r="B145" s="80"/>
      <c r="F145" s="79" t="s">
        <v>6364</v>
      </c>
    </row>
    <row r="146" spans="1:13" x14ac:dyDescent="0.35">
      <c r="A146" s="79">
        <v>144</v>
      </c>
      <c r="B146" s="80"/>
      <c r="F146" s="79" t="s">
        <v>6370</v>
      </c>
    </row>
    <row r="147" spans="1:13" x14ac:dyDescent="0.35">
      <c r="A147" s="79">
        <v>145</v>
      </c>
      <c r="B147" s="80" t="s">
        <v>969</v>
      </c>
      <c r="C147" s="79" t="s">
        <v>969</v>
      </c>
      <c r="D147" s="79" t="s">
        <v>5937</v>
      </c>
      <c r="E147" s="79" t="s">
        <v>5936</v>
      </c>
      <c r="F147" s="79" t="s">
        <v>5935</v>
      </c>
      <c r="I147" s="87"/>
      <c r="J147" s="79" t="s">
        <v>6372</v>
      </c>
    </row>
    <row r="148" spans="1:13" x14ac:dyDescent="0.35">
      <c r="A148" s="79">
        <v>146</v>
      </c>
      <c r="B148" s="80"/>
      <c r="F148" s="93" t="s">
        <v>6667</v>
      </c>
    </row>
    <row r="149" spans="1:13" x14ac:dyDescent="0.35">
      <c r="A149" s="79">
        <v>147</v>
      </c>
      <c r="B149" s="80"/>
      <c r="F149" s="91" t="s">
        <v>6599</v>
      </c>
    </row>
    <row r="150" spans="1:13" x14ac:dyDescent="0.35">
      <c r="A150" s="79">
        <v>148</v>
      </c>
      <c r="B150" s="80"/>
      <c r="F150" s="79" t="s">
        <v>6374</v>
      </c>
    </row>
    <row r="151" spans="1:13" x14ac:dyDescent="0.35">
      <c r="A151" s="79">
        <v>149</v>
      </c>
      <c r="B151" s="80" t="s">
        <v>973</v>
      </c>
      <c r="C151" s="79" t="s">
        <v>973</v>
      </c>
      <c r="D151" s="79" t="s">
        <v>5937</v>
      </c>
      <c r="E151" s="79" t="s">
        <v>5936</v>
      </c>
      <c r="F151" s="79" t="s">
        <v>5935</v>
      </c>
      <c r="I151" s="87"/>
      <c r="J151" s="79" t="s">
        <v>974</v>
      </c>
      <c r="M151" s="91" t="s">
        <v>5985</v>
      </c>
    </row>
    <row r="152" spans="1:13" x14ac:dyDescent="0.35">
      <c r="A152" s="79">
        <v>150</v>
      </c>
      <c r="B152" s="80"/>
      <c r="F152" s="79" t="s">
        <v>6273</v>
      </c>
      <c r="M152" s="92" t="s">
        <v>6025</v>
      </c>
    </row>
    <row r="153" spans="1:13" x14ac:dyDescent="0.35">
      <c r="A153" s="79">
        <v>151</v>
      </c>
      <c r="B153" s="80"/>
      <c r="F153" s="91" t="s">
        <v>6599</v>
      </c>
      <c r="M153" s="91" t="s">
        <v>6599</v>
      </c>
    </row>
    <row r="154" spans="1:13" x14ac:dyDescent="0.35">
      <c r="A154" s="79">
        <v>152</v>
      </c>
      <c r="B154" s="80"/>
      <c r="F154" s="79" t="s">
        <v>6373</v>
      </c>
      <c r="M154" s="92" t="s">
        <v>6600</v>
      </c>
    </row>
    <row r="155" spans="1:13" x14ac:dyDescent="0.35">
      <c r="A155" s="79">
        <v>153</v>
      </c>
      <c r="B155" s="80" t="s">
        <v>964</v>
      </c>
      <c r="C155" s="79" t="s">
        <v>964</v>
      </c>
      <c r="D155" s="79" t="s">
        <v>5937</v>
      </c>
      <c r="E155" s="79" t="s">
        <v>5936</v>
      </c>
      <c r="F155" s="79" t="s">
        <v>5935</v>
      </c>
      <c r="J155" s="79" t="s">
        <v>6368</v>
      </c>
    </row>
    <row r="156" spans="1:13" x14ac:dyDescent="0.35">
      <c r="A156" s="79">
        <v>154</v>
      </c>
      <c r="B156" s="80"/>
      <c r="F156" s="79" t="s">
        <v>6375</v>
      </c>
    </row>
    <row r="157" spans="1:13" x14ac:dyDescent="0.35">
      <c r="A157" s="79">
        <v>155</v>
      </c>
      <c r="B157" s="80"/>
      <c r="F157" s="79" t="s">
        <v>6389</v>
      </c>
    </row>
    <row r="158" spans="1:13" x14ac:dyDescent="0.35">
      <c r="A158" s="79">
        <v>156</v>
      </c>
      <c r="B158" s="80"/>
      <c r="F158" s="82" t="s">
        <v>6371</v>
      </c>
    </row>
    <row r="159" spans="1:13" x14ac:dyDescent="0.35">
      <c r="A159" s="79">
        <v>157</v>
      </c>
      <c r="B159" s="80" t="s">
        <v>5930</v>
      </c>
      <c r="C159" s="79" t="s">
        <v>5930</v>
      </c>
      <c r="D159" s="79" t="s">
        <v>5937</v>
      </c>
      <c r="E159" s="79" t="s">
        <v>5936</v>
      </c>
      <c r="F159" s="79" t="s">
        <v>5935</v>
      </c>
      <c r="J159" s="79" t="s">
        <v>965</v>
      </c>
    </row>
    <row r="160" spans="1:13" x14ac:dyDescent="0.35">
      <c r="A160" s="79">
        <v>158</v>
      </c>
      <c r="B160" s="80"/>
      <c r="F160" s="79" t="s">
        <v>6375</v>
      </c>
    </row>
    <row r="161" spans="1:10" x14ac:dyDescent="0.35">
      <c r="A161" s="79">
        <v>159</v>
      </c>
      <c r="B161" s="80"/>
      <c r="F161" s="79" t="s">
        <v>6389</v>
      </c>
    </row>
    <row r="162" spans="1:10" x14ac:dyDescent="0.35">
      <c r="A162" s="79">
        <v>160</v>
      </c>
      <c r="B162" s="80"/>
      <c r="F162" s="82" t="s">
        <v>6371</v>
      </c>
    </row>
    <row r="163" spans="1:10" x14ac:dyDescent="0.35">
      <c r="A163" s="79">
        <v>161</v>
      </c>
      <c r="B163" s="80" t="s">
        <v>5931</v>
      </c>
      <c r="C163" s="79" t="s">
        <v>5931</v>
      </c>
      <c r="D163" s="79" t="s">
        <v>5937</v>
      </c>
      <c r="E163" s="79" t="s">
        <v>5936</v>
      </c>
      <c r="F163" s="79" t="s">
        <v>5935</v>
      </c>
      <c r="J163" s="79" t="s">
        <v>987</v>
      </c>
    </row>
    <row r="164" spans="1:10" x14ac:dyDescent="0.35">
      <c r="A164" s="79">
        <v>162</v>
      </c>
      <c r="B164" s="80"/>
      <c r="F164" s="79" t="s">
        <v>6376</v>
      </c>
    </row>
    <row r="165" spans="1:10" x14ac:dyDescent="0.35">
      <c r="A165" s="79">
        <v>163</v>
      </c>
      <c r="B165" s="80"/>
      <c r="F165" s="79" t="s">
        <v>6369</v>
      </c>
    </row>
    <row r="166" spans="1:10" x14ac:dyDescent="0.35">
      <c r="A166" s="79">
        <v>164</v>
      </c>
      <c r="B166" s="80"/>
      <c r="F166" s="79" t="s">
        <v>6371</v>
      </c>
    </row>
    <row r="167" spans="1:10" x14ac:dyDescent="0.35">
      <c r="A167" s="79">
        <v>165</v>
      </c>
      <c r="B167" s="80" t="s">
        <v>986</v>
      </c>
      <c r="C167" s="79" t="s">
        <v>986</v>
      </c>
      <c r="D167" s="79" t="s">
        <v>5937</v>
      </c>
      <c r="E167" s="79" t="s">
        <v>5936</v>
      </c>
      <c r="F167" s="79" t="s">
        <v>5935</v>
      </c>
      <c r="H167" s="79" t="s">
        <v>6329</v>
      </c>
      <c r="J167" s="79" t="s">
        <v>989</v>
      </c>
    </row>
    <row r="168" spans="1:10" x14ac:dyDescent="0.35">
      <c r="A168" s="79">
        <v>166</v>
      </c>
      <c r="B168" s="80"/>
      <c r="F168" s="79" t="s">
        <v>6376</v>
      </c>
      <c r="H168" s="79" t="s">
        <v>6330</v>
      </c>
    </row>
    <row r="169" spans="1:10" x14ac:dyDescent="0.35">
      <c r="A169" s="79">
        <v>167</v>
      </c>
      <c r="B169" s="80"/>
      <c r="F169" s="79" t="s">
        <v>6308</v>
      </c>
      <c r="H169" s="79" t="s">
        <v>6331</v>
      </c>
    </row>
    <row r="170" spans="1:10" x14ac:dyDescent="0.35">
      <c r="A170" s="79">
        <v>168</v>
      </c>
      <c r="B170" s="80"/>
      <c r="F170" s="79" t="s">
        <v>6370</v>
      </c>
      <c r="H170" s="79" t="s">
        <v>2732</v>
      </c>
    </row>
    <row r="171" spans="1:10" x14ac:dyDescent="0.35">
      <c r="A171" s="79">
        <v>169</v>
      </c>
      <c r="B171" s="80" t="s">
        <v>1049</v>
      </c>
      <c r="C171" s="79" t="s">
        <v>1049</v>
      </c>
      <c r="D171" s="79" t="s">
        <v>5937</v>
      </c>
      <c r="E171" s="79" t="s">
        <v>5936</v>
      </c>
      <c r="F171" s="79" t="s">
        <v>5935</v>
      </c>
      <c r="J171" s="79" t="s">
        <v>1050</v>
      </c>
    </row>
    <row r="172" spans="1:10" x14ac:dyDescent="0.35">
      <c r="A172" s="79">
        <v>170</v>
      </c>
      <c r="B172" s="80"/>
      <c r="F172" s="79" t="s">
        <v>6375</v>
      </c>
    </row>
    <row r="173" spans="1:10" x14ac:dyDescent="0.35">
      <c r="A173" s="79">
        <v>171</v>
      </c>
      <c r="B173" s="80"/>
      <c r="F173" s="79" t="s">
        <v>6389</v>
      </c>
    </row>
    <row r="174" spans="1:10" x14ac:dyDescent="0.35">
      <c r="A174" s="79">
        <v>172</v>
      </c>
      <c r="B174" s="80"/>
      <c r="F174" s="82" t="s">
        <v>6371</v>
      </c>
    </row>
    <row r="175" spans="1:10" x14ac:dyDescent="0.35">
      <c r="A175" s="79">
        <v>173</v>
      </c>
      <c r="B175" s="80" t="s">
        <v>5750</v>
      </c>
      <c r="C175" s="79" t="s">
        <v>5750</v>
      </c>
      <c r="D175" s="79" t="s">
        <v>5937</v>
      </c>
      <c r="E175" s="79" t="s">
        <v>5936</v>
      </c>
      <c r="F175" s="79" t="s">
        <v>5935</v>
      </c>
      <c r="J175" s="79" t="s">
        <v>2055</v>
      </c>
    </row>
    <row r="176" spans="1:10" x14ac:dyDescent="0.35">
      <c r="A176" s="79">
        <v>174</v>
      </c>
      <c r="B176" s="80"/>
      <c r="F176" s="79" t="s">
        <v>6375</v>
      </c>
    </row>
    <row r="177" spans="1:13" x14ac:dyDescent="0.35">
      <c r="A177" s="79">
        <v>175</v>
      </c>
      <c r="B177" s="80"/>
      <c r="F177" s="79" t="s">
        <v>6389</v>
      </c>
    </row>
    <row r="178" spans="1:13" x14ac:dyDescent="0.35">
      <c r="A178" s="79">
        <v>176</v>
      </c>
      <c r="B178" s="80"/>
      <c r="F178" s="82" t="s">
        <v>6371</v>
      </c>
    </row>
    <row r="179" spans="1:13" x14ac:dyDescent="0.35">
      <c r="A179" s="79">
        <v>177</v>
      </c>
      <c r="B179" s="80" t="s">
        <v>1174</v>
      </c>
      <c r="C179" s="79" t="s">
        <v>1174</v>
      </c>
      <c r="D179" s="79" t="s">
        <v>5937</v>
      </c>
      <c r="E179" s="79" t="s">
        <v>5936</v>
      </c>
      <c r="F179" s="79" t="s">
        <v>5935</v>
      </c>
      <c r="J179" s="79" t="s">
        <v>1175</v>
      </c>
    </row>
    <row r="180" spans="1:13" x14ac:dyDescent="0.35">
      <c r="A180" s="79">
        <v>178</v>
      </c>
      <c r="B180" s="80"/>
      <c r="F180" s="79" t="s">
        <v>6380</v>
      </c>
    </row>
    <row r="181" spans="1:13" x14ac:dyDescent="0.35">
      <c r="A181" s="79">
        <v>179</v>
      </c>
      <c r="B181" s="80"/>
      <c r="F181" s="79" t="s">
        <v>6390</v>
      </c>
    </row>
    <row r="182" spans="1:13" x14ac:dyDescent="0.35">
      <c r="A182" s="79">
        <v>180</v>
      </c>
      <c r="B182" s="80"/>
      <c r="F182" s="79" t="s">
        <v>6379</v>
      </c>
    </row>
    <row r="183" spans="1:13" x14ac:dyDescent="0.35">
      <c r="A183" s="79">
        <v>185</v>
      </c>
      <c r="B183" s="80" t="s">
        <v>1193</v>
      </c>
      <c r="C183" s="79" t="s">
        <v>1193</v>
      </c>
      <c r="D183" s="79" t="s">
        <v>5937</v>
      </c>
      <c r="E183" s="79" t="s">
        <v>5936</v>
      </c>
      <c r="F183" s="79" t="s">
        <v>6303</v>
      </c>
      <c r="J183" s="79" t="s">
        <v>1194</v>
      </c>
      <c r="M183" s="84">
        <v>35</v>
      </c>
    </row>
    <row r="184" spans="1:13" x14ac:dyDescent="0.35">
      <c r="A184" s="79">
        <v>186</v>
      </c>
      <c r="B184" s="80"/>
      <c r="F184" s="79" t="s">
        <v>6305</v>
      </c>
      <c r="M184" s="83">
        <v>30</v>
      </c>
    </row>
    <row r="185" spans="1:13" x14ac:dyDescent="0.35">
      <c r="A185" s="79">
        <v>187</v>
      </c>
      <c r="B185" s="80"/>
      <c r="F185" s="79" t="s">
        <v>6306</v>
      </c>
      <c r="M185" s="84">
        <v>35</v>
      </c>
    </row>
    <row r="186" spans="1:13" x14ac:dyDescent="0.35">
      <c r="A186" s="79">
        <v>188</v>
      </c>
      <c r="B186" s="80"/>
      <c r="F186" s="79" t="s">
        <v>6301</v>
      </c>
      <c r="M186" s="83">
        <v>30</v>
      </c>
    </row>
    <row r="187" spans="1:13" x14ac:dyDescent="0.35">
      <c r="A187" s="79">
        <v>189</v>
      </c>
      <c r="B187" s="80" t="s">
        <v>5933</v>
      </c>
      <c r="C187" s="79" t="s">
        <v>5933</v>
      </c>
      <c r="D187" s="79" t="s">
        <v>5937</v>
      </c>
      <c r="E187" s="79" t="s">
        <v>5936</v>
      </c>
      <c r="F187" s="79" t="s">
        <v>6303</v>
      </c>
      <c r="J187" s="79" t="s">
        <v>1214</v>
      </c>
      <c r="M187" s="84">
        <v>35</v>
      </c>
    </row>
    <row r="188" spans="1:13" x14ac:dyDescent="0.35">
      <c r="A188" s="79">
        <v>190</v>
      </c>
      <c r="B188" s="80"/>
      <c r="F188" s="79" t="s">
        <v>6307</v>
      </c>
      <c r="M188" s="83">
        <v>30</v>
      </c>
    </row>
    <row r="189" spans="1:13" x14ac:dyDescent="0.35">
      <c r="A189" s="79">
        <v>191</v>
      </c>
      <c r="B189" s="80"/>
      <c r="F189" s="79" t="s">
        <v>6306</v>
      </c>
      <c r="M189" s="84">
        <v>35</v>
      </c>
    </row>
    <row r="190" spans="1:13" x14ac:dyDescent="0.35">
      <c r="A190" s="79">
        <v>192</v>
      </c>
      <c r="B190" s="80"/>
      <c r="F190" s="79" t="s">
        <v>6301</v>
      </c>
      <c r="M190" s="83">
        <v>30</v>
      </c>
    </row>
    <row r="191" spans="1:13" x14ac:dyDescent="0.35">
      <c r="A191" s="79">
        <v>193</v>
      </c>
      <c r="B191" s="80" t="s">
        <v>5757</v>
      </c>
      <c r="C191" s="79" t="s">
        <v>5757</v>
      </c>
      <c r="D191" s="79" t="s">
        <v>5937</v>
      </c>
      <c r="E191" s="79" t="s">
        <v>5936</v>
      </c>
      <c r="F191" s="79" t="s">
        <v>6303</v>
      </c>
      <c r="J191" s="79" t="s">
        <v>1216</v>
      </c>
      <c r="M191" s="84">
        <v>35</v>
      </c>
    </row>
    <row r="192" spans="1:13" x14ac:dyDescent="0.35">
      <c r="A192" s="79">
        <v>194</v>
      </c>
      <c r="B192" s="80"/>
      <c r="F192" s="79" t="s">
        <v>6307</v>
      </c>
      <c r="M192" s="83">
        <v>30</v>
      </c>
    </row>
    <row r="193" spans="1:13" x14ac:dyDescent="0.35">
      <c r="A193" s="79">
        <v>195</v>
      </c>
      <c r="B193" s="80"/>
      <c r="F193" s="79" t="s">
        <v>6306</v>
      </c>
      <c r="M193" s="84">
        <v>35</v>
      </c>
    </row>
    <row r="194" spans="1:13" x14ac:dyDescent="0.35">
      <c r="A194" s="79">
        <v>196</v>
      </c>
      <c r="B194" s="80"/>
      <c r="F194" s="79" t="s">
        <v>6301</v>
      </c>
      <c r="M194" s="83">
        <v>30</v>
      </c>
    </row>
    <row r="195" spans="1:13" x14ac:dyDescent="0.35">
      <c r="A195" s="79">
        <v>197</v>
      </c>
      <c r="B195" s="80" t="s">
        <v>5758</v>
      </c>
      <c r="C195" s="79" t="s">
        <v>5758</v>
      </c>
      <c r="D195" s="79" t="s">
        <v>5937</v>
      </c>
      <c r="E195" s="79" t="s">
        <v>5936</v>
      </c>
      <c r="F195" s="79" t="s">
        <v>6303</v>
      </c>
      <c r="J195" s="79" t="s">
        <v>1218</v>
      </c>
      <c r="M195" s="84">
        <v>35</v>
      </c>
    </row>
    <row r="196" spans="1:13" x14ac:dyDescent="0.35">
      <c r="A196" s="79">
        <v>198</v>
      </c>
      <c r="B196" s="80"/>
      <c r="F196" s="79" t="s">
        <v>6307</v>
      </c>
      <c r="M196" s="83">
        <v>30</v>
      </c>
    </row>
    <row r="197" spans="1:13" x14ac:dyDescent="0.35">
      <c r="A197" s="79">
        <v>199</v>
      </c>
      <c r="B197" s="80"/>
      <c r="F197" s="79" t="s">
        <v>6306</v>
      </c>
      <c r="M197" s="84">
        <v>35</v>
      </c>
    </row>
    <row r="198" spans="1:13" x14ac:dyDescent="0.35">
      <c r="A198" s="79">
        <v>200</v>
      </c>
      <c r="B198" s="80"/>
      <c r="F198" s="79" t="s">
        <v>6301</v>
      </c>
      <c r="M198" s="83">
        <v>30</v>
      </c>
    </row>
    <row r="199" spans="1:13" x14ac:dyDescent="0.35">
      <c r="A199" s="79">
        <v>201</v>
      </c>
      <c r="B199" s="80" t="s">
        <v>5759</v>
      </c>
      <c r="C199" s="79" t="s">
        <v>5759</v>
      </c>
      <c r="D199" s="79" t="s">
        <v>5937</v>
      </c>
      <c r="E199" s="79" t="s">
        <v>5936</v>
      </c>
      <c r="F199" s="79" t="s">
        <v>6303</v>
      </c>
      <c r="J199" s="79" t="s">
        <v>3584</v>
      </c>
      <c r="M199" s="84">
        <v>35</v>
      </c>
    </row>
    <row r="200" spans="1:13" x14ac:dyDescent="0.35">
      <c r="A200" s="79">
        <v>202</v>
      </c>
      <c r="B200" s="80"/>
      <c r="F200" s="93" t="s">
        <v>6470</v>
      </c>
      <c r="M200" s="83">
        <v>30</v>
      </c>
    </row>
    <row r="201" spans="1:13" x14ac:dyDescent="0.35">
      <c r="A201" s="79">
        <v>203</v>
      </c>
      <c r="B201" s="80"/>
      <c r="F201" s="79" t="s">
        <v>6381</v>
      </c>
      <c r="M201" s="84">
        <v>35</v>
      </c>
    </row>
    <row r="202" spans="1:13" x14ac:dyDescent="0.35">
      <c r="A202" s="79">
        <v>204</v>
      </c>
      <c r="B202" s="80"/>
      <c r="F202" s="79" t="s">
        <v>6301</v>
      </c>
      <c r="M202" s="83">
        <v>30</v>
      </c>
    </row>
    <row r="203" spans="1:13" x14ac:dyDescent="0.35">
      <c r="A203" s="79">
        <v>205</v>
      </c>
      <c r="B203" s="80" t="s">
        <v>5751</v>
      </c>
      <c r="C203" s="79" t="s">
        <v>5751</v>
      </c>
      <c r="D203" s="79" t="s">
        <v>5937</v>
      </c>
      <c r="E203" s="79" t="s">
        <v>5936</v>
      </c>
      <c r="F203" s="79" t="s">
        <v>6303</v>
      </c>
      <c r="J203" s="79" t="s">
        <v>1198</v>
      </c>
      <c r="M203" s="84">
        <v>35</v>
      </c>
    </row>
    <row r="204" spans="1:13" x14ac:dyDescent="0.35">
      <c r="A204" s="79">
        <v>206</v>
      </c>
      <c r="B204" s="80"/>
      <c r="F204" s="79" t="s">
        <v>6305</v>
      </c>
      <c r="M204" s="83">
        <v>30</v>
      </c>
    </row>
    <row r="205" spans="1:13" x14ac:dyDescent="0.35">
      <c r="A205" s="79">
        <v>207</v>
      </c>
      <c r="B205" s="80"/>
      <c r="F205" s="79" t="s">
        <v>6213</v>
      </c>
      <c r="M205" s="84">
        <v>35</v>
      </c>
    </row>
    <row r="206" spans="1:13" x14ac:dyDescent="0.35">
      <c r="A206" s="79">
        <v>208</v>
      </c>
      <c r="B206" s="80"/>
      <c r="F206" s="79" t="s">
        <v>6301</v>
      </c>
      <c r="M206" s="83">
        <v>30</v>
      </c>
    </row>
    <row r="207" spans="1:13" x14ac:dyDescent="0.35">
      <c r="A207" s="79">
        <v>209</v>
      </c>
      <c r="B207" s="80" t="s">
        <v>5752</v>
      </c>
      <c r="C207" s="79" t="s">
        <v>5752</v>
      </c>
      <c r="D207" s="79" t="s">
        <v>5937</v>
      </c>
      <c r="E207" s="79" t="s">
        <v>5936</v>
      </c>
      <c r="F207" s="79" t="s">
        <v>6303</v>
      </c>
      <c r="J207" s="79" t="s">
        <v>1200</v>
      </c>
      <c r="M207" s="84">
        <v>50</v>
      </c>
    </row>
    <row r="208" spans="1:13" x14ac:dyDescent="0.35">
      <c r="A208" s="79">
        <v>210</v>
      </c>
      <c r="B208" s="80"/>
      <c r="F208" s="79" t="s">
        <v>6305</v>
      </c>
      <c r="M208" s="83">
        <v>40</v>
      </c>
    </row>
    <row r="209" spans="1:10" x14ac:dyDescent="0.35">
      <c r="A209" s="79">
        <v>211</v>
      </c>
      <c r="B209" s="80"/>
      <c r="F209" s="79" t="s">
        <v>6213</v>
      </c>
    </row>
    <row r="210" spans="1:10" x14ac:dyDescent="0.35">
      <c r="A210" s="79">
        <v>212</v>
      </c>
      <c r="B210" s="80"/>
      <c r="F210" s="79" t="s">
        <v>6301</v>
      </c>
    </row>
    <row r="211" spans="1:10" x14ac:dyDescent="0.35">
      <c r="A211" s="79">
        <v>213</v>
      </c>
      <c r="B211" s="80" t="s">
        <v>1201</v>
      </c>
      <c r="C211" s="79" t="s">
        <v>1201</v>
      </c>
      <c r="D211" s="79" t="s">
        <v>5937</v>
      </c>
      <c r="E211" s="79" t="s">
        <v>5936</v>
      </c>
      <c r="F211" s="79" t="s">
        <v>6303</v>
      </c>
      <c r="J211" s="79" t="s">
        <v>1202</v>
      </c>
    </row>
    <row r="212" spans="1:10" x14ac:dyDescent="0.35">
      <c r="A212" s="79">
        <v>214</v>
      </c>
      <c r="B212" s="80"/>
      <c r="F212" s="79" t="s">
        <v>6304</v>
      </c>
    </row>
    <row r="213" spans="1:10" x14ac:dyDescent="0.35">
      <c r="A213" s="79">
        <v>215</v>
      </c>
      <c r="B213" s="80"/>
      <c r="F213" s="79" t="s">
        <v>6213</v>
      </c>
    </row>
    <row r="214" spans="1:10" x14ac:dyDescent="0.35">
      <c r="A214" s="79">
        <v>216</v>
      </c>
      <c r="B214" s="80"/>
      <c r="F214" s="79" t="s">
        <v>6301</v>
      </c>
    </row>
    <row r="215" spans="1:10" x14ac:dyDescent="0.35">
      <c r="A215" s="79">
        <v>217</v>
      </c>
      <c r="B215" s="80" t="s">
        <v>5753</v>
      </c>
      <c r="C215" s="79" t="s">
        <v>5753</v>
      </c>
      <c r="D215" s="79" t="s">
        <v>5937</v>
      </c>
      <c r="E215" s="79" t="s">
        <v>5936</v>
      </c>
      <c r="F215" s="79" t="s">
        <v>6303</v>
      </c>
      <c r="J215" s="79" t="s">
        <v>1204</v>
      </c>
    </row>
    <row r="216" spans="1:10" x14ac:dyDescent="0.35">
      <c r="A216" s="79">
        <v>218</v>
      </c>
      <c r="B216" s="80"/>
      <c r="F216" s="79" t="s">
        <v>6304</v>
      </c>
    </row>
    <row r="217" spans="1:10" x14ac:dyDescent="0.35">
      <c r="A217" s="79">
        <v>219</v>
      </c>
      <c r="B217" s="80"/>
      <c r="F217" s="79" t="s">
        <v>6213</v>
      </c>
    </row>
    <row r="218" spans="1:10" x14ac:dyDescent="0.35">
      <c r="A218" s="79">
        <v>220</v>
      </c>
      <c r="B218" s="80"/>
      <c r="F218" s="79" t="s">
        <v>6301</v>
      </c>
    </row>
    <row r="219" spans="1:10" x14ac:dyDescent="0.35">
      <c r="A219" s="79">
        <v>221</v>
      </c>
      <c r="B219" s="80" t="s">
        <v>5754</v>
      </c>
      <c r="C219" s="79" t="s">
        <v>5754</v>
      </c>
      <c r="D219" s="79" t="s">
        <v>5937</v>
      </c>
      <c r="E219" s="79" t="s">
        <v>5936</v>
      </c>
      <c r="F219" s="79" t="s">
        <v>6303</v>
      </c>
      <c r="J219" s="79" t="s">
        <v>1206</v>
      </c>
    </row>
    <row r="220" spans="1:10" x14ac:dyDescent="0.35">
      <c r="A220" s="79">
        <v>222</v>
      </c>
      <c r="B220" s="80"/>
      <c r="F220" s="79" t="s">
        <v>6304</v>
      </c>
    </row>
    <row r="221" spans="1:10" x14ac:dyDescent="0.35">
      <c r="A221" s="79">
        <v>223</v>
      </c>
      <c r="B221" s="80"/>
      <c r="F221" s="79" t="s">
        <v>6213</v>
      </c>
    </row>
    <row r="222" spans="1:10" x14ac:dyDescent="0.35">
      <c r="A222" s="79">
        <v>224</v>
      </c>
      <c r="B222" s="80"/>
      <c r="F222" s="79" t="s">
        <v>6301</v>
      </c>
    </row>
    <row r="223" spans="1:10" x14ac:dyDescent="0.35">
      <c r="A223" s="79">
        <v>225</v>
      </c>
      <c r="B223" s="80" t="s">
        <v>1207</v>
      </c>
      <c r="C223" s="79" t="s">
        <v>1207</v>
      </c>
      <c r="D223" s="79" t="s">
        <v>5937</v>
      </c>
      <c r="E223" s="79" t="s">
        <v>5936</v>
      </c>
      <c r="F223" s="79" t="s">
        <v>6303</v>
      </c>
      <c r="J223" s="79" t="s">
        <v>1208</v>
      </c>
    </row>
    <row r="224" spans="1:10" x14ac:dyDescent="0.35">
      <c r="A224" s="79">
        <v>226</v>
      </c>
      <c r="B224" s="80"/>
      <c r="F224" s="79" t="s">
        <v>6302</v>
      </c>
    </row>
    <row r="225" spans="1:14" x14ac:dyDescent="0.35">
      <c r="A225" s="79">
        <v>227</v>
      </c>
      <c r="B225" s="80"/>
      <c r="F225" s="79" t="s">
        <v>6213</v>
      </c>
    </row>
    <row r="226" spans="1:14" x14ac:dyDescent="0.35">
      <c r="A226" s="79">
        <v>228</v>
      </c>
      <c r="B226" s="80"/>
      <c r="F226" s="79" t="s">
        <v>6301</v>
      </c>
    </row>
    <row r="227" spans="1:14" x14ac:dyDescent="0.35">
      <c r="A227" s="79">
        <v>229</v>
      </c>
      <c r="B227" s="80" t="s">
        <v>5755</v>
      </c>
      <c r="C227" s="79" t="s">
        <v>5755</v>
      </c>
      <c r="D227" s="79" t="s">
        <v>5937</v>
      </c>
      <c r="E227" s="79" t="s">
        <v>5936</v>
      </c>
      <c r="F227" s="79" t="s">
        <v>6303</v>
      </c>
      <c r="J227" s="79" t="s">
        <v>1211</v>
      </c>
    </row>
    <row r="228" spans="1:14" x14ac:dyDescent="0.35">
      <c r="A228" s="79">
        <v>230</v>
      </c>
      <c r="B228" s="80"/>
      <c r="F228" s="79" t="s">
        <v>6302</v>
      </c>
    </row>
    <row r="229" spans="1:14" x14ac:dyDescent="0.35">
      <c r="A229" s="79">
        <v>231</v>
      </c>
      <c r="B229" s="80"/>
      <c r="F229" s="79" t="s">
        <v>6213</v>
      </c>
    </row>
    <row r="230" spans="1:14" x14ac:dyDescent="0.35">
      <c r="A230" s="79">
        <v>232</v>
      </c>
      <c r="B230" s="80"/>
      <c r="F230" s="79" t="s">
        <v>6301</v>
      </c>
    </row>
    <row r="231" spans="1:14" x14ac:dyDescent="0.35">
      <c r="A231" s="79">
        <v>233</v>
      </c>
      <c r="B231" s="80" t="s">
        <v>5756</v>
      </c>
      <c r="C231" s="79" t="s">
        <v>5756</v>
      </c>
      <c r="D231" s="79" t="s">
        <v>5937</v>
      </c>
      <c r="E231" s="79" t="s">
        <v>5936</v>
      </c>
      <c r="F231" s="79" t="s">
        <v>6303</v>
      </c>
      <c r="J231" s="79" t="s">
        <v>1213</v>
      </c>
    </row>
    <row r="232" spans="1:14" x14ac:dyDescent="0.35">
      <c r="A232" s="79">
        <v>234</v>
      </c>
      <c r="B232" s="80"/>
      <c r="F232" s="79" t="s">
        <v>6302</v>
      </c>
    </row>
    <row r="233" spans="1:14" x14ac:dyDescent="0.35">
      <c r="A233" s="79">
        <v>235</v>
      </c>
      <c r="B233" s="80"/>
      <c r="F233" s="79" t="s">
        <v>6213</v>
      </c>
    </row>
    <row r="234" spans="1:14" x14ac:dyDescent="0.35">
      <c r="A234" s="79">
        <v>236</v>
      </c>
      <c r="B234" s="80"/>
      <c r="F234" s="79" t="s">
        <v>6301</v>
      </c>
    </row>
    <row r="235" spans="1:14" x14ac:dyDescent="0.35">
      <c r="A235" s="79">
        <v>237</v>
      </c>
      <c r="B235" s="80" t="s">
        <v>952</v>
      </c>
      <c r="C235" s="79" t="s">
        <v>952</v>
      </c>
      <c r="D235" s="79" t="s">
        <v>5937</v>
      </c>
      <c r="E235" s="79" t="s">
        <v>5936</v>
      </c>
      <c r="F235" s="93" t="s">
        <v>6609</v>
      </c>
      <c r="J235" s="79" t="s">
        <v>953</v>
      </c>
      <c r="N235" s="91" t="s">
        <v>5957</v>
      </c>
    </row>
    <row r="236" spans="1:14" x14ac:dyDescent="0.35">
      <c r="A236" s="79">
        <v>238</v>
      </c>
      <c r="B236" s="80"/>
      <c r="F236" s="92" t="s">
        <v>6583</v>
      </c>
      <c r="N236" s="92" t="s">
        <v>6583</v>
      </c>
    </row>
    <row r="237" spans="1:14" x14ac:dyDescent="0.35">
      <c r="A237" s="79">
        <v>239</v>
      </c>
      <c r="B237" s="80"/>
      <c r="F237" s="79" t="s">
        <v>6270</v>
      </c>
      <c r="N237" s="91" t="s">
        <v>6582</v>
      </c>
    </row>
    <row r="238" spans="1:14" x14ac:dyDescent="0.35">
      <c r="A238" s="79">
        <v>240</v>
      </c>
      <c r="B238" s="80"/>
      <c r="F238" s="79" t="s">
        <v>6399</v>
      </c>
      <c r="N238" s="92" t="s">
        <v>6379</v>
      </c>
    </row>
    <row r="239" spans="1:14" x14ac:dyDescent="0.35">
      <c r="A239" s="79">
        <v>241</v>
      </c>
      <c r="B239" s="80" t="s">
        <v>956</v>
      </c>
      <c r="C239" s="79" t="s">
        <v>956</v>
      </c>
      <c r="D239" s="79" t="s">
        <v>5937</v>
      </c>
      <c r="E239" s="79" t="s">
        <v>5936</v>
      </c>
      <c r="F239" s="93" t="s">
        <v>6609</v>
      </c>
      <c r="J239" s="79" t="s">
        <v>957</v>
      </c>
    </row>
    <row r="240" spans="1:14" x14ac:dyDescent="0.35">
      <c r="A240" s="79">
        <v>242</v>
      </c>
      <c r="B240" s="80"/>
      <c r="F240" s="79" t="s">
        <v>6300</v>
      </c>
    </row>
    <row r="241" spans="1:12" x14ac:dyDescent="0.35">
      <c r="A241" s="79">
        <v>243</v>
      </c>
      <c r="B241" s="80"/>
      <c r="F241" s="93" t="s">
        <v>6610</v>
      </c>
    </row>
    <row r="242" spans="1:12" x14ac:dyDescent="0.35">
      <c r="A242" s="79">
        <v>244</v>
      </c>
      <c r="B242" s="80"/>
      <c r="F242" s="79" t="s">
        <v>6399</v>
      </c>
    </row>
    <row r="243" spans="1:12" x14ac:dyDescent="0.35">
      <c r="A243" s="79">
        <v>245</v>
      </c>
      <c r="B243" s="80" t="s">
        <v>960</v>
      </c>
      <c r="C243" s="79" t="s">
        <v>960</v>
      </c>
      <c r="D243" s="79" t="s">
        <v>5937</v>
      </c>
      <c r="E243" s="79" t="s">
        <v>5936</v>
      </c>
      <c r="F243" s="93" t="s">
        <v>6609</v>
      </c>
      <c r="J243" s="79" t="s">
        <v>961</v>
      </c>
    </row>
    <row r="244" spans="1:12" x14ac:dyDescent="0.35">
      <c r="A244" s="79">
        <v>246</v>
      </c>
      <c r="B244" s="80"/>
      <c r="F244" s="79" t="s">
        <v>6299</v>
      </c>
    </row>
    <row r="245" spans="1:12" x14ac:dyDescent="0.35">
      <c r="A245" s="79">
        <v>247</v>
      </c>
      <c r="B245" s="80"/>
      <c r="F245" s="93" t="s">
        <v>6611</v>
      </c>
    </row>
    <row r="246" spans="1:12" x14ac:dyDescent="0.35">
      <c r="A246" s="79">
        <v>248</v>
      </c>
      <c r="B246" s="80"/>
      <c r="F246" s="92" t="s">
        <v>6374</v>
      </c>
    </row>
    <row r="247" spans="1:12" x14ac:dyDescent="0.35">
      <c r="A247" s="79">
        <v>249</v>
      </c>
      <c r="B247" s="80" t="s">
        <v>979</v>
      </c>
      <c r="C247" s="79" t="s">
        <v>979</v>
      </c>
      <c r="D247" s="79" t="s">
        <v>5937</v>
      </c>
      <c r="E247" s="79" t="s">
        <v>5936</v>
      </c>
      <c r="F247" s="79" t="s">
        <v>5935</v>
      </c>
      <c r="J247" s="79" t="s">
        <v>980</v>
      </c>
      <c r="L247" s="81" t="s">
        <v>6382</v>
      </c>
    </row>
    <row r="248" spans="1:12" x14ac:dyDescent="0.35">
      <c r="A248" s="79">
        <v>250</v>
      </c>
      <c r="B248" s="80"/>
      <c r="F248" s="82" t="s">
        <v>6383</v>
      </c>
      <c r="L248" s="82" t="s">
        <v>6383</v>
      </c>
    </row>
    <row r="249" spans="1:12" x14ac:dyDescent="0.35">
      <c r="A249" s="79">
        <v>251</v>
      </c>
      <c r="B249" s="80"/>
      <c r="F249" s="81" t="s">
        <v>6388</v>
      </c>
      <c r="L249" s="81" t="s">
        <v>6388</v>
      </c>
    </row>
    <row r="250" spans="1:12" x14ac:dyDescent="0.35">
      <c r="A250" s="79">
        <v>252</v>
      </c>
      <c r="B250" s="80"/>
      <c r="F250" s="82" t="s">
        <v>6374</v>
      </c>
      <c r="L250" s="82" t="s">
        <v>6374</v>
      </c>
    </row>
    <row r="251" spans="1:12" x14ac:dyDescent="0.35">
      <c r="A251" s="79">
        <v>253</v>
      </c>
      <c r="B251" s="80" t="s">
        <v>1108</v>
      </c>
      <c r="C251" s="79" t="s">
        <v>1108</v>
      </c>
      <c r="D251" s="79" t="s">
        <v>5937</v>
      </c>
      <c r="E251" s="79" t="s">
        <v>5936</v>
      </c>
      <c r="F251" s="79" t="s">
        <v>5935</v>
      </c>
      <c r="J251" s="79" t="s">
        <v>1109</v>
      </c>
    </row>
    <row r="252" spans="1:12" x14ac:dyDescent="0.35">
      <c r="A252" s="79">
        <v>254</v>
      </c>
      <c r="B252" s="80"/>
      <c r="F252" s="79" t="s">
        <v>6384</v>
      </c>
    </row>
    <row r="253" spans="1:12" x14ac:dyDescent="0.35">
      <c r="A253" s="79">
        <v>255</v>
      </c>
      <c r="B253" s="80"/>
      <c r="F253" s="79" t="s">
        <v>6386</v>
      </c>
    </row>
    <row r="254" spans="1:12" x14ac:dyDescent="0.35">
      <c r="A254" s="79">
        <v>256</v>
      </c>
      <c r="B254" s="80"/>
      <c r="F254" s="79" t="s">
        <v>6385</v>
      </c>
    </row>
    <row r="255" spans="1:12" x14ac:dyDescent="0.35">
      <c r="A255" s="79">
        <v>257</v>
      </c>
      <c r="B255" s="80" t="s">
        <v>1693</v>
      </c>
      <c r="C255" s="79" t="s">
        <v>1693</v>
      </c>
      <c r="D255" s="79" t="s">
        <v>5937</v>
      </c>
      <c r="E255" s="79" t="s">
        <v>5958</v>
      </c>
      <c r="F255" s="93" t="s">
        <v>6663</v>
      </c>
      <c r="J255" s="79" t="s">
        <v>1694</v>
      </c>
    </row>
    <row r="256" spans="1:12" x14ac:dyDescent="0.35">
      <c r="A256" s="79">
        <v>258</v>
      </c>
      <c r="B256" s="80"/>
      <c r="F256" s="79" t="s">
        <v>6298</v>
      </c>
    </row>
    <row r="257" spans="1:12" x14ac:dyDescent="0.35">
      <c r="A257" s="79">
        <v>259</v>
      </c>
      <c r="B257" s="80"/>
      <c r="F257" s="79" t="s">
        <v>6277</v>
      </c>
    </row>
    <row r="258" spans="1:12" x14ac:dyDescent="0.35">
      <c r="A258" s="79">
        <v>260</v>
      </c>
      <c r="B258" s="80"/>
      <c r="F258" s="79" t="s">
        <v>6139</v>
      </c>
    </row>
    <row r="259" spans="1:12" x14ac:dyDescent="0.35">
      <c r="A259" s="79">
        <v>261</v>
      </c>
      <c r="B259" s="80" t="s">
        <v>5919</v>
      </c>
      <c r="C259" s="79" t="s">
        <v>5919</v>
      </c>
      <c r="D259" s="79" t="s">
        <v>5937</v>
      </c>
      <c r="E259" s="79" t="s">
        <v>5958</v>
      </c>
      <c r="F259" s="79" t="s">
        <v>6452</v>
      </c>
      <c r="J259" s="79" t="s">
        <v>3548</v>
      </c>
      <c r="L259" s="84">
        <v>100</v>
      </c>
    </row>
    <row r="260" spans="1:12" x14ac:dyDescent="0.35">
      <c r="A260" s="79">
        <v>262</v>
      </c>
      <c r="B260" s="80"/>
      <c r="F260" s="93" t="s">
        <v>6456</v>
      </c>
      <c r="L260" s="83">
        <v>7</v>
      </c>
    </row>
    <row r="261" spans="1:12" x14ac:dyDescent="0.35">
      <c r="A261" s="79">
        <v>263</v>
      </c>
      <c r="B261" s="80"/>
      <c r="F261" s="93" t="s">
        <v>6453</v>
      </c>
      <c r="L261" s="84">
        <v>200</v>
      </c>
    </row>
    <row r="262" spans="1:12" x14ac:dyDescent="0.35">
      <c r="A262" s="79">
        <v>264</v>
      </c>
      <c r="B262" s="80"/>
      <c r="F262" s="93" t="s">
        <v>6457</v>
      </c>
      <c r="L262" s="83">
        <v>8</v>
      </c>
    </row>
    <row r="263" spans="1:12" x14ac:dyDescent="0.35">
      <c r="A263" s="79">
        <v>265</v>
      </c>
      <c r="B263" s="80" t="s">
        <v>5920</v>
      </c>
      <c r="C263" s="79" t="s">
        <v>5920</v>
      </c>
      <c r="D263" s="79" t="s">
        <v>5937</v>
      </c>
      <c r="E263" s="79" t="s">
        <v>5958</v>
      </c>
      <c r="F263" s="79" t="s">
        <v>6452</v>
      </c>
      <c r="J263" s="79" t="s">
        <v>3549</v>
      </c>
      <c r="L263" s="84">
        <v>300</v>
      </c>
    </row>
    <row r="264" spans="1:12" x14ac:dyDescent="0.35">
      <c r="A264" s="79">
        <v>266</v>
      </c>
      <c r="B264" s="80"/>
      <c r="F264" s="93" t="s">
        <v>6456</v>
      </c>
      <c r="L264" s="83">
        <v>9</v>
      </c>
    </row>
    <row r="265" spans="1:12" x14ac:dyDescent="0.35">
      <c r="A265" s="79">
        <v>267</v>
      </c>
      <c r="B265" s="80"/>
      <c r="F265" s="93" t="s">
        <v>6454</v>
      </c>
    </row>
    <row r="266" spans="1:12" x14ac:dyDescent="0.35">
      <c r="A266" s="79">
        <v>268</v>
      </c>
      <c r="B266" s="80"/>
      <c r="F266" s="93" t="s">
        <v>6457</v>
      </c>
    </row>
    <row r="267" spans="1:12" x14ac:dyDescent="0.35">
      <c r="A267" s="79">
        <v>269</v>
      </c>
      <c r="B267" s="80" t="s">
        <v>5921</v>
      </c>
      <c r="C267" s="79" t="s">
        <v>5921</v>
      </c>
      <c r="D267" s="79" t="s">
        <v>5937</v>
      </c>
      <c r="E267" s="79" t="s">
        <v>5958</v>
      </c>
      <c r="F267" s="79" t="s">
        <v>6452</v>
      </c>
      <c r="J267" s="79" t="s">
        <v>3550</v>
      </c>
    </row>
    <row r="268" spans="1:12" x14ac:dyDescent="0.35">
      <c r="A268" s="79">
        <v>270</v>
      </c>
      <c r="B268" s="80"/>
      <c r="F268" s="93" t="s">
        <v>6456</v>
      </c>
    </row>
    <row r="269" spans="1:12" x14ac:dyDescent="0.35">
      <c r="A269" s="79">
        <v>271</v>
      </c>
      <c r="B269" s="80"/>
      <c r="F269" s="93" t="s">
        <v>6455</v>
      </c>
    </row>
    <row r="270" spans="1:12" x14ac:dyDescent="0.35">
      <c r="A270" s="79">
        <v>272</v>
      </c>
      <c r="B270" s="80"/>
      <c r="F270" s="93" t="s">
        <v>6457</v>
      </c>
    </row>
    <row r="271" spans="1:12" x14ac:dyDescent="0.35">
      <c r="A271" s="79">
        <v>273</v>
      </c>
      <c r="B271" s="80" t="s">
        <v>992</v>
      </c>
      <c r="C271" s="79" t="s">
        <v>992</v>
      </c>
      <c r="D271" s="79" t="s">
        <v>5937</v>
      </c>
      <c r="E271" s="79" t="s">
        <v>5936</v>
      </c>
      <c r="F271" s="79" t="s">
        <v>5935</v>
      </c>
      <c r="J271" s="79" t="s">
        <v>993</v>
      </c>
    </row>
    <row r="272" spans="1:12" x14ac:dyDescent="0.35">
      <c r="A272" s="79">
        <v>274</v>
      </c>
      <c r="B272" s="80"/>
      <c r="F272" s="79" t="s">
        <v>6297</v>
      </c>
    </row>
    <row r="273" spans="1:12" x14ac:dyDescent="0.35">
      <c r="A273" s="79">
        <v>275</v>
      </c>
      <c r="B273" s="80"/>
      <c r="F273" s="79" t="s">
        <v>6387</v>
      </c>
      <c r="L273" s="81" t="s">
        <v>6389</v>
      </c>
    </row>
    <row r="274" spans="1:12" x14ac:dyDescent="0.35">
      <c r="A274" s="79">
        <v>276</v>
      </c>
      <c r="B274" s="80"/>
      <c r="F274" s="79" t="s">
        <v>6399</v>
      </c>
    </row>
    <row r="275" spans="1:12" x14ac:dyDescent="0.35">
      <c r="A275" s="79">
        <v>277</v>
      </c>
      <c r="B275" s="80" t="s">
        <v>996</v>
      </c>
      <c r="C275" s="79" t="s">
        <v>996</v>
      </c>
      <c r="D275" s="79" t="s">
        <v>5937</v>
      </c>
      <c r="E275" s="79" t="s">
        <v>5936</v>
      </c>
      <c r="F275" s="79" t="s">
        <v>5935</v>
      </c>
      <c r="J275" s="79" t="s">
        <v>997</v>
      </c>
    </row>
    <row r="276" spans="1:12" x14ac:dyDescent="0.35">
      <c r="A276" s="79">
        <v>278</v>
      </c>
      <c r="B276" s="80"/>
      <c r="F276" s="79" t="s">
        <v>6296</v>
      </c>
    </row>
    <row r="277" spans="1:12" x14ac:dyDescent="0.35">
      <c r="A277" s="79">
        <v>279</v>
      </c>
      <c r="B277" s="80"/>
      <c r="F277" s="79" t="s">
        <v>6273</v>
      </c>
    </row>
    <row r="278" spans="1:12" x14ac:dyDescent="0.35">
      <c r="A278" s="79">
        <v>280</v>
      </c>
      <c r="B278" s="80"/>
      <c r="F278" s="79" t="s">
        <v>6373</v>
      </c>
    </row>
    <row r="279" spans="1:12" x14ac:dyDescent="0.35">
      <c r="A279" s="79">
        <v>281</v>
      </c>
      <c r="B279" s="80" t="s">
        <v>976</v>
      </c>
      <c r="C279" s="79" t="s">
        <v>976</v>
      </c>
      <c r="D279" s="79" t="s">
        <v>5937</v>
      </c>
      <c r="E279" s="79" t="s">
        <v>5936</v>
      </c>
      <c r="F279" s="79" t="s">
        <v>5935</v>
      </c>
      <c r="J279" s="79" t="s">
        <v>977</v>
      </c>
    </row>
    <row r="280" spans="1:12" x14ac:dyDescent="0.35">
      <c r="A280" s="79">
        <v>282</v>
      </c>
      <c r="B280" s="80"/>
      <c r="F280" s="79" t="s">
        <v>6295</v>
      </c>
    </row>
    <row r="281" spans="1:12" x14ac:dyDescent="0.35">
      <c r="A281" s="79">
        <v>283</v>
      </c>
      <c r="B281" s="80"/>
      <c r="F281" s="79" t="s">
        <v>6387</v>
      </c>
    </row>
    <row r="282" spans="1:12" x14ac:dyDescent="0.35">
      <c r="A282" s="79">
        <v>284</v>
      </c>
      <c r="B282" s="80"/>
      <c r="F282" s="79" t="s">
        <v>6399</v>
      </c>
    </row>
    <row r="283" spans="1:12" x14ac:dyDescent="0.35">
      <c r="A283" s="79">
        <v>285</v>
      </c>
      <c r="B283" s="80" t="s">
        <v>1007</v>
      </c>
      <c r="C283" s="79" t="s">
        <v>1007</v>
      </c>
      <c r="D283" s="79" t="s">
        <v>5937</v>
      </c>
      <c r="E283" s="79" t="s">
        <v>5936</v>
      </c>
      <c r="F283" s="79" t="s">
        <v>5935</v>
      </c>
      <c r="J283" s="79" t="s">
        <v>1008</v>
      </c>
    </row>
    <row r="284" spans="1:12" x14ac:dyDescent="0.35">
      <c r="A284" s="79">
        <v>286</v>
      </c>
      <c r="B284" s="80"/>
      <c r="F284" s="79" t="s">
        <v>6294</v>
      </c>
    </row>
    <row r="285" spans="1:12" x14ac:dyDescent="0.35">
      <c r="A285" s="79">
        <v>287</v>
      </c>
      <c r="B285" s="80"/>
      <c r="F285" s="79" t="s">
        <v>6273</v>
      </c>
    </row>
    <row r="286" spans="1:12" x14ac:dyDescent="0.35">
      <c r="A286" s="79">
        <v>288</v>
      </c>
      <c r="B286" s="80"/>
      <c r="F286" s="79" t="s">
        <v>6373</v>
      </c>
    </row>
    <row r="287" spans="1:12" x14ac:dyDescent="0.35">
      <c r="A287" s="79">
        <v>289</v>
      </c>
      <c r="B287" s="80" t="s">
        <v>5932</v>
      </c>
      <c r="C287" s="79" t="s">
        <v>5932</v>
      </c>
      <c r="D287" s="79" t="s">
        <v>5937</v>
      </c>
      <c r="E287" s="79" t="s">
        <v>5936</v>
      </c>
      <c r="F287" s="79" t="s">
        <v>5935</v>
      </c>
      <c r="J287" s="79" t="s">
        <v>3753</v>
      </c>
    </row>
    <row r="288" spans="1:12" x14ac:dyDescent="0.35">
      <c r="A288" s="79">
        <v>290</v>
      </c>
      <c r="B288" s="80"/>
      <c r="F288" s="79" t="s">
        <v>6294</v>
      </c>
    </row>
    <row r="289" spans="1:10" x14ac:dyDescent="0.35">
      <c r="A289" s="79">
        <v>291</v>
      </c>
      <c r="B289" s="80"/>
      <c r="F289" s="79" t="s">
        <v>6273</v>
      </c>
    </row>
    <row r="290" spans="1:10" x14ac:dyDescent="0.35">
      <c r="A290" s="79">
        <v>292</v>
      </c>
      <c r="B290" s="80"/>
      <c r="F290" s="79" t="s">
        <v>6373</v>
      </c>
    </row>
    <row r="291" spans="1:10" x14ac:dyDescent="0.35">
      <c r="A291" s="79">
        <v>293</v>
      </c>
      <c r="B291" s="80" t="s">
        <v>1004</v>
      </c>
      <c r="C291" s="79" t="s">
        <v>1004</v>
      </c>
      <c r="D291" s="79" t="s">
        <v>5937</v>
      </c>
      <c r="E291" s="79" t="s">
        <v>5936</v>
      </c>
      <c r="F291" s="79" t="s">
        <v>5935</v>
      </c>
      <c r="J291" s="79" t="s">
        <v>1005</v>
      </c>
    </row>
    <row r="292" spans="1:10" x14ac:dyDescent="0.35">
      <c r="A292" s="79">
        <v>294</v>
      </c>
      <c r="B292" s="80"/>
      <c r="F292" s="79" t="s">
        <v>6293</v>
      </c>
    </row>
    <row r="293" spans="1:10" x14ac:dyDescent="0.35">
      <c r="A293" s="79">
        <v>295</v>
      </c>
      <c r="B293" s="80"/>
      <c r="F293" s="79" t="s">
        <v>6278</v>
      </c>
    </row>
    <row r="294" spans="1:10" x14ac:dyDescent="0.35">
      <c r="A294" s="79">
        <v>296</v>
      </c>
      <c r="B294" s="80"/>
      <c r="F294" s="79" t="s">
        <v>6399</v>
      </c>
    </row>
    <row r="295" spans="1:10" x14ac:dyDescent="0.35">
      <c r="A295" s="79">
        <v>297</v>
      </c>
      <c r="B295" s="80" t="s">
        <v>1011</v>
      </c>
      <c r="C295" s="79" t="s">
        <v>1011</v>
      </c>
      <c r="D295" s="79" t="s">
        <v>5937</v>
      </c>
      <c r="E295" s="79" t="s">
        <v>5936</v>
      </c>
      <c r="F295" s="79" t="s">
        <v>5935</v>
      </c>
      <c r="J295" s="79" t="s">
        <v>1012</v>
      </c>
    </row>
    <row r="296" spans="1:10" x14ac:dyDescent="0.35">
      <c r="A296" s="79">
        <v>298</v>
      </c>
      <c r="B296" s="80"/>
      <c r="F296" s="79" t="s">
        <v>6375</v>
      </c>
    </row>
    <row r="297" spans="1:10" x14ac:dyDescent="0.35">
      <c r="A297" s="79">
        <v>299</v>
      </c>
      <c r="B297" s="80"/>
      <c r="F297" s="79" t="s">
        <v>6389</v>
      </c>
    </row>
    <row r="298" spans="1:10" x14ac:dyDescent="0.35">
      <c r="A298" s="79">
        <v>300</v>
      </c>
      <c r="B298" s="80"/>
      <c r="F298" s="79" t="s">
        <v>6370</v>
      </c>
    </row>
    <row r="299" spans="1:10" x14ac:dyDescent="0.35">
      <c r="A299" s="79">
        <v>301</v>
      </c>
      <c r="B299" s="80" t="s">
        <v>1015</v>
      </c>
      <c r="C299" s="79" t="s">
        <v>1015</v>
      </c>
      <c r="D299" s="79" t="s">
        <v>5937</v>
      </c>
      <c r="E299" s="79" t="s">
        <v>5936</v>
      </c>
      <c r="F299" s="79" t="s">
        <v>5935</v>
      </c>
      <c r="J299" s="79" t="s">
        <v>1016</v>
      </c>
    </row>
    <row r="300" spans="1:10" x14ac:dyDescent="0.35">
      <c r="A300" s="79">
        <v>302</v>
      </c>
      <c r="B300" s="80"/>
      <c r="F300" s="79" t="s">
        <v>6292</v>
      </c>
    </row>
    <row r="301" spans="1:10" x14ac:dyDescent="0.35">
      <c r="A301" s="79">
        <v>303</v>
      </c>
      <c r="B301" s="80"/>
      <c r="F301" s="79" t="s">
        <v>6273</v>
      </c>
    </row>
    <row r="302" spans="1:10" x14ac:dyDescent="0.35">
      <c r="A302" s="79">
        <v>304</v>
      </c>
      <c r="B302" s="80"/>
      <c r="F302" s="79" t="s">
        <v>6373</v>
      </c>
    </row>
    <row r="303" spans="1:10" x14ac:dyDescent="0.35">
      <c r="A303" s="79">
        <v>305</v>
      </c>
      <c r="B303" s="80" t="s">
        <v>1019</v>
      </c>
      <c r="C303" s="79" t="s">
        <v>1019</v>
      </c>
      <c r="D303" s="79" t="s">
        <v>5937</v>
      </c>
      <c r="E303" s="79" t="s">
        <v>5936</v>
      </c>
      <c r="F303" s="79" t="s">
        <v>5935</v>
      </c>
      <c r="J303" s="79" t="s">
        <v>1020</v>
      </c>
    </row>
    <row r="304" spans="1:10" x14ac:dyDescent="0.35">
      <c r="A304" s="79">
        <v>306</v>
      </c>
      <c r="B304" s="80"/>
      <c r="F304" s="79" t="s">
        <v>6291</v>
      </c>
    </row>
    <row r="305" spans="1:10" x14ac:dyDescent="0.35">
      <c r="A305" s="79">
        <v>307</v>
      </c>
      <c r="B305" s="80"/>
      <c r="F305" s="79" t="s">
        <v>6273</v>
      </c>
    </row>
    <row r="306" spans="1:10" x14ac:dyDescent="0.35">
      <c r="A306" s="79">
        <v>308</v>
      </c>
      <c r="B306" s="80"/>
      <c r="F306" s="79" t="s">
        <v>6373</v>
      </c>
    </row>
    <row r="307" spans="1:10" x14ac:dyDescent="0.35">
      <c r="A307" s="79">
        <v>309</v>
      </c>
      <c r="B307" s="80" t="s">
        <v>1024</v>
      </c>
      <c r="C307" s="79" t="s">
        <v>1024</v>
      </c>
      <c r="D307" s="79" t="s">
        <v>5937</v>
      </c>
      <c r="E307" s="79" t="s">
        <v>5936</v>
      </c>
      <c r="F307" s="79" t="s">
        <v>5935</v>
      </c>
      <c r="J307" s="79" t="s">
        <v>1025</v>
      </c>
    </row>
    <row r="308" spans="1:10" x14ac:dyDescent="0.35">
      <c r="A308" s="79">
        <v>310</v>
      </c>
      <c r="B308" s="80"/>
      <c r="F308" s="79" t="s">
        <v>6290</v>
      </c>
    </row>
    <row r="309" spans="1:10" x14ac:dyDescent="0.35">
      <c r="A309" s="79">
        <v>311</v>
      </c>
      <c r="B309" s="80"/>
      <c r="F309" s="79" t="s">
        <v>6273</v>
      </c>
    </row>
    <row r="310" spans="1:10" x14ac:dyDescent="0.35">
      <c r="A310" s="79">
        <v>312</v>
      </c>
      <c r="B310" s="80"/>
      <c r="F310" s="79" t="s">
        <v>6373</v>
      </c>
    </row>
    <row r="311" spans="1:10" x14ac:dyDescent="0.35">
      <c r="A311" s="79">
        <v>313</v>
      </c>
      <c r="B311" s="80" t="s">
        <v>1045</v>
      </c>
      <c r="C311" s="79" t="s">
        <v>1045</v>
      </c>
      <c r="D311" s="79" t="s">
        <v>5937</v>
      </c>
      <c r="E311" s="79" t="s">
        <v>5936</v>
      </c>
      <c r="F311" s="79" t="s">
        <v>5935</v>
      </c>
      <c r="J311" s="79" t="s">
        <v>1046</v>
      </c>
    </row>
    <row r="312" spans="1:10" x14ac:dyDescent="0.35">
      <c r="A312" s="79">
        <v>314</v>
      </c>
      <c r="B312" s="80"/>
      <c r="F312" s="79" t="s">
        <v>6289</v>
      </c>
    </row>
    <row r="313" spans="1:10" x14ac:dyDescent="0.35">
      <c r="A313" s="79">
        <v>315</v>
      </c>
      <c r="B313" s="80"/>
      <c r="F313" s="79" t="s">
        <v>6273</v>
      </c>
    </row>
    <row r="314" spans="1:10" x14ac:dyDescent="0.35">
      <c r="A314" s="79">
        <v>316</v>
      </c>
      <c r="B314" s="80"/>
      <c r="F314" s="79" t="s">
        <v>6373</v>
      </c>
    </row>
    <row r="315" spans="1:10" x14ac:dyDescent="0.35">
      <c r="A315" s="79">
        <v>317</v>
      </c>
      <c r="B315" s="80" t="s">
        <v>1000</v>
      </c>
      <c r="C315" s="79" t="s">
        <v>1000</v>
      </c>
      <c r="D315" s="79" t="s">
        <v>5937</v>
      </c>
      <c r="E315" s="79" t="s">
        <v>5936</v>
      </c>
      <c r="F315" s="79" t="s">
        <v>5935</v>
      </c>
      <c r="J315" s="79" t="s">
        <v>1001</v>
      </c>
    </row>
    <row r="316" spans="1:10" x14ac:dyDescent="0.35">
      <c r="A316" s="79">
        <v>318</v>
      </c>
      <c r="B316" s="80"/>
      <c r="F316" s="79" t="s">
        <v>6288</v>
      </c>
    </row>
    <row r="317" spans="1:10" x14ac:dyDescent="0.35">
      <c r="A317" s="79">
        <v>319</v>
      </c>
      <c r="B317" s="80"/>
      <c r="F317" s="79" t="s">
        <v>6273</v>
      </c>
    </row>
    <row r="318" spans="1:10" x14ac:dyDescent="0.35">
      <c r="A318" s="79">
        <v>320</v>
      </c>
      <c r="B318" s="80"/>
      <c r="F318" s="79" t="s">
        <v>6373</v>
      </c>
    </row>
    <row r="319" spans="1:10" x14ac:dyDescent="0.35">
      <c r="A319" s="79">
        <v>321</v>
      </c>
      <c r="B319" s="80" t="s">
        <v>1032</v>
      </c>
      <c r="C319" s="79" t="s">
        <v>1032</v>
      </c>
      <c r="D319" s="79" t="s">
        <v>5937</v>
      </c>
      <c r="E319" s="79" t="s">
        <v>5936</v>
      </c>
      <c r="F319" s="79" t="s">
        <v>5935</v>
      </c>
      <c r="J319" s="79" t="s">
        <v>1033</v>
      </c>
    </row>
    <row r="320" spans="1:10" x14ac:dyDescent="0.35">
      <c r="A320" s="79">
        <v>322</v>
      </c>
      <c r="B320" s="80"/>
      <c r="F320" s="79" t="s">
        <v>6384</v>
      </c>
    </row>
    <row r="321" spans="1:10" x14ac:dyDescent="0.35">
      <c r="A321" s="79">
        <v>323</v>
      </c>
      <c r="B321" s="80"/>
      <c r="F321" s="79" t="s">
        <v>6386</v>
      </c>
    </row>
    <row r="322" spans="1:10" x14ac:dyDescent="0.35">
      <c r="A322" s="79">
        <v>324</v>
      </c>
      <c r="B322" s="80"/>
      <c r="F322" s="79" t="s">
        <v>6385</v>
      </c>
    </row>
    <row r="323" spans="1:10" x14ac:dyDescent="0.35">
      <c r="A323" s="79">
        <v>325</v>
      </c>
      <c r="B323" s="80" t="s">
        <v>1038</v>
      </c>
      <c r="C323" s="79" t="s">
        <v>1038</v>
      </c>
      <c r="D323" s="79" t="s">
        <v>5937</v>
      </c>
      <c r="E323" s="79" t="s">
        <v>5936</v>
      </c>
      <c r="F323" s="79" t="s">
        <v>5935</v>
      </c>
      <c r="J323" s="79" t="s">
        <v>1039</v>
      </c>
    </row>
    <row r="324" spans="1:10" x14ac:dyDescent="0.35">
      <c r="A324" s="79">
        <v>326</v>
      </c>
      <c r="B324" s="80"/>
      <c r="F324" s="79" t="s">
        <v>6287</v>
      </c>
    </row>
    <row r="325" spans="1:10" x14ac:dyDescent="0.35">
      <c r="A325" s="79">
        <v>327</v>
      </c>
      <c r="B325" s="80"/>
      <c r="F325" s="79" t="s">
        <v>6273</v>
      </c>
    </row>
    <row r="326" spans="1:10" x14ac:dyDescent="0.35">
      <c r="A326" s="79">
        <v>328</v>
      </c>
      <c r="B326" s="80"/>
      <c r="F326" s="79" t="s">
        <v>6399</v>
      </c>
    </row>
    <row r="327" spans="1:10" x14ac:dyDescent="0.35">
      <c r="A327" s="79">
        <v>329</v>
      </c>
      <c r="B327" s="80" t="s">
        <v>1041</v>
      </c>
      <c r="C327" s="79" t="s">
        <v>1041</v>
      </c>
      <c r="D327" s="79" t="s">
        <v>5937</v>
      </c>
      <c r="E327" s="79" t="s">
        <v>5936</v>
      </c>
      <c r="F327" s="79" t="s">
        <v>5935</v>
      </c>
      <c r="J327" s="79" t="s">
        <v>1042</v>
      </c>
    </row>
    <row r="328" spans="1:10" x14ac:dyDescent="0.35">
      <c r="A328" s="79">
        <v>330</v>
      </c>
      <c r="B328" s="80"/>
      <c r="F328" s="79" t="s">
        <v>6286</v>
      </c>
    </row>
    <row r="329" spans="1:10" x14ac:dyDescent="0.35">
      <c r="A329" s="79">
        <v>331</v>
      </c>
      <c r="B329" s="80"/>
      <c r="F329" s="79" t="s">
        <v>6273</v>
      </c>
    </row>
    <row r="330" spans="1:10" x14ac:dyDescent="0.35">
      <c r="A330" s="79">
        <v>332</v>
      </c>
      <c r="B330" s="80"/>
      <c r="F330" s="79" t="s">
        <v>6399</v>
      </c>
    </row>
    <row r="331" spans="1:10" x14ac:dyDescent="0.35">
      <c r="A331" s="79">
        <v>333</v>
      </c>
      <c r="B331" s="80" t="s">
        <v>1028</v>
      </c>
      <c r="C331" s="79" t="s">
        <v>1028</v>
      </c>
      <c r="D331" s="79" t="s">
        <v>5937</v>
      </c>
      <c r="E331" s="79" t="s">
        <v>5936</v>
      </c>
      <c r="F331" s="79" t="s">
        <v>5935</v>
      </c>
      <c r="J331" s="79" t="s">
        <v>1029</v>
      </c>
    </row>
    <row r="332" spans="1:10" x14ac:dyDescent="0.35">
      <c r="A332" s="79">
        <v>334</v>
      </c>
      <c r="B332" s="80"/>
      <c r="F332" s="79" t="s">
        <v>6285</v>
      </c>
    </row>
    <row r="333" spans="1:10" x14ac:dyDescent="0.35">
      <c r="A333" s="79">
        <v>335</v>
      </c>
      <c r="B333" s="80"/>
      <c r="F333" s="79" t="s">
        <v>6273</v>
      </c>
    </row>
    <row r="334" spans="1:10" x14ac:dyDescent="0.35">
      <c r="A334" s="79">
        <v>336</v>
      </c>
      <c r="B334" s="80"/>
      <c r="F334" s="79" t="s">
        <v>6399</v>
      </c>
    </row>
    <row r="335" spans="1:10" x14ac:dyDescent="0.35">
      <c r="A335" s="79">
        <v>337</v>
      </c>
      <c r="B335" s="80" t="s">
        <v>1113</v>
      </c>
      <c r="C335" s="79" t="s">
        <v>1113</v>
      </c>
      <c r="D335" s="79" t="s">
        <v>5937</v>
      </c>
      <c r="E335" s="79" t="s">
        <v>5936</v>
      </c>
      <c r="F335" s="79" t="s">
        <v>5935</v>
      </c>
      <c r="J335" s="79" t="s">
        <v>1114</v>
      </c>
    </row>
    <row r="336" spans="1:10" x14ac:dyDescent="0.35">
      <c r="A336" s="79">
        <v>338</v>
      </c>
      <c r="B336" s="80"/>
      <c r="F336" s="79" t="s">
        <v>6384</v>
      </c>
    </row>
    <row r="337" spans="1:10" x14ac:dyDescent="0.35">
      <c r="A337" s="79">
        <v>339</v>
      </c>
      <c r="B337" s="80"/>
      <c r="F337" s="79" t="s">
        <v>6391</v>
      </c>
    </row>
    <row r="338" spans="1:10" x14ac:dyDescent="0.35">
      <c r="A338" s="79">
        <v>340</v>
      </c>
      <c r="B338" s="80"/>
      <c r="F338" s="79" t="s">
        <v>6385</v>
      </c>
    </row>
    <row r="339" spans="1:10" x14ac:dyDescent="0.35">
      <c r="A339" s="79">
        <v>341</v>
      </c>
      <c r="B339" s="80" t="s">
        <v>1069</v>
      </c>
      <c r="C339" s="79" t="s">
        <v>1069</v>
      </c>
      <c r="D339" s="79" t="s">
        <v>5937</v>
      </c>
      <c r="E339" s="79" t="s">
        <v>5936</v>
      </c>
      <c r="F339" s="79" t="s">
        <v>5935</v>
      </c>
      <c r="J339" s="79" t="s">
        <v>1070</v>
      </c>
    </row>
    <row r="340" spans="1:10" x14ac:dyDescent="0.35">
      <c r="A340" s="79">
        <v>342</v>
      </c>
      <c r="B340" s="80"/>
      <c r="F340" s="79" t="s">
        <v>6284</v>
      </c>
    </row>
    <row r="341" spans="1:10" x14ac:dyDescent="0.35">
      <c r="A341" s="79">
        <v>343</v>
      </c>
      <c r="B341" s="80"/>
      <c r="F341" s="79" t="s">
        <v>6389</v>
      </c>
    </row>
    <row r="342" spans="1:10" x14ac:dyDescent="0.35">
      <c r="A342" s="79">
        <v>344</v>
      </c>
      <c r="B342" s="80"/>
      <c r="F342" s="82" t="s">
        <v>6371</v>
      </c>
    </row>
    <row r="343" spans="1:10" x14ac:dyDescent="0.35">
      <c r="A343" s="79">
        <v>345</v>
      </c>
      <c r="B343" s="80" t="s">
        <v>1065</v>
      </c>
      <c r="C343" s="79" t="s">
        <v>1065</v>
      </c>
      <c r="D343" s="79" t="s">
        <v>5937</v>
      </c>
      <c r="E343" s="79" t="s">
        <v>5936</v>
      </c>
      <c r="F343" s="79" t="s">
        <v>5935</v>
      </c>
      <c r="J343" s="79" t="s">
        <v>1066</v>
      </c>
    </row>
    <row r="344" spans="1:10" x14ac:dyDescent="0.35">
      <c r="A344" s="79">
        <v>346</v>
      </c>
      <c r="B344" s="80"/>
      <c r="F344" s="79" t="s">
        <v>5998</v>
      </c>
    </row>
    <row r="345" spans="1:10" x14ac:dyDescent="0.35">
      <c r="A345" s="79">
        <v>347</v>
      </c>
      <c r="B345" s="80"/>
      <c r="F345" s="81" t="s">
        <v>6387</v>
      </c>
    </row>
    <row r="346" spans="1:10" x14ac:dyDescent="0.35">
      <c r="A346" s="79">
        <v>348</v>
      </c>
      <c r="B346" s="80"/>
      <c r="F346" s="82" t="s">
        <v>6373</v>
      </c>
    </row>
    <row r="347" spans="1:10" x14ac:dyDescent="0.35">
      <c r="A347" s="79">
        <v>349</v>
      </c>
      <c r="B347" s="80" t="s">
        <v>1129</v>
      </c>
      <c r="C347" s="79" t="s">
        <v>1129</v>
      </c>
      <c r="D347" s="79" t="s">
        <v>5937</v>
      </c>
      <c r="E347" s="79" t="s">
        <v>5936</v>
      </c>
      <c r="F347" s="79" t="s">
        <v>5935</v>
      </c>
      <c r="J347" s="79" t="s">
        <v>1130</v>
      </c>
    </row>
    <row r="348" spans="1:10" x14ac:dyDescent="0.35">
      <c r="A348" s="79">
        <v>350</v>
      </c>
      <c r="B348" s="80"/>
      <c r="F348" s="79" t="s">
        <v>6283</v>
      </c>
    </row>
    <row r="349" spans="1:10" x14ac:dyDescent="0.35">
      <c r="A349" s="79">
        <v>351</v>
      </c>
      <c r="B349" s="80"/>
      <c r="F349" s="81" t="s">
        <v>6388</v>
      </c>
    </row>
    <row r="350" spans="1:10" x14ac:dyDescent="0.35">
      <c r="A350" s="79">
        <v>352</v>
      </c>
      <c r="B350" s="80"/>
      <c r="F350" s="82" t="s">
        <v>6374</v>
      </c>
    </row>
    <row r="351" spans="1:10" x14ac:dyDescent="0.35">
      <c r="A351" s="79">
        <v>353</v>
      </c>
      <c r="B351" s="80" t="s">
        <v>1073</v>
      </c>
      <c r="C351" s="79" t="s">
        <v>1073</v>
      </c>
      <c r="D351" s="79" t="s">
        <v>5937</v>
      </c>
      <c r="E351" s="79" t="s">
        <v>5936</v>
      </c>
      <c r="F351" s="79" t="s">
        <v>5935</v>
      </c>
      <c r="J351" s="79" t="s">
        <v>1074</v>
      </c>
    </row>
    <row r="352" spans="1:10" x14ac:dyDescent="0.35">
      <c r="A352" s="79">
        <v>354</v>
      </c>
      <c r="B352" s="80"/>
      <c r="F352" s="79" t="s">
        <v>6282</v>
      </c>
    </row>
    <row r="353" spans="1:16" x14ac:dyDescent="0.35">
      <c r="A353" s="79">
        <v>355</v>
      </c>
      <c r="B353" s="80"/>
      <c r="F353" s="81" t="s">
        <v>6387</v>
      </c>
    </row>
    <row r="354" spans="1:16" x14ac:dyDescent="0.35">
      <c r="A354" s="79">
        <v>356</v>
      </c>
      <c r="B354" s="80"/>
      <c r="F354" s="82" t="s">
        <v>6373</v>
      </c>
    </row>
    <row r="355" spans="1:16" x14ac:dyDescent="0.35">
      <c r="A355" s="79">
        <v>357</v>
      </c>
      <c r="B355" s="80" t="s">
        <v>1077</v>
      </c>
      <c r="C355" s="79" t="s">
        <v>1077</v>
      </c>
      <c r="D355" s="79" t="s">
        <v>5937</v>
      </c>
      <c r="E355" s="79" t="s">
        <v>5936</v>
      </c>
      <c r="F355" s="79" t="s">
        <v>5935</v>
      </c>
      <c r="J355" s="79" t="s">
        <v>1078</v>
      </c>
    </row>
    <row r="356" spans="1:16" x14ac:dyDescent="0.35">
      <c r="A356" s="79">
        <v>358</v>
      </c>
      <c r="B356" s="80"/>
      <c r="F356" s="79" t="s">
        <v>6281</v>
      </c>
    </row>
    <row r="357" spans="1:16" x14ac:dyDescent="0.35">
      <c r="A357" s="79">
        <v>359</v>
      </c>
      <c r="B357" s="80"/>
      <c r="F357" s="81" t="s">
        <v>6388</v>
      </c>
    </row>
    <row r="358" spans="1:16" x14ac:dyDescent="0.35">
      <c r="A358" s="79">
        <v>360</v>
      </c>
      <c r="B358" s="80"/>
      <c r="F358" s="82" t="s">
        <v>6374</v>
      </c>
    </row>
    <row r="359" spans="1:16" x14ac:dyDescent="0.35">
      <c r="A359" s="79">
        <v>361</v>
      </c>
      <c r="B359" s="80" t="s">
        <v>1080</v>
      </c>
      <c r="C359" s="79" t="s">
        <v>1080</v>
      </c>
      <c r="D359" s="79" t="s">
        <v>5937</v>
      </c>
      <c r="E359" s="79" t="s">
        <v>5936</v>
      </c>
      <c r="F359" s="79" t="s">
        <v>5935</v>
      </c>
      <c r="J359" s="79" t="s">
        <v>1081</v>
      </c>
    </row>
    <row r="360" spans="1:16" x14ac:dyDescent="0.35">
      <c r="A360" s="79">
        <v>362</v>
      </c>
      <c r="B360" s="80"/>
      <c r="F360" s="79" t="s">
        <v>6280</v>
      </c>
    </row>
    <row r="361" spans="1:16" x14ac:dyDescent="0.35">
      <c r="A361" s="79">
        <v>363</v>
      </c>
      <c r="B361" s="80"/>
      <c r="F361" s="81" t="s">
        <v>6387</v>
      </c>
    </row>
    <row r="362" spans="1:16" x14ac:dyDescent="0.35">
      <c r="A362" s="79">
        <v>364</v>
      </c>
      <c r="B362" s="80"/>
      <c r="F362" s="82" t="s">
        <v>6373</v>
      </c>
    </row>
    <row r="363" spans="1:16" x14ac:dyDescent="0.35">
      <c r="A363" s="79">
        <v>365</v>
      </c>
      <c r="B363" s="80" t="s">
        <v>1083</v>
      </c>
      <c r="C363" s="79" t="s">
        <v>1083</v>
      </c>
      <c r="D363" s="79" t="s">
        <v>5937</v>
      </c>
      <c r="E363" s="79" t="s">
        <v>5936</v>
      </c>
      <c r="F363" s="79" t="s">
        <v>5935</v>
      </c>
      <c r="J363" s="79" t="s">
        <v>1084</v>
      </c>
    </row>
    <row r="364" spans="1:16" x14ac:dyDescent="0.35">
      <c r="A364" s="79">
        <v>366</v>
      </c>
      <c r="B364" s="80"/>
      <c r="F364" s="79" t="s">
        <v>6279</v>
      </c>
    </row>
    <row r="365" spans="1:16" x14ac:dyDescent="0.35">
      <c r="A365" s="79">
        <v>367</v>
      </c>
      <c r="B365" s="80"/>
      <c r="F365" s="81" t="s">
        <v>6387</v>
      </c>
    </row>
    <row r="366" spans="1:16" x14ac:dyDescent="0.35">
      <c r="A366" s="79">
        <v>368</v>
      </c>
      <c r="B366" s="80"/>
      <c r="F366" s="82" t="s">
        <v>6373</v>
      </c>
    </row>
    <row r="367" spans="1:16" x14ac:dyDescent="0.35">
      <c r="A367" s="79">
        <v>369</v>
      </c>
      <c r="B367" s="80" t="s">
        <v>1117</v>
      </c>
      <c r="C367" s="79" t="s">
        <v>1117</v>
      </c>
      <c r="D367" s="79" t="s">
        <v>5937</v>
      </c>
      <c r="E367" s="79" t="s">
        <v>5936</v>
      </c>
      <c r="F367" s="79" t="s">
        <v>5935</v>
      </c>
      <c r="J367" s="79" t="s">
        <v>1118</v>
      </c>
      <c r="K367" s="79" t="s">
        <v>6397</v>
      </c>
      <c r="L367" s="79" t="s">
        <v>6396</v>
      </c>
      <c r="M367" s="79" t="s">
        <v>6392</v>
      </c>
      <c r="N367" s="79" t="s">
        <v>6393</v>
      </c>
      <c r="O367" s="79" t="s">
        <v>6394</v>
      </c>
      <c r="P367" s="79" t="s">
        <v>6395</v>
      </c>
    </row>
    <row r="368" spans="1:16" x14ac:dyDescent="0.35">
      <c r="A368" s="79">
        <v>370</v>
      </c>
      <c r="B368" s="80"/>
      <c r="F368" s="82" t="s">
        <v>6398</v>
      </c>
      <c r="K368" s="81" t="s">
        <v>5935</v>
      </c>
      <c r="L368" s="81" t="s">
        <v>5935</v>
      </c>
      <c r="M368" s="81" t="s">
        <v>5935</v>
      </c>
      <c r="N368" s="81" t="s">
        <v>5935</v>
      </c>
      <c r="O368" s="81" t="s">
        <v>5935</v>
      </c>
      <c r="P368" s="81" t="s">
        <v>5935</v>
      </c>
    </row>
    <row r="369" spans="1:16" x14ac:dyDescent="0.35">
      <c r="A369" s="79">
        <v>371</v>
      </c>
      <c r="B369" s="80"/>
      <c r="F369" s="81" t="s">
        <v>6386</v>
      </c>
      <c r="K369" s="82" t="s">
        <v>6398</v>
      </c>
      <c r="L369" s="82" t="s">
        <v>6297</v>
      </c>
      <c r="M369" s="82" t="s">
        <v>6291</v>
      </c>
      <c r="N369" s="82" t="s">
        <v>6375</v>
      </c>
      <c r="O369" s="82" t="s">
        <v>6383</v>
      </c>
      <c r="P369" s="82" t="s">
        <v>6380</v>
      </c>
    </row>
    <row r="370" spans="1:16" x14ac:dyDescent="0.35">
      <c r="A370" s="79">
        <v>372</v>
      </c>
      <c r="B370" s="80"/>
      <c r="F370" s="82" t="s">
        <v>6385</v>
      </c>
      <c r="K370" s="81" t="s">
        <v>6386</v>
      </c>
      <c r="L370" s="81" t="s">
        <v>6387</v>
      </c>
      <c r="M370" s="81" t="s">
        <v>6273</v>
      </c>
      <c r="N370" s="81" t="s">
        <v>6389</v>
      </c>
      <c r="O370" s="81" t="s">
        <v>6388</v>
      </c>
      <c r="P370" s="81" t="s">
        <v>6390</v>
      </c>
    </row>
    <row r="371" spans="1:16" x14ac:dyDescent="0.35">
      <c r="A371" s="79">
        <v>373</v>
      </c>
      <c r="B371" s="80" t="s">
        <v>982</v>
      </c>
      <c r="C371" s="79" t="s">
        <v>982</v>
      </c>
      <c r="D371" s="79" t="s">
        <v>5937</v>
      </c>
      <c r="E371" s="79" t="s">
        <v>5936</v>
      </c>
      <c r="F371" s="79" t="s">
        <v>5935</v>
      </c>
      <c r="J371" s="79" t="s">
        <v>983</v>
      </c>
      <c r="K371" s="82" t="s">
        <v>6385</v>
      </c>
      <c r="L371" s="82" t="s">
        <v>6373</v>
      </c>
      <c r="M371" s="82" t="s">
        <v>6373</v>
      </c>
      <c r="N371" s="82" t="s">
        <v>6370</v>
      </c>
      <c r="O371" s="82" t="s">
        <v>6374</v>
      </c>
      <c r="P371" s="82" t="s">
        <v>6379</v>
      </c>
    </row>
    <row r="372" spans="1:16" x14ac:dyDescent="0.35">
      <c r="A372" s="79">
        <v>374</v>
      </c>
      <c r="B372" s="80"/>
      <c r="F372" s="79" t="s">
        <v>6276</v>
      </c>
    </row>
    <row r="373" spans="1:16" x14ac:dyDescent="0.35">
      <c r="A373" s="79">
        <v>375</v>
      </c>
      <c r="B373" s="80"/>
      <c r="F373" s="81" t="s">
        <v>6388</v>
      </c>
    </row>
    <row r="374" spans="1:16" x14ac:dyDescent="0.35">
      <c r="A374" s="79">
        <v>376</v>
      </c>
      <c r="B374" s="80"/>
      <c r="F374" s="82" t="s">
        <v>6374</v>
      </c>
    </row>
    <row r="375" spans="1:16" x14ac:dyDescent="0.35">
      <c r="A375" s="79">
        <v>377</v>
      </c>
      <c r="B375" s="80" t="s">
        <v>1086</v>
      </c>
      <c r="C375" s="79" t="s">
        <v>1086</v>
      </c>
      <c r="D375" s="79" t="s">
        <v>5937</v>
      </c>
      <c r="E375" s="79" t="s">
        <v>5936</v>
      </c>
      <c r="F375" s="79" t="s">
        <v>5935</v>
      </c>
      <c r="J375" s="79" t="s">
        <v>1087</v>
      </c>
    </row>
    <row r="376" spans="1:16" x14ac:dyDescent="0.35">
      <c r="A376" s="79">
        <v>378</v>
      </c>
      <c r="B376" s="80"/>
      <c r="F376" s="79" t="s">
        <v>6275</v>
      </c>
    </row>
    <row r="377" spans="1:16" x14ac:dyDescent="0.35">
      <c r="A377" s="79">
        <v>379</v>
      </c>
      <c r="B377" s="80"/>
      <c r="F377" s="81" t="s">
        <v>6273</v>
      </c>
    </row>
    <row r="378" spans="1:16" x14ac:dyDescent="0.35">
      <c r="A378" s="79">
        <v>380</v>
      </c>
      <c r="B378" s="80"/>
      <c r="F378" s="82" t="s">
        <v>6373</v>
      </c>
    </row>
    <row r="379" spans="1:16" x14ac:dyDescent="0.35">
      <c r="A379" s="79">
        <v>381</v>
      </c>
      <c r="B379" s="80" t="s">
        <v>1093</v>
      </c>
      <c r="C379" s="79" t="s">
        <v>1093</v>
      </c>
      <c r="D379" s="79" t="s">
        <v>5937</v>
      </c>
      <c r="E379" s="79" t="s">
        <v>5936</v>
      </c>
      <c r="F379" s="79" t="s">
        <v>5935</v>
      </c>
      <c r="J379" s="79" t="s">
        <v>1094</v>
      </c>
    </row>
    <row r="380" spans="1:16" x14ac:dyDescent="0.35">
      <c r="A380" s="79">
        <v>382</v>
      </c>
      <c r="B380" s="80"/>
      <c r="F380" s="79" t="s">
        <v>6274</v>
      </c>
    </row>
    <row r="381" spans="1:16" x14ac:dyDescent="0.35">
      <c r="A381" s="79">
        <v>383</v>
      </c>
      <c r="B381" s="80"/>
      <c r="F381" s="79" t="s">
        <v>6273</v>
      </c>
    </row>
    <row r="382" spans="1:16" x14ac:dyDescent="0.35">
      <c r="A382" s="79">
        <v>384</v>
      </c>
      <c r="B382" s="80"/>
      <c r="F382" s="82" t="s">
        <v>6373</v>
      </c>
    </row>
    <row r="383" spans="1:16" x14ac:dyDescent="0.35">
      <c r="A383" s="79">
        <v>385</v>
      </c>
      <c r="B383" s="80" t="s">
        <v>1097</v>
      </c>
      <c r="C383" s="79" t="s">
        <v>1097</v>
      </c>
      <c r="D383" s="79" t="s">
        <v>5937</v>
      </c>
      <c r="E383" s="79" t="s">
        <v>5936</v>
      </c>
      <c r="F383" s="79" t="s">
        <v>5935</v>
      </c>
      <c r="J383" s="79" t="s">
        <v>1098</v>
      </c>
    </row>
    <row r="384" spans="1:16" x14ac:dyDescent="0.35">
      <c r="A384" s="79">
        <v>386</v>
      </c>
      <c r="B384" s="80"/>
      <c r="F384" s="79" t="s">
        <v>6272</v>
      </c>
    </row>
    <row r="385" spans="1:13" x14ac:dyDescent="0.35">
      <c r="A385" s="79">
        <v>387</v>
      </c>
      <c r="B385" s="80"/>
      <c r="F385" s="79" t="s">
        <v>6270</v>
      </c>
    </row>
    <row r="386" spans="1:13" x14ac:dyDescent="0.35">
      <c r="A386" s="79">
        <v>388</v>
      </c>
      <c r="B386" s="80"/>
      <c r="F386" s="82" t="s">
        <v>6370</v>
      </c>
    </row>
    <row r="387" spans="1:13" x14ac:dyDescent="0.35">
      <c r="A387" s="79">
        <v>389</v>
      </c>
      <c r="B387" s="80" t="s">
        <v>1101</v>
      </c>
      <c r="C387" s="79" t="s">
        <v>1101</v>
      </c>
      <c r="D387" s="79" t="s">
        <v>5937</v>
      </c>
      <c r="E387" s="79" t="s">
        <v>5936</v>
      </c>
      <c r="F387" s="79" t="s">
        <v>5935</v>
      </c>
      <c r="J387" s="79" t="s">
        <v>1102</v>
      </c>
    </row>
    <row r="388" spans="1:13" x14ac:dyDescent="0.35">
      <c r="A388" s="79">
        <v>390</v>
      </c>
      <c r="B388" s="80"/>
      <c r="F388" s="79" t="s">
        <v>6271</v>
      </c>
    </row>
    <row r="389" spans="1:13" x14ac:dyDescent="0.35">
      <c r="A389" s="79">
        <v>391</v>
      </c>
      <c r="B389" s="80"/>
      <c r="F389" s="79" t="s">
        <v>6270</v>
      </c>
    </row>
    <row r="390" spans="1:13" x14ac:dyDescent="0.35">
      <c r="A390" s="79">
        <v>392</v>
      </c>
      <c r="B390" s="80"/>
      <c r="F390" s="82" t="s">
        <v>6370</v>
      </c>
    </row>
    <row r="391" spans="1:13" x14ac:dyDescent="0.35">
      <c r="A391" s="79">
        <v>393</v>
      </c>
      <c r="B391" s="80" t="s">
        <v>1369</v>
      </c>
      <c r="C391" s="79" t="s">
        <v>1369</v>
      </c>
      <c r="D391" s="79" t="s">
        <v>5937</v>
      </c>
      <c r="E391" s="79" t="s">
        <v>6146</v>
      </c>
      <c r="F391" s="79" t="s">
        <v>6268</v>
      </c>
      <c r="J391" s="79" t="s">
        <v>1370</v>
      </c>
      <c r="M391" s="84">
        <v>75</v>
      </c>
    </row>
    <row r="392" spans="1:13" x14ac:dyDescent="0.35">
      <c r="A392" s="79">
        <v>394</v>
      </c>
      <c r="B392" s="80"/>
      <c r="F392" s="79" t="s">
        <v>6269</v>
      </c>
      <c r="M392" s="83">
        <v>50</v>
      </c>
    </row>
    <row r="393" spans="1:13" x14ac:dyDescent="0.35">
      <c r="A393" s="79">
        <v>395</v>
      </c>
      <c r="B393" s="80"/>
      <c r="F393" s="79" t="s">
        <v>6401</v>
      </c>
      <c r="M393" s="84">
        <v>70</v>
      </c>
    </row>
    <row r="394" spans="1:13" x14ac:dyDescent="0.35">
      <c r="A394" s="79">
        <v>396</v>
      </c>
      <c r="B394" s="80"/>
      <c r="F394" s="79" t="s">
        <v>6266</v>
      </c>
      <c r="M394" s="83">
        <v>90</v>
      </c>
    </row>
    <row r="395" spans="1:13" x14ac:dyDescent="0.35">
      <c r="A395" s="79">
        <v>397</v>
      </c>
      <c r="B395" s="80" t="s">
        <v>1373</v>
      </c>
      <c r="C395" s="79" t="s">
        <v>1373</v>
      </c>
      <c r="D395" s="79" t="s">
        <v>5937</v>
      </c>
      <c r="E395" s="79" t="s">
        <v>6146</v>
      </c>
      <c r="F395" s="79" t="s">
        <v>6268</v>
      </c>
      <c r="J395" s="79" t="s">
        <v>5707</v>
      </c>
      <c r="M395" s="84">
        <v>120</v>
      </c>
    </row>
    <row r="396" spans="1:13" x14ac:dyDescent="0.35">
      <c r="A396" s="79">
        <v>398</v>
      </c>
      <c r="B396" s="80"/>
      <c r="F396" s="79" t="s">
        <v>6269</v>
      </c>
    </row>
    <row r="397" spans="1:13" x14ac:dyDescent="0.35">
      <c r="A397" s="79">
        <v>399</v>
      </c>
      <c r="B397" s="80"/>
      <c r="F397" s="79" t="s">
        <v>6400</v>
      </c>
    </row>
    <row r="398" spans="1:13" x14ac:dyDescent="0.35">
      <c r="A398" s="79">
        <v>400</v>
      </c>
      <c r="B398" s="80"/>
      <c r="F398" s="79" t="s">
        <v>6266</v>
      </c>
    </row>
    <row r="399" spans="1:13" x14ac:dyDescent="0.35">
      <c r="A399" s="79">
        <v>401</v>
      </c>
      <c r="B399" s="80" t="s">
        <v>1375</v>
      </c>
      <c r="C399" s="79" t="s">
        <v>1375</v>
      </c>
      <c r="D399" s="79" t="s">
        <v>5937</v>
      </c>
      <c r="E399" s="79" t="s">
        <v>6146</v>
      </c>
      <c r="F399" s="79" t="s">
        <v>6268</v>
      </c>
      <c r="J399" s="79" t="s">
        <v>1374</v>
      </c>
    </row>
    <row r="400" spans="1:13" x14ac:dyDescent="0.35">
      <c r="A400" s="79">
        <v>402</v>
      </c>
      <c r="B400" s="80"/>
      <c r="F400" s="79" t="s">
        <v>6267</v>
      </c>
    </row>
    <row r="401" spans="1:23" x14ac:dyDescent="0.35">
      <c r="A401" s="79">
        <v>403</v>
      </c>
      <c r="B401" s="80"/>
      <c r="F401" s="79" t="s">
        <v>6402</v>
      </c>
    </row>
    <row r="402" spans="1:23" x14ac:dyDescent="0.35">
      <c r="A402" s="79">
        <v>404</v>
      </c>
      <c r="B402" s="80"/>
      <c r="F402" s="79" t="s">
        <v>6266</v>
      </c>
    </row>
    <row r="403" spans="1:23" x14ac:dyDescent="0.35">
      <c r="A403" s="79">
        <v>405</v>
      </c>
      <c r="B403" s="80" t="s">
        <v>5907</v>
      </c>
      <c r="C403" s="79" t="s">
        <v>5907</v>
      </c>
      <c r="D403" s="79" t="s">
        <v>5937</v>
      </c>
      <c r="E403" s="79" t="s">
        <v>6146</v>
      </c>
      <c r="F403" s="79" t="s">
        <v>6268</v>
      </c>
      <c r="J403" s="79" t="s">
        <v>1376</v>
      </c>
    </row>
    <row r="404" spans="1:23" x14ac:dyDescent="0.35">
      <c r="A404" s="79">
        <v>406</v>
      </c>
      <c r="B404" s="80"/>
      <c r="F404" s="79" t="s">
        <v>6267</v>
      </c>
    </row>
    <row r="405" spans="1:23" x14ac:dyDescent="0.35">
      <c r="A405" s="79">
        <v>407</v>
      </c>
      <c r="B405" s="80"/>
      <c r="F405" s="79" t="s">
        <v>6403</v>
      </c>
      <c r="M405" s="79" t="s">
        <v>6397</v>
      </c>
      <c r="N405" s="79" t="s">
        <v>6396</v>
      </c>
      <c r="O405" s="79" t="s">
        <v>6392</v>
      </c>
      <c r="P405" s="79" t="s">
        <v>6393</v>
      </c>
      <c r="Q405" s="79" t="s">
        <v>6394</v>
      </c>
      <c r="R405" s="79" t="s">
        <v>6395</v>
      </c>
    </row>
    <row r="406" spans="1:23" x14ac:dyDescent="0.35">
      <c r="A406" s="79">
        <v>408</v>
      </c>
      <c r="B406" s="80"/>
      <c r="F406" s="79" t="s">
        <v>6266</v>
      </c>
      <c r="M406" s="81" t="s">
        <v>5935</v>
      </c>
      <c r="N406" s="81" t="s">
        <v>5935</v>
      </c>
      <c r="O406" s="81" t="s">
        <v>5935</v>
      </c>
      <c r="P406" s="81" t="s">
        <v>5935</v>
      </c>
      <c r="Q406" s="81" t="s">
        <v>5935</v>
      </c>
      <c r="R406" s="81" t="s">
        <v>5935</v>
      </c>
    </row>
    <row r="407" spans="1:23" x14ac:dyDescent="0.35">
      <c r="A407" s="79">
        <v>409</v>
      </c>
      <c r="B407" s="80" t="s">
        <v>5908</v>
      </c>
      <c r="C407" s="79" t="s">
        <v>5908</v>
      </c>
      <c r="D407" s="79" t="s">
        <v>5937</v>
      </c>
      <c r="E407" s="79" t="s">
        <v>6146</v>
      </c>
      <c r="F407" s="79" t="s">
        <v>6268</v>
      </c>
      <c r="J407" s="79" t="s">
        <v>3570</v>
      </c>
      <c r="M407" s="82" t="s">
        <v>6398</v>
      </c>
      <c r="N407" s="82" t="s">
        <v>6297</v>
      </c>
      <c r="O407" s="82" t="s">
        <v>6291</v>
      </c>
      <c r="P407" s="82" t="s">
        <v>6375</v>
      </c>
      <c r="Q407" s="82" t="s">
        <v>6383</v>
      </c>
      <c r="R407" s="82" t="s">
        <v>6380</v>
      </c>
      <c r="W407" s="91" t="s">
        <v>6303</v>
      </c>
    </row>
    <row r="408" spans="1:23" x14ac:dyDescent="0.35">
      <c r="A408" s="79">
        <v>410</v>
      </c>
      <c r="B408" s="80"/>
      <c r="F408" s="93" t="s">
        <v>6471</v>
      </c>
      <c r="M408" s="81" t="s">
        <v>6386</v>
      </c>
      <c r="N408" s="81" t="s">
        <v>6387</v>
      </c>
      <c r="O408" s="81" t="s">
        <v>6273</v>
      </c>
      <c r="P408" s="81" t="s">
        <v>6389</v>
      </c>
      <c r="Q408" s="81" t="s">
        <v>6388</v>
      </c>
      <c r="R408" s="81" t="s">
        <v>6390</v>
      </c>
      <c r="W408" s="92" t="s">
        <v>6470</v>
      </c>
    </row>
    <row r="409" spans="1:23" x14ac:dyDescent="0.35">
      <c r="A409" s="79">
        <v>411</v>
      </c>
      <c r="B409" s="80"/>
      <c r="F409" s="93" t="s">
        <v>6404</v>
      </c>
      <c r="M409" s="82" t="s">
        <v>6385</v>
      </c>
      <c r="N409" s="82" t="s">
        <v>6373</v>
      </c>
      <c r="O409" s="82" t="s">
        <v>6373</v>
      </c>
      <c r="P409" s="82" t="s">
        <v>6370</v>
      </c>
      <c r="Q409" s="82" t="s">
        <v>6374</v>
      </c>
      <c r="R409" s="82" t="s">
        <v>6379</v>
      </c>
      <c r="W409" s="91" t="s">
        <v>6381</v>
      </c>
    </row>
    <row r="410" spans="1:23" x14ac:dyDescent="0.35">
      <c r="A410" s="79">
        <v>412</v>
      </c>
      <c r="B410" s="80"/>
      <c r="F410" s="79" t="s">
        <v>6266</v>
      </c>
      <c r="W410" s="92" t="s">
        <v>6301</v>
      </c>
    </row>
    <row r="411" spans="1:23" x14ac:dyDescent="0.35">
      <c r="A411" s="79">
        <v>413</v>
      </c>
      <c r="B411" s="80" t="s">
        <v>1740</v>
      </c>
      <c r="C411" s="79" t="s">
        <v>1740</v>
      </c>
      <c r="D411" s="79" t="s">
        <v>5937</v>
      </c>
      <c r="E411" s="79" t="s">
        <v>5958</v>
      </c>
      <c r="F411" s="93" t="s">
        <v>6643</v>
      </c>
      <c r="J411" s="79" t="s">
        <v>1741</v>
      </c>
      <c r="L411" s="79" t="s">
        <v>6405</v>
      </c>
      <c r="M411" s="79" t="s">
        <v>2765</v>
      </c>
      <c r="N411" s="79" t="s">
        <v>322</v>
      </c>
      <c r="O411" s="79" t="s">
        <v>2676</v>
      </c>
      <c r="P411" s="79" t="s">
        <v>329</v>
      </c>
      <c r="Q411" s="79" t="s">
        <v>323</v>
      </c>
      <c r="R411" s="79" t="s">
        <v>2679</v>
      </c>
    </row>
    <row r="412" spans="1:23" x14ac:dyDescent="0.35">
      <c r="A412" s="79">
        <v>414</v>
      </c>
      <c r="B412" s="80"/>
      <c r="F412" s="79" t="s">
        <v>6265</v>
      </c>
      <c r="M412" s="79" t="s">
        <v>653</v>
      </c>
      <c r="N412" s="79">
        <v>250</v>
      </c>
      <c r="O412" s="79">
        <v>75</v>
      </c>
      <c r="P412" s="79">
        <v>960</v>
      </c>
      <c r="Q412" s="79">
        <v>1400</v>
      </c>
      <c r="R412" s="79">
        <v>250</v>
      </c>
    </row>
    <row r="413" spans="1:23" x14ac:dyDescent="0.35">
      <c r="A413" s="79">
        <v>415</v>
      </c>
      <c r="B413" s="80"/>
      <c r="F413" s="79" t="s">
        <v>6407</v>
      </c>
      <c r="M413" s="79" t="s">
        <v>581</v>
      </c>
      <c r="N413" s="79">
        <v>200</v>
      </c>
      <c r="O413" s="79">
        <v>60</v>
      </c>
      <c r="P413" s="79">
        <v>384</v>
      </c>
      <c r="Q413" s="79">
        <v>250</v>
      </c>
      <c r="R413" s="79">
        <v>10</v>
      </c>
    </row>
    <row r="414" spans="1:23" x14ac:dyDescent="0.35">
      <c r="A414" s="79">
        <v>416</v>
      </c>
      <c r="B414" s="80"/>
      <c r="F414" s="93" t="s">
        <v>6244</v>
      </c>
      <c r="M414" s="79" t="s">
        <v>529</v>
      </c>
      <c r="N414" s="79">
        <v>250</v>
      </c>
      <c r="O414" s="79">
        <v>50</v>
      </c>
      <c r="P414" s="79">
        <v>960</v>
      </c>
      <c r="Q414" s="79">
        <v>900</v>
      </c>
      <c r="R414" s="79">
        <v>75</v>
      </c>
    </row>
    <row r="415" spans="1:23" x14ac:dyDescent="0.35">
      <c r="A415" s="79">
        <v>417</v>
      </c>
      <c r="B415" s="80" t="s">
        <v>1711</v>
      </c>
      <c r="C415" s="79" t="s">
        <v>1711</v>
      </c>
      <c r="D415" s="79" t="s">
        <v>5937</v>
      </c>
      <c r="E415" s="79" t="s">
        <v>5958</v>
      </c>
      <c r="F415" s="93" t="s">
        <v>6643</v>
      </c>
      <c r="J415" s="79" t="s">
        <v>1712</v>
      </c>
      <c r="M415" s="79" t="s">
        <v>494</v>
      </c>
      <c r="N415" s="79">
        <v>500</v>
      </c>
      <c r="O415" s="79">
        <v>100</v>
      </c>
      <c r="P415" s="79">
        <v>2304</v>
      </c>
      <c r="Q415" s="79">
        <v>2800</v>
      </c>
      <c r="R415" s="79">
        <v>5</v>
      </c>
    </row>
    <row r="416" spans="1:23" x14ac:dyDescent="0.35">
      <c r="A416" s="79">
        <v>418</v>
      </c>
      <c r="B416" s="80"/>
      <c r="F416" s="79" t="s">
        <v>6264</v>
      </c>
      <c r="M416" s="79" t="s">
        <v>412</v>
      </c>
      <c r="N416" s="79">
        <v>375</v>
      </c>
      <c r="O416" s="79">
        <v>75</v>
      </c>
      <c r="P416" s="79">
        <v>1088</v>
      </c>
      <c r="Q416" s="79">
        <v>500</v>
      </c>
      <c r="R416" s="79">
        <v>30</v>
      </c>
    </row>
    <row r="417" spans="1:16" x14ac:dyDescent="0.35">
      <c r="A417" s="79">
        <v>419</v>
      </c>
      <c r="B417" s="80"/>
      <c r="F417" s="79" t="s">
        <v>6407</v>
      </c>
    </row>
    <row r="418" spans="1:16" x14ac:dyDescent="0.35">
      <c r="A418" s="79">
        <v>420</v>
      </c>
      <c r="B418" s="80"/>
      <c r="F418" s="79" t="s">
        <v>6406</v>
      </c>
    </row>
    <row r="419" spans="1:16" x14ac:dyDescent="0.35">
      <c r="A419" s="79">
        <v>421</v>
      </c>
      <c r="B419" s="80" t="s">
        <v>1541</v>
      </c>
      <c r="C419" s="79" t="s">
        <v>1541</v>
      </c>
      <c r="D419" s="79" t="s">
        <v>5937</v>
      </c>
      <c r="E419" s="79" t="s">
        <v>6102</v>
      </c>
      <c r="F419" s="91" t="s">
        <v>6101</v>
      </c>
      <c r="J419" s="79" t="s">
        <v>1542</v>
      </c>
      <c r="M419" s="82" t="s">
        <v>6409</v>
      </c>
    </row>
    <row r="420" spans="1:16" x14ac:dyDescent="0.35">
      <c r="A420" s="79">
        <v>422</v>
      </c>
      <c r="B420" s="80"/>
      <c r="F420" s="92" t="s">
        <v>6263</v>
      </c>
    </row>
    <row r="421" spans="1:16" x14ac:dyDescent="0.35">
      <c r="A421" s="79">
        <v>423</v>
      </c>
      <c r="B421" s="80"/>
      <c r="F421" s="91" t="s">
        <v>6467</v>
      </c>
    </row>
    <row r="422" spans="1:16" x14ac:dyDescent="0.35">
      <c r="A422" s="79">
        <v>424</v>
      </c>
      <c r="B422" s="80"/>
      <c r="F422" s="92" t="s">
        <v>6462</v>
      </c>
    </row>
    <row r="423" spans="1:16" x14ac:dyDescent="0.35">
      <c r="A423" s="79">
        <v>425</v>
      </c>
      <c r="B423" s="80" t="s">
        <v>1874</v>
      </c>
      <c r="C423" s="79" t="s">
        <v>1874</v>
      </c>
      <c r="D423" s="79" t="s">
        <v>5937</v>
      </c>
      <c r="E423" s="79" t="s">
        <v>5958</v>
      </c>
      <c r="F423" s="93" t="s">
        <v>6644</v>
      </c>
      <c r="J423" s="79" t="s">
        <v>1875</v>
      </c>
      <c r="N423" s="79" t="s">
        <v>322</v>
      </c>
      <c r="O423" s="79" t="s">
        <v>2676</v>
      </c>
      <c r="P423" s="79" t="s">
        <v>2679</v>
      </c>
    </row>
    <row r="424" spans="1:16" x14ac:dyDescent="0.35">
      <c r="A424" s="79">
        <v>426</v>
      </c>
      <c r="B424" s="80"/>
      <c r="F424" s="79" t="s">
        <v>6251</v>
      </c>
      <c r="M424" s="79" t="s">
        <v>82</v>
      </c>
      <c r="N424" s="79">
        <v>50</v>
      </c>
      <c r="O424" s="79">
        <v>10</v>
      </c>
      <c r="P424" s="79">
        <v>50</v>
      </c>
    </row>
    <row r="425" spans="1:16" x14ac:dyDescent="0.35">
      <c r="A425" s="79">
        <v>427</v>
      </c>
      <c r="B425" s="80"/>
      <c r="F425" s="79" t="s">
        <v>6411</v>
      </c>
      <c r="M425" s="79" t="s">
        <v>80</v>
      </c>
      <c r="N425" s="79">
        <v>75</v>
      </c>
      <c r="O425" s="79">
        <v>75</v>
      </c>
      <c r="P425" s="79">
        <v>200</v>
      </c>
    </row>
    <row r="426" spans="1:16" x14ac:dyDescent="0.35">
      <c r="A426" s="79">
        <v>428</v>
      </c>
      <c r="B426" s="80"/>
      <c r="F426" s="82" t="s">
        <v>6412</v>
      </c>
      <c r="M426" s="79" t="s">
        <v>713</v>
      </c>
      <c r="N426" s="79">
        <v>100</v>
      </c>
      <c r="O426" s="79">
        <v>150</v>
      </c>
      <c r="P426" s="79">
        <v>225</v>
      </c>
    </row>
    <row r="427" spans="1:16" x14ac:dyDescent="0.35">
      <c r="A427" s="79">
        <v>429</v>
      </c>
      <c r="B427" s="80" t="s">
        <v>1696</v>
      </c>
      <c r="C427" s="79" t="s">
        <v>1696</v>
      </c>
      <c r="D427" s="79" t="s">
        <v>5937</v>
      </c>
      <c r="E427" s="79" t="s">
        <v>5958</v>
      </c>
      <c r="F427" s="79" t="s">
        <v>6258</v>
      </c>
      <c r="J427" s="79" t="s">
        <v>1697</v>
      </c>
    </row>
    <row r="428" spans="1:16" x14ac:dyDescent="0.35">
      <c r="A428" s="79">
        <v>430</v>
      </c>
      <c r="B428" s="80"/>
      <c r="F428" s="79" t="s">
        <v>6262</v>
      </c>
      <c r="M428" s="79" t="s">
        <v>71</v>
      </c>
      <c r="N428" s="79">
        <v>125</v>
      </c>
      <c r="O428" s="79">
        <v>175</v>
      </c>
      <c r="P428" s="79">
        <v>100</v>
      </c>
    </row>
    <row r="429" spans="1:16" x14ac:dyDescent="0.35">
      <c r="A429" s="79">
        <v>431</v>
      </c>
      <c r="B429" s="80"/>
      <c r="F429" s="79" t="s">
        <v>6261</v>
      </c>
    </row>
    <row r="430" spans="1:16" x14ac:dyDescent="0.35">
      <c r="A430" s="79">
        <v>432</v>
      </c>
      <c r="B430" s="80"/>
      <c r="F430" s="79" t="s">
        <v>6255</v>
      </c>
      <c r="M430" s="79" t="s">
        <v>77</v>
      </c>
      <c r="N430" s="79">
        <v>100</v>
      </c>
      <c r="O430" s="79">
        <v>150</v>
      </c>
      <c r="P430" s="79">
        <v>125</v>
      </c>
    </row>
    <row r="431" spans="1:16" x14ac:dyDescent="0.35">
      <c r="A431" s="79">
        <v>433</v>
      </c>
      <c r="B431" s="80" t="s">
        <v>1699</v>
      </c>
      <c r="C431" s="79" t="s">
        <v>1699</v>
      </c>
      <c r="D431" s="79" t="s">
        <v>5937</v>
      </c>
      <c r="E431" s="79" t="s">
        <v>5958</v>
      </c>
      <c r="F431" s="79" t="s">
        <v>6258</v>
      </c>
      <c r="J431" s="79" t="s">
        <v>1700</v>
      </c>
      <c r="M431" s="79" t="s">
        <v>74</v>
      </c>
      <c r="N431" s="79">
        <v>125</v>
      </c>
      <c r="O431" s="79">
        <v>125</v>
      </c>
      <c r="P431" s="79">
        <v>330</v>
      </c>
    </row>
    <row r="432" spans="1:16" x14ac:dyDescent="0.35">
      <c r="A432" s="79">
        <v>434</v>
      </c>
      <c r="B432" s="80"/>
      <c r="F432" s="79" t="s">
        <v>6260</v>
      </c>
      <c r="M432" s="79" t="s">
        <v>68</v>
      </c>
      <c r="N432" s="79">
        <v>10</v>
      </c>
      <c r="O432" s="79">
        <v>50</v>
      </c>
      <c r="P432" s="79">
        <v>150</v>
      </c>
    </row>
    <row r="433" spans="1:18" x14ac:dyDescent="0.35">
      <c r="A433" s="79">
        <v>435</v>
      </c>
      <c r="B433" s="80"/>
      <c r="F433" s="79" t="s">
        <v>6259</v>
      </c>
    </row>
    <row r="434" spans="1:18" x14ac:dyDescent="0.35">
      <c r="A434" s="79">
        <v>436</v>
      </c>
      <c r="B434" s="80"/>
      <c r="F434" s="79" t="s">
        <v>6255</v>
      </c>
    </row>
    <row r="435" spans="1:18" x14ac:dyDescent="0.35">
      <c r="A435" s="79">
        <v>437</v>
      </c>
      <c r="B435" s="80" t="s">
        <v>5831</v>
      </c>
      <c r="C435" s="79" t="s">
        <v>5831</v>
      </c>
      <c r="D435" s="79" t="s">
        <v>5937</v>
      </c>
      <c r="E435" s="79" t="s">
        <v>5958</v>
      </c>
      <c r="F435" s="79" t="s">
        <v>6258</v>
      </c>
      <c r="J435" s="79" t="s">
        <v>1702</v>
      </c>
      <c r="M435" s="79" t="s">
        <v>6397</v>
      </c>
      <c r="N435" s="79" t="s">
        <v>6396</v>
      </c>
      <c r="O435" s="79" t="s">
        <v>6392</v>
      </c>
      <c r="P435" s="79" t="s">
        <v>6393</v>
      </c>
      <c r="Q435" s="79" t="s">
        <v>6394</v>
      </c>
      <c r="R435" s="79" t="s">
        <v>6395</v>
      </c>
    </row>
    <row r="436" spans="1:18" x14ac:dyDescent="0.35">
      <c r="A436" s="79">
        <v>438</v>
      </c>
      <c r="B436" s="80"/>
      <c r="F436" s="79" t="s">
        <v>6260</v>
      </c>
      <c r="M436" s="81" t="s">
        <v>5935</v>
      </c>
      <c r="N436" s="81" t="s">
        <v>5935</v>
      </c>
      <c r="O436" s="81" t="s">
        <v>5935</v>
      </c>
      <c r="P436" s="81" t="s">
        <v>5935</v>
      </c>
      <c r="Q436" s="81" t="s">
        <v>5935</v>
      </c>
      <c r="R436" s="81" t="s">
        <v>5935</v>
      </c>
    </row>
    <row r="437" spans="1:18" x14ac:dyDescent="0.35">
      <c r="A437" s="79">
        <v>439</v>
      </c>
      <c r="B437" s="80"/>
      <c r="F437" s="79" t="s">
        <v>6259</v>
      </c>
      <c r="M437" s="82" t="s">
        <v>6398</v>
      </c>
      <c r="N437" s="82" t="s">
        <v>6297</v>
      </c>
      <c r="O437" s="82" t="s">
        <v>6291</v>
      </c>
      <c r="P437" s="82" t="s">
        <v>6375</v>
      </c>
      <c r="Q437" s="82" t="s">
        <v>6383</v>
      </c>
      <c r="R437" s="82" t="s">
        <v>6380</v>
      </c>
    </row>
    <row r="438" spans="1:18" x14ac:dyDescent="0.35">
      <c r="A438" s="79">
        <v>440</v>
      </c>
      <c r="B438" s="80"/>
      <c r="F438" s="79" t="s">
        <v>6255</v>
      </c>
      <c r="M438" s="81" t="s">
        <v>6386</v>
      </c>
      <c r="N438" s="81" t="s">
        <v>6387</v>
      </c>
      <c r="O438" s="81" t="s">
        <v>6273</v>
      </c>
      <c r="P438" s="81" t="s">
        <v>6389</v>
      </c>
      <c r="Q438" s="81" t="s">
        <v>6388</v>
      </c>
      <c r="R438" s="81" t="s">
        <v>6390</v>
      </c>
    </row>
    <row r="439" spans="1:18" x14ac:dyDescent="0.35">
      <c r="A439" s="79">
        <v>441</v>
      </c>
      <c r="B439" s="80" t="s">
        <v>5832</v>
      </c>
      <c r="C439" s="79" t="s">
        <v>5832</v>
      </c>
      <c r="D439" s="79" t="s">
        <v>5937</v>
      </c>
      <c r="E439" s="79" t="s">
        <v>5958</v>
      </c>
      <c r="F439" s="79" t="s">
        <v>6258</v>
      </c>
      <c r="J439" s="79" t="s">
        <v>1704</v>
      </c>
      <c r="M439" s="82" t="s">
        <v>6385</v>
      </c>
      <c r="N439" s="82" t="s">
        <v>6373</v>
      </c>
      <c r="O439" s="82" t="s">
        <v>6373</v>
      </c>
      <c r="P439" s="82" t="s">
        <v>6370</v>
      </c>
      <c r="Q439" s="82" t="s">
        <v>6374</v>
      </c>
      <c r="R439" s="82" t="s">
        <v>6379</v>
      </c>
    </row>
    <row r="440" spans="1:18" x14ac:dyDescent="0.35">
      <c r="A440" s="79">
        <v>442</v>
      </c>
      <c r="B440" s="80"/>
      <c r="F440" s="79" t="s">
        <v>6260</v>
      </c>
    </row>
    <row r="441" spans="1:18" x14ac:dyDescent="0.35">
      <c r="A441" s="79">
        <v>443</v>
      </c>
      <c r="B441" s="80"/>
      <c r="F441" s="79" t="s">
        <v>6413</v>
      </c>
      <c r="M441" s="79" t="s">
        <v>2765</v>
      </c>
      <c r="N441" s="79" t="s">
        <v>322</v>
      </c>
      <c r="O441" s="79" t="s">
        <v>2676</v>
      </c>
      <c r="P441" s="79" t="s">
        <v>329</v>
      </c>
      <c r="Q441" s="79" t="s">
        <v>323</v>
      </c>
      <c r="R441" s="79" t="s">
        <v>2679</v>
      </c>
    </row>
    <row r="442" spans="1:18" x14ac:dyDescent="0.35">
      <c r="A442" s="79">
        <v>444</v>
      </c>
      <c r="B442" s="80"/>
      <c r="F442" s="79" t="s">
        <v>6255</v>
      </c>
      <c r="M442" s="79" t="s">
        <v>653</v>
      </c>
      <c r="N442" s="79">
        <v>250</v>
      </c>
      <c r="O442" s="79">
        <v>75</v>
      </c>
      <c r="P442" s="79">
        <v>960</v>
      </c>
      <c r="Q442" s="79">
        <v>1400</v>
      </c>
      <c r="R442" s="79">
        <v>250</v>
      </c>
    </row>
    <row r="443" spans="1:18" x14ac:dyDescent="0.35">
      <c r="A443" s="79">
        <v>445</v>
      </c>
      <c r="B443" s="80" t="s">
        <v>5830</v>
      </c>
      <c r="C443" s="79" t="s">
        <v>5830</v>
      </c>
      <c r="D443" s="79" t="s">
        <v>5937</v>
      </c>
      <c r="E443" s="79" t="s">
        <v>5958</v>
      </c>
      <c r="F443" s="79" t="s">
        <v>6258</v>
      </c>
      <c r="J443" s="79" t="s">
        <v>3971</v>
      </c>
      <c r="M443" s="79" t="s">
        <v>581</v>
      </c>
      <c r="N443" s="79">
        <v>200</v>
      </c>
      <c r="O443" s="79">
        <v>60</v>
      </c>
      <c r="P443" s="79">
        <v>384</v>
      </c>
      <c r="Q443" s="79">
        <v>250</v>
      </c>
      <c r="R443" s="79">
        <v>10</v>
      </c>
    </row>
    <row r="444" spans="1:18" x14ac:dyDescent="0.35">
      <c r="A444" s="79">
        <v>446</v>
      </c>
      <c r="B444" s="80"/>
      <c r="F444" s="79" t="s">
        <v>6260</v>
      </c>
      <c r="M444" s="79" t="s">
        <v>529</v>
      </c>
      <c r="N444" s="79">
        <v>250</v>
      </c>
      <c r="O444" s="79">
        <v>50</v>
      </c>
      <c r="P444" s="79">
        <v>960</v>
      </c>
      <c r="Q444" s="79">
        <v>900</v>
      </c>
      <c r="R444" s="79">
        <v>75</v>
      </c>
    </row>
    <row r="445" spans="1:18" x14ac:dyDescent="0.35">
      <c r="A445" s="79">
        <v>447</v>
      </c>
      <c r="B445" s="80"/>
      <c r="F445" s="79" t="s">
        <v>6414</v>
      </c>
      <c r="M445" s="79" t="s">
        <v>494</v>
      </c>
      <c r="N445" s="79">
        <v>500</v>
      </c>
      <c r="O445" s="79">
        <v>100</v>
      </c>
      <c r="P445" s="79">
        <v>2304</v>
      </c>
      <c r="Q445" s="79">
        <v>2800</v>
      </c>
      <c r="R445" s="79">
        <v>5</v>
      </c>
    </row>
    <row r="446" spans="1:18" x14ac:dyDescent="0.35">
      <c r="A446" s="79">
        <v>448</v>
      </c>
      <c r="B446" s="80"/>
      <c r="F446" s="79" t="s">
        <v>6255</v>
      </c>
      <c r="M446" s="79" t="s">
        <v>412</v>
      </c>
      <c r="N446" s="79">
        <v>375</v>
      </c>
      <c r="O446" s="79">
        <v>75</v>
      </c>
      <c r="P446" s="79">
        <v>1088</v>
      </c>
      <c r="Q446" s="79">
        <v>500</v>
      </c>
      <c r="R446" s="79">
        <v>30</v>
      </c>
    </row>
    <row r="447" spans="1:18" x14ac:dyDescent="0.35">
      <c r="A447" s="79">
        <v>449</v>
      </c>
      <c r="B447" s="80" t="s">
        <v>1705</v>
      </c>
      <c r="C447" s="79" t="s">
        <v>1705</v>
      </c>
      <c r="D447" s="79" t="s">
        <v>5937</v>
      </c>
      <c r="E447" s="79" t="s">
        <v>5958</v>
      </c>
      <c r="F447" s="79" t="s">
        <v>6258</v>
      </c>
      <c r="J447" s="79" t="s">
        <v>1706</v>
      </c>
    </row>
    <row r="448" spans="1:18" x14ac:dyDescent="0.35">
      <c r="A448" s="79">
        <v>450</v>
      </c>
      <c r="B448" s="80"/>
      <c r="F448" s="79" t="s">
        <v>6257</v>
      </c>
      <c r="M448" s="82" t="s">
        <v>6409</v>
      </c>
    </row>
    <row r="449" spans="1:10" x14ac:dyDescent="0.35">
      <c r="A449" s="79">
        <v>451</v>
      </c>
      <c r="B449" s="80"/>
      <c r="F449" s="79" t="s">
        <v>6256</v>
      </c>
    </row>
    <row r="450" spans="1:10" x14ac:dyDescent="0.35">
      <c r="A450" s="79">
        <v>452</v>
      </c>
      <c r="B450" s="80"/>
      <c r="F450" s="79" t="s">
        <v>6255</v>
      </c>
    </row>
    <row r="451" spans="1:10" x14ac:dyDescent="0.35">
      <c r="A451" s="79">
        <v>453</v>
      </c>
      <c r="B451" s="80" t="s">
        <v>5833</v>
      </c>
      <c r="C451" s="79" t="s">
        <v>5833</v>
      </c>
      <c r="D451" s="79" t="s">
        <v>5937</v>
      </c>
      <c r="E451" s="79" t="s">
        <v>5958</v>
      </c>
      <c r="F451" s="79" t="s">
        <v>6258</v>
      </c>
      <c r="J451" s="79" t="s">
        <v>1708</v>
      </c>
    </row>
    <row r="452" spans="1:10" x14ac:dyDescent="0.35">
      <c r="A452" s="79">
        <v>454</v>
      </c>
      <c r="B452" s="80"/>
      <c r="F452" s="79" t="s">
        <v>6257</v>
      </c>
    </row>
    <row r="453" spans="1:10" x14ac:dyDescent="0.35">
      <c r="A453" s="79">
        <v>455</v>
      </c>
      <c r="B453" s="80"/>
      <c r="F453" s="79" t="s">
        <v>6256</v>
      </c>
    </row>
    <row r="454" spans="1:10" x14ac:dyDescent="0.35">
      <c r="A454" s="79">
        <v>456</v>
      </c>
      <c r="B454" s="80"/>
      <c r="F454" s="79" t="s">
        <v>6255</v>
      </c>
    </row>
    <row r="455" spans="1:10" x14ac:dyDescent="0.35">
      <c r="A455" s="79">
        <v>457</v>
      </c>
      <c r="B455" s="80" t="s">
        <v>5834</v>
      </c>
      <c r="C455" s="79" t="s">
        <v>5834</v>
      </c>
      <c r="D455" s="79" t="s">
        <v>5937</v>
      </c>
      <c r="E455" s="79" t="s">
        <v>5958</v>
      </c>
      <c r="F455" s="79" t="s">
        <v>6258</v>
      </c>
      <c r="J455" s="79" t="s">
        <v>1710</v>
      </c>
    </row>
    <row r="456" spans="1:10" x14ac:dyDescent="0.35">
      <c r="A456" s="79">
        <v>458</v>
      </c>
      <c r="B456" s="80"/>
      <c r="F456" s="79" t="s">
        <v>6257</v>
      </c>
    </row>
    <row r="457" spans="1:10" x14ac:dyDescent="0.35">
      <c r="A457" s="79">
        <v>459</v>
      </c>
      <c r="B457" s="80"/>
      <c r="F457" s="79" t="s">
        <v>6256</v>
      </c>
    </row>
    <row r="458" spans="1:10" x14ac:dyDescent="0.35">
      <c r="A458" s="79">
        <v>460</v>
      </c>
      <c r="B458" s="80"/>
      <c r="F458" s="79" t="s">
        <v>6255</v>
      </c>
    </row>
    <row r="459" spans="1:10" x14ac:dyDescent="0.35">
      <c r="A459" s="79">
        <v>461</v>
      </c>
      <c r="B459" s="80" t="s">
        <v>1819</v>
      </c>
      <c r="C459" s="79" t="s">
        <v>1819</v>
      </c>
      <c r="D459" s="79" t="s">
        <v>5937</v>
      </c>
      <c r="E459" s="79" t="s">
        <v>5958</v>
      </c>
      <c r="F459" s="93" t="s">
        <v>6639</v>
      </c>
      <c r="J459" s="79" t="s">
        <v>1820</v>
      </c>
    </row>
    <row r="460" spans="1:10" x14ac:dyDescent="0.35">
      <c r="A460" s="79">
        <v>462</v>
      </c>
      <c r="B460" s="80"/>
      <c r="F460" s="79" t="s">
        <v>6254</v>
      </c>
    </row>
    <row r="461" spans="1:10" x14ac:dyDescent="0.35">
      <c r="A461" s="79">
        <v>463</v>
      </c>
      <c r="B461" s="80"/>
      <c r="F461" s="79" t="s">
        <v>6416</v>
      </c>
    </row>
    <row r="462" spans="1:10" x14ac:dyDescent="0.35">
      <c r="A462" s="79">
        <v>464</v>
      </c>
      <c r="B462" s="80"/>
      <c r="F462" s="82" t="s">
        <v>6415</v>
      </c>
    </row>
    <row r="463" spans="1:10" x14ac:dyDescent="0.35">
      <c r="A463" s="79">
        <v>465</v>
      </c>
      <c r="B463" s="80" t="s">
        <v>1821</v>
      </c>
      <c r="C463" s="79" t="s">
        <v>1821</v>
      </c>
      <c r="D463" s="79" t="s">
        <v>5937</v>
      </c>
      <c r="E463" s="79" t="s">
        <v>5958</v>
      </c>
      <c r="F463" s="93" t="s">
        <v>6639</v>
      </c>
      <c r="J463" s="79" t="s">
        <v>1822</v>
      </c>
    </row>
    <row r="464" spans="1:10" x14ac:dyDescent="0.35">
      <c r="A464" s="79">
        <v>466</v>
      </c>
      <c r="B464" s="80"/>
      <c r="F464" s="79" t="s">
        <v>6253</v>
      </c>
    </row>
    <row r="465" spans="1:16" x14ac:dyDescent="0.35">
      <c r="A465" s="79">
        <v>467</v>
      </c>
      <c r="B465" s="80"/>
      <c r="F465" s="79" t="s">
        <v>6416</v>
      </c>
    </row>
    <row r="466" spans="1:16" x14ac:dyDescent="0.35">
      <c r="A466" s="79">
        <v>468</v>
      </c>
      <c r="B466" s="80"/>
      <c r="F466" s="82" t="s">
        <v>6415</v>
      </c>
    </row>
    <row r="467" spans="1:16" x14ac:dyDescent="0.35">
      <c r="A467" s="79">
        <v>469</v>
      </c>
      <c r="B467" s="80" t="s">
        <v>1823</v>
      </c>
      <c r="C467" s="79" t="s">
        <v>1823</v>
      </c>
      <c r="D467" s="79" t="s">
        <v>5937</v>
      </c>
      <c r="E467" s="79" t="s">
        <v>5958</v>
      </c>
      <c r="F467" s="93" t="s">
        <v>6639</v>
      </c>
      <c r="J467" s="79" t="s">
        <v>1824</v>
      </c>
    </row>
    <row r="468" spans="1:16" x14ac:dyDescent="0.35">
      <c r="A468" s="79">
        <v>470</v>
      </c>
      <c r="B468" s="80"/>
      <c r="F468" s="79" t="s">
        <v>6252</v>
      </c>
      <c r="L468" s="82" t="s">
        <v>6409</v>
      </c>
    </row>
    <row r="469" spans="1:16" x14ac:dyDescent="0.35">
      <c r="A469" s="79">
        <v>471</v>
      </c>
      <c r="B469" s="80"/>
      <c r="F469" s="79" t="s">
        <v>6416</v>
      </c>
      <c r="L469" s="82" t="s">
        <v>6415</v>
      </c>
    </row>
    <row r="470" spans="1:16" x14ac:dyDescent="0.35">
      <c r="A470" s="79">
        <v>472</v>
      </c>
      <c r="B470" s="80"/>
      <c r="F470" s="82" t="s">
        <v>6415</v>
      </c>
    </row>
    <row r="471" spans="1:16" x14ac:dyDescent="0.35">
      <c r="A471" s="79">
        <v>473</v>
      </c>
      <c r="B471" s="80" t="s">
        <v>1886</v>
      </c>
      <c r="C471" s="79" t="s">
        <v>1886</v>
      </c>
      <c r="D471" s="79" t="s">
        <v>5937</v>
      </c>
      <c r="E471" s="79" t="s">
        <v>5958</v>
      </c>
      <c r="F471" s="93" t="s">
        <v>6645</v>
      </c>
      <c r="J471" s="79" t="s">
        <v>1887</v>
      </c>
    </row>
    <row r="472" spans="1:16" x14ac:dyDescent="0.35">
      <c r="A472" s="79">
        <v>474</v>
      </c>
      <c r="B472" s="80"/>
      <c r="F472" s="79" t="s">
        <v>6251</v>
      </c>
      <c r="N472" s="79" t="s">
        <v>322</v>
      </c>
      <c r="O472" s="79" t="s">
        <v>2676</v>
      </c>
      <c r="P472" s="79" t="s">
        <v>2679</v>
      </c>
    </row>
    <row r="473" spans="1:16" x14ac:dyDescent="0.35">
      <c r="A473" s="79">
        <v>475</v>
      </c>
      <c r="B473" s="80"/>
      <c r="F473" s="79" t="s">
        <v>6024</v>
      </c>
      <c r="M473" s="79" t="s">
        <v>82</v>
      </c>
      <c r="N473" s="79">
        <v>50</v>
      </c>
      <c r="O473" s="79">
        <v>10</v>
      </c>
      <c r="P473" s="79">
        <v>50</v>
      </c>
    </row>
    <row r="474" spans="1:16" x14ac:dyDescent="0.35">
      <c r="A474" s="79">
        <v>476</v>
      </c>
      <c r="B474" s="80"/>
      <c r="F474" s="82" t="s">
        <v>6417</v>
      </c>
      <c r="M474" s="79" t="s">
        <v>80</v>
      </c>
      <c r="N474" s="79">
        <v>75</v>
      </c>
      <c r="O474" s="79">
        <v>75</v>
      </c>
      <c r="P474" s="79">
        <v>200</v>
      </c>
    </row>
    <row r="475" spans="1:16" x14ac:dyDescent="0.35">
      <c r="A475" s="79">
        <v>477</v>
      </c>
      <c r="B475" s="80" t="s">
        <v>1167</v>
      </c>
      <c r="C475" s="79" t="s">
        <v>1167</v>
      </c>
      <c r="D475" s="79" t="s">
        <v>5937</v>
      </c>
      <c r="E475" s="79" t="s">
        <v>5936</v>
      </c>
      <c r="F475" s="79" t="s">
        <v>6250</v>
      </c>
      <c r="J475" s="79" t="s">
        <v>1168</v>
      </c>
      <c r="M475" s="79" t="s">
        <v>713</v>
      </c>
      <c r="N475" s="79">
        <v>100</v>
      </c>
      <c r="O475" s="79">
        <v>150</v>
      </c>
      <c r="P475" s="79">
        <v>225</v>
      </c>
    </row>
    <row r="476" spans="1:16" x14ac:dyDescent="0.35">
      <c r="A476" s="79">
        <v>478</v>
      </c>
      <c r="B476" s="80"/>
      <c r="F476" s="79" t="s">
        <v>6006</v>
      </c>
    </row>
    <row r="477" spans="1:16" x14ac:dyDescent="0.35">
      <c r="A477" s="79">
        <v>479</v>
      </c>
      <c r="B477" s="80"/>
      <c r="F477" s="79" t="s">
        <v>6005</v>
      </c>
      <c r="M477" s="79" t="s">
        <v>71</v>
      </c>
      <c r="N477" s="79">
        <v>125</v>
      </c>
      <c r="O477" s="79">
        <v>175</v>
      </c>
      <c r="P477" s="79">
        <v>100</v>
      </c>
    </row>
    <row r="478" spans="1:16" x14ac:dyDescent="0.35">
      <c r="A478" s="79">
        <v>480</v>
      </c>
      <c r="B478" s="80"/>
      <c r="F478" s="79" t="s">
        <v>5953</v>
      </c>
    </row>
    <row r="479" spans="1:16" x14ac:dyDescent="0.35">
      <c r="A479" s="79">
        <v>481</v>
      </c>
      <c r="B479" s="80" t="s">
        <v>1163</v>
      </c>
      <c r="C479" s="79" t="s">
        <v>1163</v>
      </c>
      <c r="D479" s="79" t="s">
        <v>5937</v>
      </c>
      <c r="E479" s="79" t="s">
        <v>5936</v>
      </c>
      <c r="F479" s="79" t="s">
        <v>6249</v>
      </c>
      <c r="J479" s="79" t="s">
        <v>1164</v>
      </c>
      <c r="M479" s="79" t="s">
        <v>77</v>
      </c>
      <c r="N479" s="79">
        <v>100</v>
      </c>
      <c r="O479" s="79">
        <v>150</v>
      </c>
      <c r="P479" s="79">
        <v>125</v>
      </c>
    </row>
    <row r="480" spans="1:16" x14ac:dyDescent="0.35">
      <c r="A480" s="79">
        <v>482</v>
      </c>
      <c r="B480" s="80"/>
      <c r="F480" s="79" t="s">
        <v>6007</v>
      </c>
      <c r="M480" s="79" t="s">
        <v>74</v>
      </c>
      <c r="N480" s="79">
        <v>125</v>
      </c>
      <c r="O480" s="79">
        <v>125</v>
      </c>
      <c r="P480" s="79">
        <v>330</v>
      </c>
    </row>
    <row r="481" spans="1:18" x14ac:dyDescent="0.35">
      <c r="A481" s="79">
        <v>483</v>
      </c>
      <c r="B481" s="80"/>
      <c r="F481" s="79" t="s">
        <v>6005</v>
      </c>
      <c r="M481" s="79" t="s">
        <v>68</v>
      </c>
      <c r="N481" s="79">
        <v>10</v>
      </c>
      <c r="O481" s="79">
        <v>50</v>
      </c>
      <c r="P481" s="79">
        <v>150</v>
      </c>
    </row>
    <row r="482" spans="1:18" x14ac:dyDescent="0.35">
      <c r="A482" s="79">
        <v>484</v>
      </c>
      <c r="B482" s="80"/>
      <c r="F482" s="82" t="s">
        <v>6379</v>
      </c>
    </row>
    <row r="483" spans="1:18" x14ac:dyDescent="0.35">
      <c r="A483" s="79">
        <v>485</v>
      </c>
      <c r="B483" s="80" t="s">
        <v>1061</v>
      </c>
      <c r="C483" s="79" t="s">
        <v>1061</v>
      </c>
      <c r="D483" s="79" t="s">
        <v>5937</v>
      </c>
      <c r="E483" s="79" t="s">
        <v>5936</v>
      </c>
      <c r="F483" s="79" t="s">
        <v>5935</v>
      </c>
      <c r="J483" s="79" t="s">
        <v>1062</v>
      </c>
    </row>
    <row r="484" spans="1:18" x14ac:dyDescent="0.35">
      <c r="A484" s="79">
        <v>486</v>
      </c>
      <c r="B484" s="80"/>
      <c r="F484" s="79" t="s">
        <v>6248</v>
      </c>
      <c r="M484" s="79" t="s">
        <v>6397</v>
      </c>
      <c r="N484" s="79" t="s">
        <v>6396</v>
      </c>
      <c r="O484" s="79" t="s">
        <v>6392</v>
      </c>
      <c r="P484" s="79" t="s">
        <v>6393</v>
      </c>
      <c r="Q484" s="79" t="s">
        <v>6394</v>
      </c>
      <c r="R484" s="79" t="s">
        <v>6395</v>
      </c>
    </row>
    <row r="485" spans="1:18" x14ac:dyDescent="0.35">
      <c r="A485" s="79">
        <v>487</v>
      </c>
      <c r="B485" s="80"/>
      <c r="F485" s="81" t="s">
        <v>6388</v>
      </c>
      <c r="M485" s="81" t="s">
        <v>5935</v>
      </c>
      <c r="N485" s="81" t="s">
        <v>5935</v>
      </c>
      <c r="O485" s="81" t="s">
        <v>5935</v>
      </c>
      <c r="P485" s="81" t="s">
        <v>5935</v>
      </c>
      <c r="Q485" s="81" t="s">
        <v>5935</v>
      </c>
      <c r="R485" s="81" t="s">
        <v>5935</v>
      </c>
    </row>
    <row r="486" spans="1:18" x14ac:dyDescent="0.35">
      <c r="A486" s="79">
        <v>488</v>
      </c>
      <c r="B486" s="80"/>
      <c r="F486" s="82" t="s">
        <v>6374</v>
      </c>
      <c r="M486" s="82" t="s">
        <v>6398</v>
      </c>
      <c r="N486" s="82" t="s">
        <v>6297</v>
      </c>
      <c r="O486" s="82" t="s">
        <v>6291</v>
      </c>
      <c r="P486" s="82" t="s">
        <v>6375</v>
      </c>
      <c r="Q486" s="82" t="s">
        <v>6383</v>
      </c>
      <c r="R486" s="82" t="s">
        <v>6380</v>
      </c>
    </row>
    <row r="487" spans="1:18" x14ac:dyDescent="0.35">
      <c r="A487" s="79">
        <v>489</v>
      </c>
      <c r="B487" s="80" t="s">
        <v>1057</v>
      </c>
      <c r="C487" s="79" t="s">
        <v>1057</v>
      </c>
      <c r="D487" s="79" t="s">
        <v>5937</v>
      </c>
      <c r="E487" s="79" t="s">
        <v>5936</v>
      </c>
      <c r="F487" s="79" t="s">
        <v>5935</v>
      </c>
      <c r="J487" s="79" t="s">
        <v>1058</v>
      </c>
      <c r="M487" s="81" t="s">
        <v>6386</v>
      </c>
      <c r="N487" s="81" t="s">
        <v>6387</v>
      </c>
      <c r="O487" s="81" t="s">
        <v>6273</v>
      </c>
      <c r="P487" s="81" t="s">
        <v>6389</v>
      </c>
      <c r="Q487" s="81" t="s">
        <v>6388</v>
      </c>
      <c r="R487" s="81" t="s">
        <v>6390</v>
      </c>
    </row>
    <row r="488" spans="1:18" x14ac:dyDescent="0.35">
      <c r="A488" s="79">
        <v>490</v>
      </c>
      <c r="B488" s="80"/>
      <c r="F488" s="79" t="s">
        <v>6247</v>
      </c>
      <c r="M488" s="82" t="s">
        <v>6385</v>
      </c>
      <c r="N488" s="82" t="s">
        <v>6373</v>
      </c>
      <c r="O488" s="82" t="s">
        <v>6373</v>
      </c>
      <c r="P488" s="82" t="s">
        <v>6370</v>
      </c>
      <c r="Q488" s="82" t="s">
        <v>6374</v>
      </c>
      <c r="R488" s="82" t="s">
        <v>6379</v>
      </c>
    </row>
    <row r="489" spans="1:18" x14ac:dyDescent="0.35">
      <c r="A489" s="79">
        <v>491</v>
      </c>
      <c r="B489" s="80"/>
      <c r="F489" s="81" t="s">
        <v>6389</v>
      </c>
    </row>
    <row r="490" spans="1:18" x14ac:dyDescent="0.35">
      <c r="A490" s="79">
        <v>492</v>
      </c>
      <c r="B490" s="80"/>
      <c r="F490" s="82" t="s">
        <v>6371</v>
      </c>
      <c r="M490" s="79" t="s">
        <v>2765</v>
      </c>
      <c r="N490" s="79" t="s">
        <v>322</v>
      </c>
      <c r="O490" s="79" t="s">
        <v>2676</v>
      </c>
      <c r="P490" s="79" t="s">
        <v>329</v>
      </c>
      <c r="Q490" s="79" t="s">
        <v>323</v>
      </c>
      <c r="R490" s="79" t="s">
        <v>2679</v>
      </c>
    </row>
    <row r="491" spans="1:18" x14ac:dyDescent="0.35">
      <c r="A491" s="79">
        <v>493</v>
      </c>
      <c r="B491" s="80" t="s">
        <v>1053</v>
      </c>
      <c r="C491" s="79" t="s">
        <v>1053</v>
      </c>
      <c r="D491" s="79" t="s">
        <v>5937</v>
      </c>
      <c r="E491" s="79" t="s">
        <v>5936</v>
      </c>
      <c r="F491" s="79" t="s">
        <v>5935</v>
      </c>
      <c r="J491" s="79" t="s">
        <v>1054</v>
      </c>
      <c r="M491" s="79" t="s">
        <v>653</v>
      </c>
      <c r="N491" s="79">
        <v>250</v>
      </c>
      <c r="O491" s="79">
        <v>75</v>
      </c>
      <c r="P491" s="79">
        <v>960</v>
      </c>
      <c r="Q491" s="79">
        <v>1400</v>
      </c>
      <c r="R491" s="79">
        <v>250</v>
      </c>
    </row>
    <row r="492" spans="1:18" x14ac:dyDescent="0.35">
      <c r="A492" s="79">
        <v>494</v>
      </c>
      <c r="B492" s="80"/>
      <c r="F492" s="79" t="s">
        <v>6246</v>
      </c>
      <c r="M492" s="79" t="s">
        <v>581</v>
      </c>
      <c r="N492" s="79">
        <v>200</v>
      </c>
      <c r="O492" s="79">
        <v>60</v>
      </c>
      <c r="P492" s="79">
        <v>384</v>
      </c>
      <c r="Q492" s="79">
        <v>250</v>
      </c>
      <c r="R492" s="79">
        <v>10</v>
      </c>
    </row>
    <row r="493" spans="1:18" x14ac:dyDescent="0.35">
      <c r="A493" s="79">
        <v>495</v>
      </c>
      <c r="B493" s="80"/>
      <c r="F493" s="81" t="s">
        <v>6389</v>
      </c>
      <c r="M493" s="79" t="s">
        <v>529</v>
      </c>
      <c r="N493" s="79">
        <v>250</v>
      </c>
      <c r="O493" s="79">
        <v>50</v>
      </c>
      <c r="P493" s="79">
        <v>960</v>
      </c>
      <c r="Q493" s="79">
        <v>900</v>
      </c>
      <c r="R493" s="79">
        <v>75</v>
      </c>
    </row>
    <row r="494" spans="1:18" x14ac:dyDescent="0.35">
      <c r="A494" s="79">
        <v>496</v>
      </c>
      <c r="B494" s="80"/>
      <c r="F494" s="82" t="s">
        <v>6371</v>
      </c>
      <c r="M494" s="79" t="s">
        <v>494</v>
      </c>
      <c r="N494" s="79">
        <v>500</v>
      </c>
      <c r="O494" s="79">
        <v>100</v>
      </c>
      <c r="P494" s="79">
        <v>2304</v>
      </c>
      <c r="Q494" s="79">
        <v>2800</v>
      </c>
      <c r="R494" s="79">
        <v>5</v>
      </c>
    </row>
    <row r="495" spans="1:18" x14ac:dyDescent="0.35">
      <c r="A495" s="79">
        <v>497</v>
      </c>
      <c r="B495" s="80" t="s">
        <v>1896</v>
      </c>
      <c r="C495" s="79" t="s">
        <v>1896</v>
      </c>
      <c r="D495" s="79" t="s">
        <v>5937</v>
      </c>
      <c r="E495" s="79" t="s">
        <v>5958</v>
      </c>
      <c r="F495" s="93" t="s">
        <v>6643</v>
      </c>
      <c r="J495" s="79" t="s">
        <v>1897</v>
      </c>
      <c r="M495" s="79" t="s">
        <v>412</v>
      </c>
      <c r="N495" s="79">
        <v>375</v>
      </c>
      <c r="O495" s="79">
        <v>75</v>
      </c>
      <c r="P495" s="79">
        <v>1088</v>
      </c>
      <c r="Q495" s="79">
        <v>500</v>
      </c>
      <c r="R495" s="79">
        <v>30</v>
      </c>
    </row>
    <row r="496" spans="1:18" x14ac:dyDescent="0.35">
      <c r="A496" s="79">
        <v>498</v>
      </c>
      <c r="B496" s="80"/>
      <c r="F496" s="79" t="s">
        <v>6245</v>
      </c>
    </row>
    <row r="497" spans="1:14" x14ac:dyDescent="0.35">
      <c r="A497" s="79">
        <v>499</v>
      </c>
      <c r="B497" s="80"/>
      <c r="F497" s="79" t="s">
        <v>6407</v>
      </c>
      <c r="M497" s="82" t="s">
        <v>6409</v>
      </c>
    </row>
    <row r="498" spans="1:14" x14ac:dyDescent="0.35">
      <c r="A498" s="79">
        <v>500</v>
      </c>
      <c r="B498" s="80"/>
      <c r="F498" s="82" t="s">
        <v>6418</v>
      </c>
    </row>
    <row r="499" spans="1:14" x14ac:dyDescent="0.35">
      <c r="A499" s="79">
        <v>501</v>
      </c>
      <c r="B499" s="80" t="s">
        <v>1281</v>
      </c>
      <c r="C499" s="79" t="s">
        <v>1281</v>
      </c>
      <c r="D499" s="79" t="s">
        <v>5937</v>
      </c>
      <c r="E499" s="79" t="s">
        <v>6235</v>
      </c>
      <c r="F499" s="79" t="s">
        <v>6243</v>
      </c>
      <c r="J499" s="79" t="s">
        <v>1282</v>
      </c>
    </row>
    <row r="500" spans="1:14" x14ac:dyDescent="0.35">
      <c r="A500" s="79">
        <v>502</v>
      </c>
      <c r="B500" s="80"/>
      <c r="F500" s="79" t="s">
        <v>6242</v>
      </c>
    </row>
    <row r="501" spans="1:14" x14ac:dyDescent="0.35">
      <c r="A501" s="79">
        <v>503</v>
      </c>
      <c r="B501" s="80"/>
      <c r="F501" s="88" t="s">
        <v>6420</v>
      </c>
    </row>
    <row r="502" spans="1:14" x14ac:dyDescent="0.35">
      <c r="A502" s="79">
        <v>504</v>
      </c>
      <c r="B502" s="80"/>
      <c r="F502" s="88" t="s">
        <v>6419</v>
      </c>
    </row>
    <row r="503" spans="1:14" x14ac:dyDescent="0.35">
      <c r="A503" s="79">
        <v>505</v>
      </c>
      <c r="B503" s="80" t="s">
        <v>1266</v>
      </c>
      <c r="C503" s="79" t="s">
        <v>1266</v>
      </c>
      <c r="D503" s="79" t="s">
        <v>5937</v>
      </c>
      <c r="E503" s="79" t="s">
        <v>6235</v>
      </c>
      <c r="F503" s="79" t="s">
        <v>6239</v>
      </c>
      <c r="J503" s="79" t="s">
        <v>1267</v>
      </c>
    </row>
    <row r="504" spans="1:14" x14ac:dyDescent="0.35">
      <c r="A504" s="79">
        <v>506</v>
      </c>
      <c r="B504" s="80"/>
      <c r="F504" s="79" t="s">
        <v>6241</v>
      </c>
      <c r="N504" s="84">
        <v>50</v>
      </c>
    </row>
    <row r="505" spans="1:14" x14ac:dyDescent="0.35">
      <c r="A505" s="79">
        <v>507</v>
      </c>
      <c r="B505" s="80"/>
      <c r="F505" s="79" t="s">
        <v>6421</v>
      </c>
      <c r="N505" s="83">
        <v>25</v>
      </c>
    </row>
    <row r="506" spans="1:14" x14ac:dyDescent="0.35">
      <c r="A506" s="79">
        <v>508</v>
      </c>
      <c r="B506" s="80"/>
      <c r="F506" s="79" t="s">
        <v>6236</v>
      </c>
      <c r="N506" s="84">
        <v>25</v>
      </c>
    </row>
    <row r="507" spans="1:14" x14ac:dyDescent="0.35">
      <c r="A507" s="79">
        <v>509</v>
      </c>
      <c r="B507" s="80" t="s">
        <v>1274</v>
      </c>
      <c r="C507" s="79" t="s">
        <v>1274</v>
      </c>
      <c r="D507" s="79" t="s">
        <v>5937</v>
      </c>
      <c r="E507" s="79" t="s">
        <v>6235</v>
      </c>
      <c r="F507" s="79" t="s">
        <v>6239</v>
      </c>
      <c r="J507" s="79" t="s">
        <v>1270</v>
      </c>
      <c r="N507" s="83">
        <v>30</v>
      </c>
    </row>
    <row r="508" spans="1:14" x14ac:dyDescent="0.35">
      <c r="A508" s="79">
        <v>510</v>
      </c>
      <c r="B508" s="80"/>
      <c r="F508" s="79" t="s">
        <v>6238</v>
      </c>
      <c r="N508" s="84">
        <v>30</v>
      </c>
    </row>
    <row r="509" spans="1:14" x14ac:dyDescent="0.35">
      <c r="A509" s="79">
        <v>511</v>
      </c>
      <c r="B509" s="80"/>
      <c r="F509" s="79" t="s">
        <v>6240</v>
      </c>
      <c r="N509" s="83">
        <v>30</v>
      </c>
    </row>
    <row r="510" spans="1:14" x14ac:dyDescent="0.35">
      <c r="A510" s="79">
        <v>512</v>
      </c>
      <c r="B510" s="80"/>
      <c r="F510" s="79" t="s">
        <v>6236</v>
      </c>
      <c r="N510" s="84">
        <v>60</v>
      </c>
    </row>
    <row r="511" spans="1:14" x14ac:dyDescent="0.35">
      <c r="A511" s="79">
        <v>513</v>
      </c>
      <c r="B511" s="80" t="s">
        <v>5767</v>
      </c>
      <c r="C511" s="79" t="s">
        <v>5767</v>
      </c>
      <c r="D511" s="79" t="s">
        <v>5937</v>
      </c>
      <c r="E511" s="79" t="s">
        <v>6235</v>
      </c>
      <c r="F511" s="79" t="s">
        <v>6239</v>
      </c>
      <c r="J511" s="79" t="s">
        <v>1272</v>
      </c>
    </row>
    <row r="512" spans="1:14" x14ac:dyDescent="0.35">
      <c r="A512" s="79">
        <v>514</v>
      </c>
      <c r="B512" s="80"/>
      <c r="F512" s="79" t="s">
        <v>6241</v>
      </c>
    </row>
    <row r="513" spans="1:10" x14ac:dyDescent="0.35">
      <c r="A513" s="79">
        <v>515</v>
      </c>
      <c r="B513" s="80"/>
      <c r="F513" s="79" t="s">
        <v>6240</v>
      </c>
    </row>
    <row r="514" spans="1:10" x14ac:dyDescent="0.35">
      <c r="A514" s="79">
        <v>516</v>
      </c>
      <c r="B514" s="80"/>
      <c r="F514" s="79" t="s">
        <v>6236</v>
      </c>
    </row>
    <row r="515" spans="1:10" x14ac:dyDescent="0.35">
      <c r="A515" s="79">
        <v>517</v>
      </c>
      <c r="B515" s="80" t="s">
        <v>5768</v>
      </c>
      <c r="C515" s="79" t="s">
        <v>5768</v>
      </c>
      <c r="D515" s="79" t="s">
        <v>5937</v>
      </c>
      <c r="E515" s="79" t="s">
        <v>6235</v>
      </c>
      <c r="F515" s="79" t="s">
        <v>6239</v>
      </c>
      <c r="J515" s="79" t="s">
        <v>1275</v>
      </c>
    </row>
    <row r="516" spans="1:10" x14ac:dyDescent="0.35">
      <c r="A516" s="79">
        <v>518</v>
      </c>
      <c r="B516" s="80"/>
      <c r="F516" s="79" t="s">
        <v>6241</v>
      </c>
    </row>
    <row r="517" spans="1:10" x14ac:dyDescent="0.35">
      <c r="A517" s="79">
        <v>519</v>
      </c>
      <c r="B517" s="80"/>
      <c r="F517" s="79" t="s">
        <v>6237</v>
      </c>
    </row>
    <row r="518" spans="1:10" x14ac:dyDescent="0.35">
      <c r="A518" s="79">
        <v>520</v>
      </c>
      <c r="B518" s="80"/>
      <c r="F518" s="79" t="s">
        <v>6236</v>
      </c>
    </row>
    <row r="519" spans="1:10" x14ac:dyDescent="0.35">
      <c r="A519" s="79">
        <v>521</v>
      </c>
      <c r="B519" s="80" t="s">
        <v>5769</v>
      </c>
      <c r="C519" s="79" t="s">
        <v>5769</v>
      </c>
      <c r="D519" s="79" t="s">
        <v>5937</v>
      </c>
      <c r="E519" s="79" t="s">
        <v>6235</v>
      </c>
      <c r="F519" s="79" t="s">
        <v>6239</v>
      </c>
      <c r="J519" s="79" t="s">
        <v>1278</v>
      </c>
    </row>
    <row r="520" spans="1:10" x14ac:dyDescent="0.35">
      <c r="A520" s="79">
        <v>522</v>
      </c>
      <c r="B520" s="80"/>
      <c r="F520" s="79" t="s">
        <v>6241</v>
      </c>
    </row>
    <row r="521" spans="1:10" x14ac:dyDescent="0.35">
      <c r="A521" s="79">
        <v>523</v>
      </c>
      <c r="B521" s="80"/>
      <c r="F521" s="79" t="s">
        <v>6237</v>
      </c>
    </row>
    <row r="522" spans="1:10" x14ac:dyDescent="0.35">
      <c r="A522" s="79">
        <v>524</v>
      </c>
      <c r="B522" s="80"/>
      <c r="F522" s="79" t="s">
        <v>6236</v>
      </c>
    </row>
    <row r="523" spans="1:10" x14ac:dyDescent="0.35">
      <c r="A523" s="79">
        <v>525</v>
      </c>
      <c r="B523" s="80" t="s">
        <v>5770</v>
      </c>
      <c r="C523" s="79" t="s">
        <v>5770</v>
      </c>
      <c r="D523" s="79" t="s">
        <v>5937</v>
      </c>
      <c r="E523" s="79" t="s">
        <v>6235</v>
      </c>
      <c r="F523" s="79" t="s">
        <v>6239</v>
      </c>
      <c r="J523" s="79" t="s">
        <v>1280</v>
      </c>
    </row>
    <row r="524" spans="1:10" x14ac:dyDescent="0.35">
      <c r="A524" s="79">
        <v>526</v>
      </c>
      <c r="B524" s="80"/>
      <c r="F524" s="79" t="s">
        <v>6241</v>
      </c>
    </row>
    <row r="525" spans="1:10" x14ac:dyDescent="0.35">
      <c r="A525" s="79">
        <v>527</v>
      </c>
      <c r="B525" s="80"/>
      <c r="F525" s="79" t="s">
        <v>6237</v>
      </c>
    </row>
    <row r="526" spans="1:10" x14ac:dyDescent="0.35">
      <c r="A526" s="79">
        <v>528</v>
      </c>
      <c r="B526" s="80"/>
      <c r="F526" s="79" t="s">
        <v>6236</v>
      </c>
    </row>
    <row r="527" spans="1:10" x14ac:dyDescent="0.35">
      <c r="A527" s="79">
        <v>529</v>
      </c>
      <c r="B527" s="80" t="s">
        <v>5771</v>
      </c>
      <c r="C527" s="79" t="s">
        <v>5771</v>
      </c>
      <c r="D527" s="79" t="s">
        <v>5937</v>
      </c>
      <c r="E527" s="79" t="s">
        <v>6235</v>
      </c>
      <c r="F527" s="79" t="s">
        <v>6239</v>
      </c>
      <c r="J527" s="79" t="s">
        <v>3593</v>
      </c>
    </row>
    <row r="528" spans="1:10" x14ac:dyDescent="0.35">
      <c r="A528" s="79">
        <v>530</v>
      </c>
      <c r="B528" s="80"/>
      <c r="F528" s="93" t="s">
        <v>6472</v>
      </c>
    </row>
    <row r="529" spans="1:10" x14ac:dyDescent="0.35">
      <c r="A529" s="79">
        <v>531</v>
      </c>
      <c r="B529" s="80"/>
      <c r="F529" s="79" t="s">
        <v>6422</v>
      </c>
    </row>
    <row r="530" spans="1:10" x14ac:dyDescent="0.35">
      <c r="A530" s="79">
        <v>532</v>
      </c>
      <c r="B530" s="80"/>
      <c r="F530" s="79" t="s">
        <v>6236</v>
      </c>
    </row>
    <row r="531" spans="1:10" x14ac:dyDescent="0.35">
      <c r="A531" s="79">
        <v>533</v>
      </c>
      <c r="B531" s="80" t="s">
        <v>1285</v>
      </c>
      <c r="C531" s="79" t="s">
        <v>1285</v>
      </c>
      <c r="D531" s="79" t="s">
        <v>5937</v>
      </c>
      <c r="E531" s="79" t="s">
        <v>5936</v>
      </c>
      <c r="F531" s="79" t="s">
        <v>6198</v>
      </c>
      <c r="J531" s="79" t="s">
        <v>1286</v>
      </c>
    </row>
    <row r="532" spans="1:10" x14ac:dyDescent="0.35">
      <c r="A532" s="79">
        <v>534</v>
      </c>
      <c r="B532" s="80"/>
      <c r="F532" s="79" t="s">
        <v>6234</v>
      </c>
    </row>
    <row r="533" spans="1:10" x14ac:dyDescent="0.35">
      <c r="A533" s="79">
        <v>535</v>
      </c>
      <c r="B533" s="80"/>
      <c r="F533" s="79" t="s">
        <v>6233</v>
      </c>
    </row>
    <row r="534" spans="1:10" x14ac:dyDescent="0.35">
      <c r="A534" s="79">
        <v>536</v>
      </c>
      <c r="B534" s="80"/>
      <c r="F534" s="79" t="s">
        <v>6232</v>
      </c>
    </row>
    <row r="535" spans="1:10" x14ac:dyDescent="0.35">
      <c r="A535" s="79">
        <v>537</v>
      </c>
      <c r="B535" s="80" t="s">
        <v>1377</v>
      </c>
      <c r="C535" s="79" t="s">
        <v>1377</v>
      </c>
      <c r="D535" s="79" t="s">
        <v>5937</v>
      </c>
      <c r="E535" s="79" t="s">
        <v>6146</v>
      </c>
      <c r="F535" s="79" t="s">
        <v>6150</v>
      </c>
      <c r="J535" s="79" t="s">
        <v>1378</v>
      </c>
    </row>
    <row r="536" spans="1:10" x14ac:dyDescent="0.35">
      <c r="A536" s="79">
        <v>538</v>
      </c>
      <c r="B536" s="80"/>
      <c r="F536" s="79" t="s">
        <v>6231</v>
      </c>
    </row>
    <row r="537" spans="1:10" x14ac:dyDescent="0.35">
      <c r="A537" s="79">
        <v>539</v>
      </c>
      <c r="B537" s="80"/>
      <c r="F537" s="79" t="s">
        <v>6230</v>
      </c>
    </row>
    <row r="538" spans="1:10" x14ac:dyDescent="0.35">
      <c r="A538" s="79">
        <v>540</v>
      </c>
      <c r="B538" s="80"/>
      <c r="F538" s="93" t="s">
        <v>6646</v>
      </c>
    </row>
    <row r="539" spans="1:10" x14ac:dyDescent="0.35">
      <c r="A539" s="79">
        <v>541</v>
      </c>
      <c r="B539" s="80" t="s">
        <v>1380</v>
      </c>
      <c r="C539" s="79" t="s">
        <v>1380</v>
      </c>
      <c r="D539" s="79" t="s">
        <v>5937</v>
      </c>
      <c r="E539" s="79" t="s">
        <v>6146</v>
      </c>
      <c r="F539" s="79" t="s">
        <v>6150</v>
      </c>
      <c r="J539" s="79" t="s">
        <v>847</v>
      </c>
    </row>
    <row r="540" spans="1:10" x14ac:dyDescent="0.35">
      <c r="A540" s="79">
        <v>542</v>
      </c>
      <c r="B540" s="80"/>
      <c r="F540" s="79" t="s">
        <v>6231</v>
      </c>
    </row>
    <row r="541" spans="1:10" x14ac:dyDescent="0.35">
      <c r="A541" s="79">
        <v>543</v>
      </c>
      <c r="B541" s="80"/>
      <c r="F541" s="79" t="s">
        <v>6230</v>
      </c>
    </row>
    <row r="542" spans="1:10" x14ac:dyDescent="0.35">
      <c r="A542" s="79">
        <v>544</v>
      </c>
      <c r="B542" s="80"/>
      <c r="F542" s="93" t="s">
        <v>6647</v>
      </c>
    </row>
    <row r="543" spans="1:10" x14ac:dyDescent="0.35">
      <c r="A543" s="79">
        <v>545</v>
      </c>
      <c r="B543" s="80" t="s">
        <v>1394</v>
      </c>
      <c r="C543" s="79" t="s">
        <v>1394</v>
      </c>
      <c r="D543" s="79" t="s">
        <v>5937</v>
      </c>
      <c r="E543" s="79" t="s">
        <v>6146</v>
      </c>
      <c r="F543" s="79" t="s">
        <v>6229</v>
      </c>
      <c r="J543" s="79" t="s">
        <v>1395</v>
      </c>
    </row>
    <row r="544" spans="1:10" x14ac:dyDescent="0.35">
      <c r="A544" s="79">
        <v>546</v>
      </c>
      <c r="B544" s="80"/>
      <c r="F544" s="88" t="s">
        <v>6423</v>
      </c>
    </row>
    <row r="545" spans="1:13" x14ac:dyDescent="0.35">
      <c r="A545" s="79">
        <v>547</v>
      </c>
      <c r="B545" s="80"/>
      <c r="F545" s="79" t="s">
        <v>6228</v>
      </c>
    </row>
    <row r="546" spans="1:13" x14ac:dyDescent="0.35">
      <c r="A546" s="79">
        <v>548</v>
      </c>
      <c r="B546" s="80"/>
      <c r="F546" s="79" t="s">
        <v>6162</v>
      </c>
    </row>
    <row r="547" spans="1:13" x14ac:dyDescent="0.35">
      <c r="A547" s="79">
        <v>549</v>
      </c>
      <c r="B547" s="80" t="s">
        <v>1220</v>
      </c>
      <c r="C547" s="79" t="s">
        <v>1220</v>
      </c>
      <c r="D547" s="79" t="s">
        <v>5937</v>
      </c>
      <c r="E547" s="79" t="s">
        <v>5936</v>
      </c>
      <c r="F547" s="79" t="s">
        <v>6198</v>
      </c>
      <c r="J547" s="79" t="s">
        <v>1221</v>
      </c>
    </row>
    <row r="548" spans="1:13" x14ac:dyDescent="0.35">
      <c r="A548" s="79">
        <v>550</v>
      </c>
      <c r="B548" s="80"/>
      <c r="F548" s="79" t="s">
        <v>6227</v>
      </c>
    </row>
    <row r="549" spans="1:13" x14ac:dyDescent="0.35">
      <c r="A549" s="79">
        <v>551</v>
      </c>
      <c r="B549" s="80"/>
      <c r="F549" s="79" t="s">
        <v>6226</v>
      </c>
    </row>
    <row r="550" spans="1:13" x14ac:dyDescent="0.35">
      <c r="A550" s="79">
        <v>552</v>
      </c>
      <c r="B550" s="80"/>
      <c r="F550" s="79" t="s">
        <v>6225</v>
      </c>
    </row>
    <row r="551" spans="1:13" x14ac:dyDescent="0.35">
      <c r="A551" s="79">
        <v>553</v>
      </c>
      <c r="B551" s="80" t="s">
        <v>1223</v>
      </c>
      <c r="C551" s="79" t="s">
        <v>1223</v>
      </c>
      <c r="D551" s="79" t="s">
        <v>5937</v>
      </c>
      <c r="E551" s="79" t="s">
        <v>5936</v>
      </c>
      <c r="F551" s="79" t="s">
        <v>6198</v>
      </c>
      <c r="J551" s="79" t="s">
        <v>1224</v>
      </c>
    </row>
    <row r="552" spans="1:13" x14ac:dyDescent="0.35">
      <c r="A552" s="79">
        <v>554</v>
      </c>
      <c r="B552" s="80"/>
      <c r="F552" s="79" t="s">
        <v>1224</v>
      </c>
    </row>
    <row r="553" spans="1:13" x14ac:dyDescent="0.35">
      <c r="A553" s="79">
        <v>555</v>
      </c>
      <c r="B553" s="80"/>
      <c r="F553" s="79" t="s">
        <v>6224</v>
      </c>
    </row>
    <row r="554" spans="1:13" x14ac:dyDescent="0.35">
      <c r="A554" s="79">
        <v>556</v>
      </c>
      <c r="B554" s="80"/>
      <c r="F554" s="79" t="s">
        <v>6223</v>
      </c>
    </row>
    <row r="555" spans="1:13" x14ac:dyDescent="0.35">
      <c r="A555" s="79">
        <v>557</v>
      </c>
      <c r="B555" s="80" t="s">
        <v>1225</v>
      </c>
      <c r="C555" s="79" t="s">
        <v>1225</v>
      </c>
      <c r="D555" s="79" t="s">
        <v>5937</v>
      </c>
      <c r="E555" s="79" t="s">
        <v>5936</v>
      </c>
      <c r="F555" s="79" t="s">
        <v>6217</v>
      </c>
      <c r="J555" s="79" t="s">
        <v>1226</v>
      </c>
      <c r="M555" s="84">
        <v>30</v>
      </c>
    </row>
    <row r="556" spans="1:13" x14ac:dyDescent="0.35">
      <c r="A556" s="79">
        <v>558</v>
      </c>
      <c r="B556" s="80"/>
      <c r="F556" s="79" t="s">
        <v>6222</v>
      </c>
      <c r="M556" s="83">
        <v>100</v>
      </c>
    </row>
    <row r="557" spans="1:13" x14ac:dyDescent="0.35">
      <c r="A557" s="79">
        <v>559</v>
      </c>
      <c r="B557" s="80"/>
      <c r="F557" s="79" t="s">
        <v>6424</v>
      </c>
      <c r="M557" s="84">
        <v>120</v>
      </c>
    </row>
    <row r="558" spans="1:13" x14ac:dyDescent="0.35">
      <c r="A558" s="79">
        <v>560</v>
      </c>
      <c r="B558" s="80"/>
      <c r="F558" s="79" t="s">
        <v>6221</v>
      </c>
      <c r="M558" s="83">
        <v>250</v>
      </c>
    </row>
    <row r="559" spans="1:13" x14ac:dyDescent="0.35">
      <c r="A559" s="79">
        <v>561</v>
      </c>
      <c r="B559" s="80" t="s">
        <v>1230</v>
      </c>
      <c r="C559" s="79" t="s">
        <v>1230</v>
      </c>
      <c r="D559" s="79" t="s">
        <v>5937</v>
      </c>
      <c r="E559" s="79" t="s">
        <v>5936</v>
      </c>
      <c r="F559" s="79" t="s">
        <v>6220</v>
      </c>
      <c r="J559" s="79" t="s">
        <v>1231</v>
      </c>
    </row>
    <row r="560" spans="1:13" x14ac:dyDescent="0.35">
      <c r="A560" s="79">
        <v>562</v>
      </c>
      <c r="B560" s="80"/>
      <c r="F560" s="79" t="s">
        <v>3214</v>
      </c>
    </row>
    <row r="561" spans="1:10" x14ac:dyDescent="0.35">
      <c r="A561" s="79">
        <v>563</v>
      </c>
      <c r="B561" s="80"/>
      <c r="F561" s="79" t="s">
        <v>6425</v>
      </c>
    </row>
    <row r="562" spans="1:10" x14ac:dyDescent="0.35">
      <c r="A562" s="79">
        <v>564</v>
      </c>
      <c r="B562" s="80"/>
      <c r="F562" s="79" t="s">
        <v>6219</v>
      </c>
    </row>
    <row r="563" spans="1:10" x14ac:dyDescent="0.35">
      <c r="A563" s="79">
        <v>565</v>
      </c>
      <c r="B563" s="80" t="s">
        <v>1234</v>
      </c>
      <c r="C563" s="79" t="s">
        <v>1234</v>
      </c>
      <c r="D563" s="79" t="s">
        <v>5937</v>
      </c>
      <c r="E563" s="79" t="s">
        <v>5936</v>
      </c>
      <c r="F563" s="79" t="s">
        <v>6217</v>
      </c>
      <c r="J563" s="79" t="s">
        <v>1235</v>
      </c>
    </row>
    <row r="564" spans="1:10" x14ac:dyDescent="0.35">
      <c r="A564" s="79">
        <v>566</v>
      </c>
      <c r="B564" s="80"/>
      <c r="F564" s="79" t="s">
        <v>6218</v>
      </c>
    </row>
    <row r="565" spans="1:10" x14ac:dyDescent="0.35">
      <c r="A565" s="79">
        <v>567</v>
      </c>
      <c r="B565" s="80"/>
      <c r="F565" s="79" t="s">
        <v>6426</v>
      </c>
    </row>
    <row r="566" spans="1:10" x14ac:dyDescent="0.35">
      <c r="A566" s="79">
        <v>568</v>
      </c>
      <c r="B566" s="80"/>
      <c r="F566" s="79" t="s">
        <v>6215</v>
      </c>
    </row>
    <row r="567" spans="1:10" x14ac:dyDescent="0.35">
      <c r="A567" s="79">
        <v>569</v>
      </c>
      <c r="B567" s="80" t="s">
        <v>1238</v>
      </c>
      <c r="C567" s="79" t="s">
        <v>1238</v>
      </c>
      <c r="D567" s="79" t="s">
        <v>5937</v>
      </c>
      <c r="E567" s="79" t="s">
        <v>5936</v>
      </c>
      <c r="F567" s="79" t="s">
        <v>6217</v>
      </c>
      <c r="J567" s="79" t="s">
        <v>1239</v>
      </c>
    </row>
    <row r="568" spans="1:10" x14ac:dyDescent="0.35">
      <c r="A568" s="79">
        <v>570</v>
      </c>
      <c r="B568" s="80"/>
      <c r="F568" s="79" t="s">
        <v>6216</v>
      </c>
    </row>
    <row r="569" spans="1:10" x14ac:dyDescent="0.35">
      <c r="A569" s="79">
        <v>571</v>
      </c>
      <c r="B569" s="80"/>
      <c r="F569" s="79" t="s">
        <v>6427</v>
      </c>
    </row>
    <row r="570" spans="1:10" x14ac:dyDescent="0.35">
      <c r="A570" s="79">
        <v>572</v>
      </c>
      <c r="B570" s="80"/>
      <c r="F570" s="79" t="s">
        <v>6215</v>
      </c>
    </row>
    <row r="571" spans="1:10" x14ac:dyDescent="0.35">
      <c r="A571" s="79">
        <v>573</v>
      </c>
      <c r="B571" s="80" t="s">
        <v>5905</v>
      </c>
      <c r="C571" s="79" t="s">
        <v>5905</v>
      </c>
      <c r="D571" s="79" t="s">
        <v>5937</v>
      </c>
      <c r="E571" s="79" t="s">
        <v>5936</v>
      </c>
      <c r="F571" s="79" t="s">
        <v>6220</v>
      </c>
      <c r="J571" s="79" t="s">
        <v>1241</v>
      </c>
    </row>
    <row r="572" spans="1:10" x14ac:dyDescent="0.35">
      <c r="A572" s="79">
        <v>574</v>
      </c>
      <c r="B572" s="80"/>
      <c r="F572" s="93" t="s">
        <v>6473</v>
      </c>
    </row>
    <row r="573" spans="1:10" x14ac:dyDescent="0.35">
      <c r="A573" s="79">
        <v>575</v>
      </c>
      <c r="B573" s="80"/>
      <c r="F573" s="79" t="s">
        <v>6428</v>
      </c>
    </row>
    <row r="574" spans="1:10" x14ac:dyDescent="0.35">
      <c r="A574" s="79">
        <v>576</v>
      </c>
      <c r="B574" s="80"/>
      <c r="F574" s="79" t="s">
        <v>6219</v>
      </c>
    </row>
    <row r="575" spans="1:10" x14ac:dyDescent="0.35">
      <c r="A575" s="79">
        <v>577</v>
      </c>
      <c r="B575" s="80" t="s">
        <v>1243</v>
      </c>
      <c r="C575" s="79" t="s">
        <v>1243</v>
      </c>
      <c r="D575" s="79" t="s">
        <v>5937</v>
      </c>
      <c r="E575" s="79" t="s">
        <v>5936</v>
      </c>
      <c r="F575" s="79" t="s">
        <v>6214</v>
      </c>
      <c r="J575" s="79" t="s">
        <v>1244</v>
      </c>
    </row>
    <row r="576" spans="1:10" x14ac:dyDescent="0.35">
      <c r="A576" s="79">
        <v>578</v>
      </c>
      <c r="B576" s="80"/>
      <c r="F576" s="79" t="s">
        <v>1244</v>
      </c>
    </row>
    <row r="577" spans="1:10" x14ac:dyDescent="0.35">
      <c r="A577" s="79">
        <v>579</v>
      </c>
      <c r="B577" s="80"/>
      <c r="F577" s="79" t="s">
        <v>6429</v>
      </c>
    </row>
    <row r="578" spans="1:10" x14ac:dyDescent="0.35">
      <c r="A578" s="79">
        <v>580</v>
      </c>
      <c r="B578" s="80"/>
      <c r="F578" s="79" t="s">
        <v>6212</v>
      </c>
    </row>
    <row r="579" spans="1:10" x14ac:dyDescent="0.35">
      <c r="A579" s="79">
        <v>581</v>
      </c>
      <c r="B579" s="80" t="s">
        <v>5766</v>
      </c>
      <c r="C579" s="79" t="s">
        <v>5766</v>
      </c>
      <c r="D579" s="79" t="s">
        <v>5937</v>
      </c>
      <c r="E579" s="79" t="s">
        <v>5936</v>
      </c>
      <c r="F579" s="79" t="s">
        <v>6214</v>
      </c>
      <c r="J579" s="79" t="s">
        <v>3557</v>
      </c>
    </row>
    <row r="580" spans="1:10" x14ac:dyDescent="0.35">
      <c r="A580" s="79">
        <v>582</v>
      </c>
      <c r="B580" s="80"/>
      <c r="F580" s="93" t="s">
        <v>3557</v>
      </c>
    </row>
    <row r="581" spans="1:10" x14ac:dyDescent="0.35">
      <c r="A581" s="79">
        <v>583</v>
      </c>
      <c r="B581" s="80"/>
      <c r="F581" s="79" t="s">
        <v>6433</v>
      </c>
    </row>
    <row r="582" spans="1:10" x14ac:dyDescent="0.35">
      <c r="A582" s="79">
        <v>584</v>
      </c>
      <c r="B582" s="80"/>
      <c r="F582" s="79" t="s">
        <v>6212</v>
      </c>
    </row>
    <row r="583" spans="1:10" x14ac:dyDescent="0.35">
      <c r="A583" s="79">
        <v>585</v>
      </c>
      <c r="B583" s="80" t="s">
        <v>5760</v>
      </c>
      <c r="C583" s="79" t="s">
        <v>5760</v>
      </c>
      <c r="D583" s="79" t="s">
        <v>5937</v>
      </c>
      <c r="E583" s="79" t="s">
        <v>5936</v>
      </c>
      <c r="F583" s="79" t="s">
        <v>6214</v>
      </c>
      <c r="J583" s="79" t="s">
        <v>1247</v>
      </c>
    </row>
    <row r="584" spans="1:10" x14ac:dyDescent="0.35">
      <c r="A584" s="79">
        <v>586</v>
      </c>
      <c r="B584" s="80"/>
      <c r="F584" s="79" t="s">
        <v>1244</v>
      </c>
    </row>
    <row r="585" spans="1:10" x14ac:dyDescent="0.35">
      <c r="A585" s="79">
        <v>587</v>
      </c>
      <c r="B585" s="80"/>
      <c r="F585" s="79" t="s">
        <v>6430</v>
      </c>
    </row>
    <row r="586" spans="1:10" x14ac:dyDescent="0.35">
      <c r="A586" s="79">
        <v>588</v>
      </c>
      <c r="B586" s="80"/>
      <c r="F586" s="79" t="s">
        <v>6212</v>
      </c>
    </row>
    <row r="587" spans="1:10" x14ac:dyDescent="0.35">
      <c r="A587" s="79">
        <v>589</v>
      </c>
      <c r="B587" s="80" t="s">
        <v>5761</v>
      </c>
      <c r="C587" s="79" t="s">
        <v>5761</v>
      </c>
      <c r="D587" s="79" t="s">
        <v>5937</v>
      </c>
      <c r="E587" s="79" t="s">
        <v>5936</v>
      </c>
      <c r="F587" s="79" t="s">
        <v>6214</v>
      </c>
      <c r="J587" s="79" t="s">
        <v>1249</v>
      </c>
    </row>
    <row r="588" spans="1:10" x14ac:dyDescent="0.35">
      <c r="A588" s="79">
        <v>590</v>
      </c>
      <c r="B588" s="80"/>
      <c r="F588" s="79" t="s">
        <v>1244</v>
      </c>
    </row>
    <row r="589" spans="1:10" x14ac:dyDescent="0.35">
      <c r="A589" s="79">
        <v>591</v>
      </c>
      <c r="B589" s="80"/>
      <c r="F589" s="79" t="s">
        <v>6431</v>
      </c>
    </row>
    <row r="590" spans="1:10" x14ac:dyDescent="0.35">
      <c r="A590" s="79">
        <v>592</v>
      </c>
      <c r="B590" s="80"/>
      <c r="F590" s="79" t="s">
        <v>6212</v>
      </c>
    </row>
    <row r="591" spans="1:10" x14ac:dyDescent="0.35">
      <c r="A591" s="79">
        <v>593</v>
      </c>
      <c r="B591" s="80" t="s">
        <v>1251</v>
      </c>
      <c r="C591" s="79" t="s">
        <v>1251</v>
      </c>
      <c r="D591" s="79" t="s">
        <v>5937</v>
      </c>
      <c r="E591" s="79" t="s">
        <v>5936</v>
      </c>
      <c r="F591" s="79" t="s">
        <v>6214</v>
      </c>
      <c r="J591" s="79" t="s">
        <v>1252</v>
      </c>
    </row>
    <row r="592" spans="1:10" x14ac:dyDescent="0.35">
      <c r="A592" s="79">
        <v>594</v>
      </c>
      <c r="B592" s="80"/>
      <c r="F592" s="79" t="s">
        <v>1252</v>
      </c>
    </row>
    <row r="593" spans="1:14" x14ac:dyDescent="0.35">
      <c r="A593" s="79">
        <v>595</v>
      </c>
      <c r="B593" s="80"/>
      <c r="F593" s="79" t="s">
        <v>6429</v>
      </c>
    </row>
    <row r="594" spans="1:14" x14ac:dyDescent="0.35">
      <c r="A594" s="79">
        <v>596</v>
      </c>
      <c r="B594" s="80"/>
      <c r="F594" s="79" t="s">
        <v>6212</v>
      </c>
    </row>
    <row r="595" spans="1:14" x14ac:dyDescent="0.35">
      <c r="A595" s="79">
        <v>597</v>
      </c>
      <c r="B595" s="80" t="s">
        <v>5762</v>
      </c>
      <c r="C595" s="79" t="s">
        <v>5762</v>
      </c>
      <c r="D595" s="79" t="s">
        <v>5937</v>
      </c>
      <c r="E595" s="79" t="s">
        <v>5936</v>
      </c>
      <c r="F595" s="79" t="s">
        <v>6214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6430</v>
      </c>
      <c r="M597" s="84" t="s">
        <v>112</v>
      </c>
      <c r="N597" s="84">
        <v>35</v>
      </c>
    </row>
    <row r="598" spans="1:14" x14ac:dyDescent="0.35">
      <c r="A598" s="79">
        <v>600</v>
      </c>
      <c r="B598" s="80"/>
      <c r="F598" s="79" t="s">
        <v>6212</v>
      </c>
      <c r="M598" s="83" t="s">
        <v>924</v>
      </c>
      <c r="N598" s="83">
        <v>50</v>
      </c>
    </row>
    <row r="599" spans="1:14" x14ac:dyDescent="0.35">
      <c r="A599" s="79">
        <v>601</v>
      </c>
      <c r="B599" s="80" t="s">
        <v>5763</v>
      </c>
      <c r="C599" s="79" t="s">
        <v>5763</v>
      </c>
      <c r="D599" s="79" t="s">
        <v>5937</v>
      </c>
      <c r="E599" s="79" t="s">
        <v>5936</v>
      </c>
      <c r="F599" s="79" t="s">
        <v>6214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6431</v>
      </c>
      <c r="M601" s="84" t="s">
        <v>112</v>
      </c>
      <c r="N601" s="84">
        <v>35</v>
      </c>
    </row>
    <row r="602" spans="1:14" x14ac:dyDescent="0.35">
      <c r="A602" s="79">
        <v>604</v>
      </c>
      <c r="B602" s="80"/>
      <c r="F602" s="79" t="s">
        <v>6212</v>
      </c>
      <c r="M602" s="83" t="s">
        <v>924</v>
      </c>
      <c r="N602" s="83">
        <v>40</v>
      </c>
    </row>
    <row r="603" spans="1:14" x14ac:dyDescent="0.35">
      <c r="A603" s="79">
        <v>605</v>
      </c>
      <c r="B603" s="80" t="s">
        <v>1258</v>
      </c>
      <c r="C603" s="79" t="s">
        <v>1258</v>
      </c>
      <c r="D603" s="79" t="s">
        <v>5937</v>
      </c>
      <c r="E603" s="79" t="s">
        <v>5936</v>
      </c>
      <c r="F603" s="79" t="s">
        <v>6214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6430</v>
      </c>
      <c r="M605" s="84" t="s">
        <v>112</v>
      </c>
      <c r="N605" s="84">
        <v>35</v>
      </c>
    </row>
    <row r="606" spans="1:14" x14ac:dyDescent="0.35">
      <c r="A606" s="79">
        <v>608</v>
      </c>
      <c r="B606" s="80"/>
      <c r="F606" s="79" t="s">
        <v>6212</v>
      </c>
      <c r="M606" s="83" t="s">
        <v>924</v>
      </c>
      <c r="N606" s="83">
        <v>60</v>
      </c>
    </row>
    <row r="607" spans="1:14" x14ac:dyDescent="0.35">
      <c r="A607" s="79">
        <v>609</v>
      </c>
      <c r="B607" s="80" t="s">
        <v>5764</v>
      </c>
      <c r="C607" s="79" t="s">
        <v>5764</v>
      </c>
      <c r="D607" s="79" t="s">
        <v>5937</v>
      </c>
      <c r="E607" s="79" t="s">
        <v>5936</v>
      </c>
      <c r="F607" s="79" t="s">
        <v>6214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6431</v>
      </c>
      <c r="M609" s="84" t="s">
        <v>112</v>
      </c>
      <c r="N609" s="84">
        <v>35</v>
      </c>
    </row>
    <row r="610" spans="1:14" x14ac:dyDescent="0.35">
      <c r="A610" s="79">
        <v>612</v>
      </c>
      <c r="B610" s="80"/>
      <c r="F610" s="79" t="s">
        <v>6212</v>
      </c>
      <c r="M610" s="83" t="s">
        <v>924</v>
      </c>
      <c r="N610" s="83">
        <v>60</v>
      </c>
    </row>
    <row r="611" spans="1:14" x14ac:dyDescent="0.35">
      <c r="A611" s="79">
        <v>613</v>
      </c>
      <c r="B611" s="80" t="s">
        <v>5765</v>
      </c>
      <c r="C611" s="79" t="s">
        <v>5765</v>
      </c>
      <c r="D611" s="79" t="s">
        <v>5937</v>
      </c>
      <c r="E611" s="79" t="s">
        <v>5936</v>
      </c>
      <c r="F611" s="79" t="s">
        <v>6214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6432</v>
      </c>
      <c r="M613" s="84" t="s">
        <v>112</v>
      </c>
      <c r="N613" s="84">
        <v>100</v>
      </c>
    </row>
    <row r="614" spans="1:14" x14ac:dyDescent="0.35">
      <c r="A614" s="79">
        <v>616</v>
      </c>
      <c r="B614" s="80"/>
      <c r="F614" s="79" t="s">
        <v>6212</v>
      </c>
      <c r="M614" s="83" t="s">
        <v>924</v>
      </c>
      <c r="N614" s="83">
        <v>150</v>
      </c>
    </row>
    <row r="615" spans="1:14" x14ac:dyDescent="0.35">
      <c r="A615" s="79">
        <v>617</v>
      </c>
      <c r="B615" s="80" t="s">
        <v>1311</v>
      </c>
      <c r="C615" s="79" t="s">
        <v>1311</v>
      </c>
      <c r="D615" s="79" t="s">
        <v>5937</v>
      </c>
      <c r="E615" s="79" t="s">
        <v>5936</v>
      </c>
      <c r="F615" s="79" t="s">
        <v>6210</v>
      </c>
      <c r="J615" s="79" t="s">
        <v>1312</v>
      </c>
    </row>
    <row r="616" spans="1:14" x14ac:dyDescent="0.35">
      <c r="A616" s="79">
        <v>618</v>
      </c>
      <c r="B616" s="80"/>
      <c r="F616" s="79" t="s">
        <v>6211</v>
      </c>
    </row>
    <row r="617" spans="1:14" x14ac:dyDescent="0.35">
      <c r="A617" s="79">
        <v>619</v>
      </c>
      <c r="B617" s="80"/>
      <c r="F617" s="79" t="s">
        <v>6435</v>
      </c>
    </row>
    <row r="618" spans="1:14" x14ac:dyDescent="0.35">
      <c r="A618" s="79">
        <v>620</v>
      </c>
      <c r="B618" s="80"/>
      <c r="F618" s="79" t="s">
        <v>6208</v>
      </c>
    </row>
    <row r="619" spans="1:14" x14ac:dyDescent="0.35">
      <c r="A619" s="79">
        <v>621</v>
      </c>
      <c r="B619" s="80" t="s">
        <v>1315</v>
      </c>
      <c r="C619" s="79" t="s">
        <v>1315</v>
      </c>
      <c r="D619" s="79" t="s">
        <v>5937</v>
      </c>
      <c r="E619" s="79" t="s">
        <v>5936</v>
      </c>
      <c r="F619" s="79" t="s">
        <v>6210</v>
      </c>
      <c r="J619" s="79" t="s">
        <v>1316</v>
      </c>
    </row>
    <row r="620" spans="1:14" x14ac:dyDescent="0.35">
      <c r="A620" s="79">
        <v>622</v>
      </c>
      <c r="B620" s="80"/>
      <c r="F620" s="79" t="s">
        <v>6209</v>
      </c>
    </row>
    <row r="621" spans="1:14" x14ac:dyDescent="0.35">
      <c r="A621" s="79">
        <v>623</v>
      </c>
      <c r="B621" s="80"/>
      <c r="F621" s="79" t="s">
        <v>6435</v>
      </c>
    </row>
    <row r="622" spans="1:14" x14ac:dyDescent="0.35">
      <c r="A622" s="79">
        <v>624</v>
      </c>
      <c r="B622" s="80"/>
      <c r="F622" s="79" t="s">
        <v>6208</v>
      </c>
    </row>
    <row r="623" spans="1:14" x14ac:dyDescent="0.35">
      <c r="A623" s="79">
        <v>625</v>
      </c>
      <c r="B623" s="80" t="s">
        <v>5779</v>
      </c>
      <c r="C623" s="79" t="s">
        <v>5779</v>
      </c>
      <c r="D623" s="79" t="s">
        <v>5937</v>
      </c>
      <c r="E623" s="79" t="s">
        <v>5936</v>
      </c>
      <c r="F623" s="79" t="s">
        <v>6210</v>
      </c>
      <c r="J623" s="79" t="s">
        <v>1318</v>
      </c>
    </row>
    <row r="624" spans="1:14" x14ac:dyDescent="0.35">
      <c r="A624" s="79">
        <v>626</v>
      </c>
      <c r="B624" s="80"/>
      <c r="F624" s="79" t="s">
        <v>6434</v>
      </c>
    </row>
    <row r="625" spans="1:13" x14ac:dyDescent="0.35">
      <c r="A625" s="79">
        <v>627</v>
      </c>
      <c r="B625" s="80"/>
      <c r="F625" s="79" t="s">
        <v>6435</v>
      </c>
    </row>
    <row r="626" spans="1:13" x14ac:dyDescent="0.35">
      <c r="A626" s="79">
        <v>628</v>
      </c>
      <c r="B626" s="80"/>
      <c r="F626" s="79" t="s">
        <v>6208</v>
      </c>
      <c r="M626" s="81" t="s">
        <v>6243</v>
      </c>
    </row>
    <row r="627" spans="1:13" x14ac:dyDescent="0.35">
      <c r="A627" s="79">
        <v>629</v>
      </c>
      <c r="B627" s="80" t="s">
        <v>1288</v>
      </c>
      <c r="C627" s="79" t="s">
        <v>1288</v>
      </c>
      <c r="D627" s="79" t="s">
        <v>5937</v>
      </c>
      <c r="E627" s="79" t="s">
        <v>5936</v>
      </c>
      <c r="F627" s="79" t="s">
        <v>6207</v>
      </c>
      <c r="J627" s="79" t="s">
        <v>63</v>
      </c>
      <c r="M627" s="82" t="s">
        <v>6242</v>
      </c>
    </row>
    <row r="628" spans="1:13" x14ac:dyDescent="0.35">
      <c r="A628" s="79">
        <v>630</v>
      </c>
      <c r="B628" s="80"/>
      <c r="F628" s="79" t="s">
        <v>6206</v>
      </c>
      <c r="M628" s="89" t="s">
        <v>6420</v>
      </c>
    </row>
    <row r="629" spans="1:13" x14ac:dyDescent="0.35">
      <c r="A629" s="79">
        <v>631</v>
      </c>
      <c r="B629" s="80"/>
      <c r="F629" s="79" t="s">
        <v>6436</v>
      </c>
      <c r="M629" s="90" t="s">
        <v>6419</v>
      </c>
    </row>
    <row r="630" spans="1:13" x14ac:dyDescent="0.35">
      <c r="A630" s="79">
        <v>632</v>
      </c>
      <c r="B630" s="80"/>
      <c r="F630" s="79" t="s">
        <v>6205</v>
      </c>
    </row>
    <row r="631" spans="1:13" x14ac:dyDescent="0.35">
      <c r="A631" s="79">
        <v>633</v>
      </c>
      <c r="B631" s="80" t="s">
        <v>1291</v>
      </c>
      <c r="C631" s="79" t="s">
        <v>1291</v>
      </c>
      <c r="D631" s="79" t="s">
        <v>5937</v>
      </c>
      <c r="E631" s="79" t="s">
        <v>5936</v>
      </c>
      <c r="F631" s="79" t="s">
        <v>6203</v>
      </c>
      <c r="J631" s="79" t="s">
        <v>1292</v>
      </c>
    </row>
    <row r="632" spans="1:13" x14ac:dyDescent="0.35">
      <c r="A632" s="79">
        <v>634</v>
      </c>
      <c r="B632" s="80"/>
      <c r="F632" s="79" t="s">
        <v>6204</v>
      </c>
    </row>
    <row r="633" spans="1:13" x14ac:dyDescent="0.35">
      <c r="A633" s="79">
        <v>635</v>
      </c>
      <c r="B633" s="80"/>
      <c r="F633" s="79" t="s">
        <v>6202</v>
      </c>
    </row>
    <row r="634" spans="1:13" x14ac:dyDescent="0.35">
      <c r="A634" s="79">
        <v>636</v>
      </c>
      <c r="B634" s="80"/>
      <c r="F634" s="79" t="s">
        <v>6201</v>
      </c>
    </row>
    <row r="635" spans="1:13" x14ac:dyDescent="0.35">
      <c r="A635" s="79">
        <v>637</v>
      </c>
      <c r="B635" s="80" t="s">
        <v>5778</v>
      </c>
      <c r="C635" s="79" t="s">
        <v>5778</v>
      </c>
      <c r="D635" s="79" t="s">
        <v>5937</v>
      </c>
      <c r="E635" s="79" t="s">
        <v>5936</v>
      </c>
      <c r="F635" s="79" t="s">
        <v>6203</v>
      </c>
      <c r="J635" s="79" t="s">
        <v>3576</v>
      </c>
    </row>
    <row r="636" spans="1:13" x14ac:dyDescent="0.35">
      <c r="A636" s="79">
        <v>638</v>
      </c>
      <c r="B636" s="80"/>
      <c r="F636" s="93" t="s">
        <v>6474</v>
      </c>
    </row>
    <row r="637" spans="1:13" x14ac:dyDescent="0.35">
      <c r="A637" s="79">
        <v>639</v>
      </c>
      <c r="B637" s="80"/>
      <c r="F637" s="79" t="s">
        <v>6441</v>
      </c>
    </row>
    <row r="638" spans="1:13" x14ac:dyDescent="0.35">
      <c r="A638" s="79">
        <v>640</v>
      </c>
      <c r="B638" s="80"/>
      <c r="F638" s="93" t="s">
        <v>6648</v>
      </c>
    </row>
    <row r="639" spans="1:13" x14ac:dyDescent="0.35">
      <c r="A639" s="79">
        <v>641</v>
      </c>
      <c r="B639" s="80" t="s">
        <v>5772</v>
      </c>
      <c r="C639" s="79" t="s">
        <v>5772</v>
      </c>
      <c r="D639" s="79" t="s">
        <v>5937</v>
      </c>
      <c r="E639" s="79" t="s">
        <v>5936</v>
      </c>
      <c r="F639" s="79" t="s">
        <v>6203</v>
      </c>
      <c r="J639" s="79" t="s">
        <v>1295</v>
      </c>
    </row>
    <row r="640" spans="1:13" x14ac:dyDescent="0.35">
      <c r="A640" s="79">
        <v>642</v>
      </c>
      <c r="B640" s="80"/>
      <c r="F640" s="79" t="s">
        <v>6204</v>
      </c>
    </row>
    <row r="641" spans="1:13" x14ac:dyDescent="0.35">
      <c r="A641" s="79">
        <v>643</v>
      </c>
      <c r="B641" s="80"/>
      <c r="F641" s="79" t="s">
        <v>6437</v>
      </c>
    </row>
    <row r="642" spans="1:13" x14ac:dyDescent="0.35">
      <c r="A642" s="79">
        <v>644</v>
      </c>
      <c r="B642" s="80"/>
      <c r="F642" s="79" t="s">
        <v>6201</v>
      </c>
    </row>
    <row r="643" spans="1:13" x14ac:dyDescent="0.35">
      <c r="A643" s="79">
        <v>645</v>
      </c>
      <c r="B643" s="80" t="s">
        <v>5774</v>
      </c>
      <c r="C643" s="79" t="s">
        <v>5774</v>
      </c>
      <c r="D643" s="79" t="s">
        <v>5937</v>
      </c>
      <c r="E643" s="79" t="s">
        <v>5936</v>
      </c>
      <c r="F643" s="79" t="s">
        <v>6203</v>
      </c>
      <c r="J643" s="79" t="s">
        <v>1296</v>
      </c>
    </row>
    <row r="644" spans="1:13" x14ac:dyDescent="0.35">
      <c r="A644" s="79">
        <v>646</v>
      </c>
      <c r="B644" s="80"/>
      <c r="F644" s="79" t="s">
        <v>6204</v>
      </c>
    </row>
    <row r="645" spans="1:13" x14ac:dyDescent="0.35">
      <c r="A645" s="79">
        <v>647</v>
      </c>
      <c r="B645" s="80"/>
      <c r="F645" s="79" t="s">
        <v>6438</v>
      </c>
    </row>
    <row r="646" spans="1:13" x14ac:dyDescent="0.35">
      <c r="A646" s="79">
        <v>648</v>
      </c>
      <c r="B646" s="80"/>
      <c r="F646" s="79" t="s">
        <v>6201</v>
      </c>
    </row>
    <row r="647" spans="1:13" x14ac:dyDescent="0.35">
      <c r="A647" s="79">
        <v>649</v>
      </c>
      <c r="B647" s="80" t="s">
        <v>1297</v>
      </c>
      <c r="C647" s="79" t="s">
        <v>1297</v>
      </c>
      <c r="D647" s="79" t="s">
        <v>5937</v>
      </c>
      <c r="E647" s="79" t="s">
        <v>5936</v>
      </c>
      <c r="F647" s="79" t="s">
        <v>6203</v>
      </c>
      <c r="J647" s="79" t="s">
        <v>1298</v>
      </c>
      <c r="M647" s="84">
        <v>30</v>
      </c>
    </row>
    <row r="648" spans="1:13" x14ac:dyDescent="0.35">
      <c r="A648" s="79">
        <v>650</v>
      </c>
      <c r="B648" s="80"/>
      <c r="F648" s="79" t="s">
        <v>1298</v>
      </c>
      <c r="M648" s="83">
        <v>10</v>
      </c>
    </row>
    <row r="649" spans="1:13" x14ac:dyDescent="0.35">
      <c r="A649" s="79">
        <v>651</v>
      </c>
      <c r="B649" s="80"/>
      <c r="F649" s="79" t="s">
        <v>6202</v>
      </c>
      <c r="M649" s="84">
        <v>20</v>
      </c>
    </row>
    <row r="650" spans="1:13" x14ac:dyDescent="0.35">
      <c r="A650" s="79">
        <v>652</v>
      </c>
      <c r="B650" s="80"/>
      <c r="F650" s="79" t="s">
        <v>6201</v>
      </c>
      <c r="M650" s="83">
        <v>30</v>
      </c>
    </row>
    <row r="651" spans="1:13" x14ac:dyDescent="0.35">
      <c r="A651" s="79">
        <v>653</v>
      </c>
      <c r="B651" s="80" t="s">
        <v>5775</v>
      </c>
      <c r="C651" s="79" t="s">
        <v>5775</v>
      </c>
      <c r="D651" s="79" t="s">
        <v>5937</v>
      </c>
      <c r="E651" s="79" t="s">
        <v>5936</v>
      </c>
      <c r="F651" s="79" t="s">
        <v>6203</v>
      </c>
      <c r="J651" s="79" t="s">
        <v>1300</v>
      </c>
      <c r="M651" s="84">
        <v>30</v>
      </c>
    </row>
    <row r="652" spans="1:13" x14ac:dyDescent="0.35">
      <c r="A652" s="79">
        <v>654</v>
      </c>
      <c r="B652" s="80"/>
      <c r="F652" s="79" t="s">
        <v>1298</v>
      </c>
      <c r="M652" s="83">
        <v>50</v>
      </c>
    </row>
    <row r="653" spans="1:13" x14ac:dyDescent="0.35">
      <c r="A653" s="79">
        <v>655</v>
      </c>
      <c r="B653" s="80"/>
      <c r="F653" s="79" t="s">
        <v>6202</v>
      </c>
      <c r="M653" s="84">
        <v>30</v>
      </c>
    </row>
    <row r="654" spans="1:13" x14ac:dyDescent="0.35">
      <c r="A654" s="79">
        <v>656</v>
      </c>
      <c r="B654" s="80"/>
      <c r="F654" s="79" t="s">
        <v>6201</v>
      </c>
      <c r="M654" s="83">
        <v>30</v>
      </c>
    </row>
    <row r="655" spans="1:13" x14ac:dyDescent="0.35">
      <c r="A655" s="79">
        <v>657</v>
      </c>
      <c r="B655" s="80" t="s">
        <v>5773</v>
      </c>
      <c r="C655" s="79" t="s">
        <v>5773</v>
      </c>
      <c r="D655" s="79" t="s">
        <v>5937</v>
      </c>
      <c r="E655" s="79" t="s">
        <v>5936</v>
      </c>
      <c r="F655" s="79" t="s">
        <v>6203</v>
      </c>
      <c r="J655" s="79" t="s">
        <v>1302</v>
      </c>
      <c r="M655" s="84">
        <v>100</v>
      </c>
    </row>
    <row r="656" spans="1:13" x14ac:dyDescent="0.35">
      <c r="A656" s="79">
        <v>658</v>
      </c>
      <c r="B656" s="80"/>
      <c r="F656" s="79" t="s">
        <v>1298</v>
      </c>
      <c r="M656" s="83">
        <v>150</v>
      </c>
    </row>
    <row r="657" spans="1:10" x14ac:dyDescent="0.35">
      <c r="A657" s="79">
        <v>659</v>
      </c>
      <c r="B657" s="80"/>
      <c r="F657" s="79" t="s">
        <v>6439</v>
      </c>
    </row>
    <row r="658" spans="1:10" x14ac:dyDescent="0.35">
      <c r="A658" s="79">
        <v>660</v>
      </c>
      <c r="B658" s="80"/>
      <c r="F658" s="79" t="s">
        <v>6201</v>
      </c>
    </row>
    <row r="659" spans="1:10" x14ac:dyDescent="0.35">
      <c r="A659" s="79">
        <v>661</v>
      </c>
      <c r="B659" s="80" t="s">
        <v>1303</v>
      </c>
      <c r="C659" s="79" t="s">
        <v>1303</v>
      </c>
      <c r="D659" s="79" t="s">
        <v>5937</v>
      </c>
      <c r="E659" s="79" t="s">
        <v>5936</v>
      </c>
      <c r="F659" s="79" t="s">
        <v>6203</v>
      </c>
      <c r="J659" s="79" t="s">
        <v>1304</v>
      </c>
    </row>
    <row r="660" spans="1:10" x14ac:dyDescent="0.35">
      <c r="A660" s="79">
        <v>662</v>
      </c>
      <c r="B660" s="80"/>
      <c r="F660" s="79" t="s">
        <v>1304</v>
      </c>
    </row>
    <row r="661" spans="1:10" x14ac:dyDescent="0.35">
      <c r="A661" s="79">
        <v>663</v>
      </c>
      <c r="B661" s="80"/>
      <c r="F661" s="79" t="s">
        <v>6202</v>
      </c>
    </row>
    <row r="662" spans="1:10" x14ac:dyDescent="0.35">
      <c r="A662" s="79">
        <v>664</v>
      </c>
      <c r="B662" s="80"/>
      <c r="F662" s="79" t="s">
        <v>6201</v>
      </c>
    </row>
    <row r="663" spans="1:10" x14ac:dyDescent="0.35">
      <c r="A663" s="79">
        <v>665</v>
      </c>
      <c r="B663" s="80" t="s">
        <v>5776</v>
      </c>
      <c r="C663" s="79" t="s">
        <v>5776</v>
      </c>
      <c r="D663" s="79" t="s">
        <v>5937</v>
      </c>
      <c r="E663" s="79" t="s">
        <v>5936</v>
      </c>
      <c r="F663" s="79" t="s">
        <v>6203</v>
      </c>
      <c r="J663" s="79" t="s">
        <v>1306</v>
      </c>
    </row>
    <row r="664" spans="1:10" x14ac:dyDescent="0.35">
      <c r="A664" s="79">
        <v>666</v>
      </c>
      <c r="B664" s="80"/>
      <c r="F664" s="79" t="s">
        <v>1304</v>
      </c>
    </row>
    <row r="665" spans="1:10" x14ac:dyDescent="0.35">
      <c r="A665" s="79">
        <v>667</v>
      </c>
      <c r="B665" s="80"/>
      <c r="F665" s="79" t="s">
        <v>6202</v>
      </c>
    </row>
    <row r="666" spans="1:10" x14ac:dyDescent="0.35">
      <c r="A666" s="79">
        <v>668</v>
      </c>
      <c r="B666" s="80"/>
      <c r="F666" s="79" t="s">
        <v>6201</v>
      </c>
    </row>
    <row r="667" spans="1:10" x14ac:dyDescent="0.35">
      <c r="A667" s="79">
        <v>669</v>
      </c>
      <c r="B667" s="80" t="s">
        <v>5777</v>
      </c>
      <c r="C667" s="79" t="s">
        <v>5777</v>
      </c>
      <c r="D667" s="79" t="s">
        <v>5937</v>
      </c>
      <c r="E667" s="79" t="s">
        <v>5936</v>
      </c>
      <c r="F667" s="79" t="s">
        <v>6203</v>
      </c>
      <c r="J667" s="79" t="s">
        <v>1308</v>
      </c>
    </row>
    <row r="668" spans="1:10" x14ac:dyDescent="0.35">
      <c r="A668" s="79">
        <v>670</v>
      </c>
      <c r="B668" s="80"/>
      <c r="F668" s="79" t="s">
        <v>1304</v>
      </c>
    </row>
    <row r="669" spans="1:10" x14ac:dyDescent="0.35">
      <c r="A669" s="79">
        <v>671</v>
      </c>
      <c r="B669" s="80"/>
      <c r="F669" s="79" t="s">
        <v>6440</v>
      </c>
    </row>
    <row r="670" spans="1:10" x14ac:dyDescent="0.35">
      <c r="A670" s="79">
        <v>672</v>
      </c>
      <c r="B670" s="80"/>
      <c r="F670" s="79" t="s">
        <v>6201</v>
      </c>
    </row>
    <row r="671" spans="1:10" x14ac:dyDescent="0.35">
      <c r="A671" s="79">
        <v>673</v>
      </c>
      <c r="B671" s="80" t="s">
        <v>1319</v>
      </c>
      <c r="C671" s="79" t="s">
        <v>1319</v>
      </c>
      <c r="D671" s="79" t="s">
        <v>5937</v>
      </c>
      <c r="E671" s="79" t="s">
        <v>5936</v>
      </c>
      <c r="F671" s="79" t="s">
        <v>6198</v>
      </c>
      <c r="J671" s="79" t="s">
        <v>1320</v>
      </c>
    </row>
    <row r="672" spans="1:10" x14ac:dyDescent="0.35">
      <c r="A672" s="79">
        <v>674</v>
      </c>
      <c r="B672" s="80"/>
      <c r="F672" s="79" t="s">
        <v>6442</v>
      </c>
    </row>
    <row r="673" spans="1:10" x14ac:dyDescent="0.35">
      <c r="A673" s="79">
        <v>675</v>
      </c>
      <c r="B673" s="80"/>
      <c r="F673" s="79" t="s">
        <v>6200</v>
      </c>
    </row>
    <row r="674" spans="1:10" x14ac:dyDescent="0.35">
      <c r="A674" s="79">
        <v>676</v>
      </c>
      <c r="B674" s="80"/>
      <c r="F674" s="79" t="s">
        <v>6199</v>
      </c>
    </row>
    <row r="675" spans="1:10" x14ac:dyDescent="0.35">
      <c r="A675" s="79">
        <v>677</v>
      </c>
      <c r="B675" s="80" t="s">
        <v>1323</v>
      </c>
      <c r="C675" s="79" t="s">
        <v>1323</v>
      </c>
      <c r="D675" s="79" t="s">
        <v>5937</v>
      </c>
      <c r="E675" s="79" t="s">
        <v>5936</v>
      </c>
      <c r="F675" s="79" t="s">
        <v>6198</v>
      </c>
      <c r="J675" s="79" t="s">
        <v>1324</v>
      </c>
    </row>
    <row r="676" spans="1:10" x14ac:dyDescent="0.35">
      <c r="A676" s="79">
        <v>678</v>
      </c>
      <c r="B676" s="80"/>
      <c r="F676" s="79" t="s">
        <v>6443</v>
      </c>
    </row>
    <row r="677" spans="1:10" x14ac:dyDescent="0.35">
      <c r="A677" s="79">
        <v>679</v>
      </c>
      <c r="B677" s="80"/>
      <c r="F677" s="79" t="s">
        <v>6197</v>
      </c>
    </row>
    <row r="678" spans="1:10" x14ac:dyDescent="0.35">
      <c r="A678" s="79">
        <v>680</v>
      </c>
      <c r="B678" s="80"/>
      <c r="F678" s="79" t="s">
        <v>6196</v>
      </c>
    </row>
    <row r="679" spans="1:10" x14ac:dyDescent="0.35">
      <c r="A679" s="79">
        <v>681</v>
      </c>
      <c r="B679" s="80" t="s">
        <v>1326</v>
      </c>
      <c r="C679" s="79" t="s">
        <v>1326</v>
      </c>
      <c r="D679" s="79" t="s">
        <v>5937</v>
      </c>
      <c r="E679" s="79" t="s">
        <v>5936</v>
      </c>
      <c r="F679" s="79" t="s">
        <v>6195</v>
      </c>
      <c r="J679" s="79" t="s">
        <v>1327</v>
      </c>
    </row>
    <row r="680" spans="1:10" x14ac:dyDescent="0.35">
      <c r="A680" s="79">
        <v>682</v>
      </c>
      <c r="B680" s="80"/>
      <c r="F680" s="79" t="s">
        <v>1327</v>
      </c>
    </row>
    <row r="681" spans="1:10" x14ac:dyDescent="0.35">
      <c r="A681" s="79">
        <v>683</v>
      </c>
      <c r="B681" s="80"/>
      <c r="F681" s="79" t="s">
        <v>6194</v>
      </c>
    </row>
    <row r="682" spans="1:10" x14ac:dyDescent="0.35">
      <c r="A682" s="79">
        <v>684</v>
      </c>
      <c r="B682" s="80"/>
      <c r="F682" s="79" t="s">
        <v>6193</v>
      </c>
    </row>
    <row r="683" spans="1:10" x14ac:dyDescent="0.35">
      <c r="A683" s="79">
        <v>685</v>
      </c>
      <c r="B683" s="80" t="s">
        <v>5780</v>
      </c>
      <c r="C683" s="79" t="s">
        <v>5780</v>
      </c>
      <c r="D683" s="79" t="s">
        <v>5937</v>
      </c>
      <c r="E683" s="79" t="s">
        <v>5936</v>
      </c>
      <c r="F683" s="79" t="s">
        <v>6195</v>
      </c>
      <c r="J683" s="79" t="s">
        <v>1330</v>
      </c>
    </row>
    <row r="684" spans="1:10" x14ac:dyDescent="0.35">
      <c r="A684" s="79">
        <v>686</v>
      </c>
      <c r="B684" s="80"/>
      <c r="F684" s="79" t="s">
        <v>1327</v>
      </c>
    </row>
    <row r="685" spans="1:10" x14ac:dyDescent="0.35">
      <c r="A685" s="79">
        <v>687</v>
      </c>
      <c r="B685" s="80"/>
      <c r="F685" s="79" t="s">
        <v>6194</v>
      </c>
    </row>
    <row r="686" spans="1:10" x14ac:dyDescent="0.35">
      <c r="A686" s="79">
        <v>688</v>
      </c>
      <c r="B686" s="80"/>
      <c r="F686" s="79" t="s">
        <v>6193</v>
      </c>
    </row>
    <row r="687" spans="1:10" x14ac:dyDescent="0.35">
      <c r="A687" s="79">
        <v>689</v>
      </c>
      <c r="B687" s="80" t="s">
        <v>5781</v>
      </c>
      <c r="C687" s="79" t="s">
        <v>5781</v>
      </c>
      <c r="D687" s="79" t="s">
        <v>5937</v>
      </c>
      <c r="E687" s="79" t="s">
        <v>5936</v>
      </c>
      <c r="F687" s="79" t="s">
        <v>6195</v>
      </c>
      <c r="J687" s="79" t="s">
        <v>1332</v>
      </c>
    </row>
    <row r="688" spans="1:10" x14ac:dyDescent="0.35">
      <c r="A688" s="79">
        <v>690</v>
      </c>
      <c r="B688" s="80"/>
      <c r="F688" s="79" t="s">
        <v>1327</v>
      </c>
    </row>
    <row r="689" spans="1:10" x14ac:dyDescent="0.35">
      <c r="A689" s="79">
        <v>691</v>
      </c>
      <c r="B689" s="80"/>
      <c r="F689" s="79" t="s">
        <v>6194</v>
      </c>
    </row>
    <row r="690" spans="1:10" x14ac:dyDescent="0.35">
      <c r="A690" s="79">
        <v>692</v>
      </c>
      <c r="B690" s="80"/>
      <c r="F690" s="79" t="s">
        <v>6193</v>
      </c>
    </row>
    <row r="691" spans="1:10" x14ac:dyDescent="0.35">
      <c r="A691" s="79">
        <v>693</v>
      </c>
      <c r="B691" s="80" t="s">
        <v>1334</v>
      </c>
      <c r="C691" s="79" t="s">
        <v>1334</v>
      </c>
      <c r="D691" s="79" t="s">
        <v>5937</v>
      </c>
      <c r="E691" s="79" t="s">
        <v>5936</v>
      </c>
      <c r="F691" s="79" t="s">
        <v>6195</v>
      </c>
      <c r="J691" s="79" t="s">
        <v>1335</v>
      </c>
    </row>
    <row r="692" spans="1:10" x14ac:dyDescent="0.35">
      <c r="A692" s="79">
        <v>694</v>
      </c>
      <c r="B692" s="80"/>
      <c r="F692" s="79" t="s">
        <v>1335</v>
      </c>
    </row>
    <row r="693" spans="1:10" x14ac:dyDescent="0.35">
      <c r="A693" s="79">
        <v>695</v>
      </c>
      <c r="B693" s="80"/>
      <c r="F693" s="79" t="s">
        <v>6194</v>
      </c>
    </row>
    <row r="694" spans="1:10" x14ac:dyDescent="0.35">
      <c r="A694" s="79">
        <v>696</v>
      </c>
      <c r="B694" s="80"/>
      <c r="F694" s="79" t="s">
        <v>6193</v>
      </c>
    </row>
    <row r="695" spans="1:10" x14ac:dyDescent="0.35">
      <c r="A695" s="79">
        <v>697</v>
      </c>
      <c r="B695" s="80" t="s">
        <v>5782</v>
      </c>
      <c r="C695" s="79" t="s">
        <v>5782</v>
      </c>
      <c r="D695" s="79" t="s">
        <v>5937</v>
      </c>
      <c r="E695" s="79" t="s">
        <v>5936</v>
      </c>
      <c r="F695" s="79" t="s">
        <v>6195</v>
      </c>
      <c r="J695" s="79" t="s">
        <v>1337</v>
      </c>
    </row>
    <row r="696" spans="1:10" x14ac:dyDescent="0.35">
      <c r="A696" s="79">
        <v>698</v>
      </c>
      <c r="B696" s="80"/>
      <c r="F696" s="79" t="s">
        <v>1335</v>
      </c>
    </row>
    <row r="697" spans="1:10" x14ac:dyDescent="0.35">
      <c r="A697" s="79">
        <v>699</v>
      </c>
      <c r="B697" s="80"/>
      <c r="F697" s="79" t="s">
        <v>6194</v>
      </c>
    </row>
    <row r="698" spans="1:10" x14ac:dyDescent="0.35">
      <c r="A698" s="79">
        <v>700</v>
      </c>
      <c r="B698" s="80"/>
      <c r="F698" s="79" t="s">
        <v>6193</v>
      </c>
    </row>
    <row r="699" spans="1:10" x14ac:dyDescent="0.35">
      <c r="A699" s="79">
        <v>701</v>
      </c>
      <c r="B699" s="80" t="s">
        <v>5783</v>
      </c>
      <c r="C699" s="79" t="s">
        <v>5783</v>
      </c>
      <c r="D699" s="79" t="s">
        <v>5937</v>
      </c>
      <c r="E699" s="79" t="s">
        <v>5936</v>
      </c>
      <c r="F699" s="79" t="s">
        <v>6195</v>
      </c>
      <c r="J699" s="79" t="s">
        <v>1339</v>
      </c>
    </row>
    <row r="700" spans="1:10" x14ac:dyDescent="0.35">
      <c r="A700" s="79">
        <v>702</v>
      </c>
      <c r="B700" s="80"/>
      <c r="F700" s="79" t="s">
        <v>1335</v>
      </c>
    </row>
    <row r="701" spans="1:10" x14ac:dyDescent="0.35">
      <c r="A701" s="79">
        <v>703</v>
      </c>
      <c r="B701" s="80"/>
      <c r="F701" s="79" t="s">
        <v>6194</v>
      </c>
    </row>
    <row r="702" spans="1:10" x14ac:dyDescent="0.35">
      <c r="A702" s="79">
        <v>704</v>
      </c>
      <c r="B702" s="80"/>
      <c r="F702" s="79" t="s">
        <v>6193</v>
      </c>
    </row>
    <row r="703" spans="1:10" x14ac:dyDescent="0.35">
      <c r="A703" s="79">
        <v>705</v>
      </c>
      <c r="B703" s="80" t="s">
        <v>5784</v>
      </c>
      <c r="C703" s="79" t="s">
        <v>5784</v>
      </c>
      <c r="D703" s="79" t="s">
        <v>5937</v>
      </c>
      <c r="E703" s="79" t="s">
        <v>5936</v>
      </c>
      <c r="F703" s="79" t="s">
        <v>6195</v>
      </c>
      <c r="J703" s="79" t="s">
        <v>3554</v>
      </c>
    </row>
    <row r="704" spans="1:10" x14ac:dyDescent="0.35">
      <c r="A704" s="79">
        <v>706</v>
      </c>
      <c r="B704" s="80"/>
      <c r="F704" s="93" t="s">
        <v>6475</v>
      </c>
    </row>
    <row r="705" spans="1:10" x14ac:dyDescent="0.35">
      <c r="A705" s="79">
        <v>707</v>
      </c>
      <c r="B705" s="80"/>
      <c r="F705" s="79" t="s">
        <v>6444</v>
      </c>
    </row>
    <row r="706" spans="1:10" x14ac:dyDescent="0.35">
      <c r="A706" s="79">
        <v>708</v>
      </c>
      <c r="B706" s="80"/>
      <c r="F706" s="79" t="s">
        <v>6193</v>
      </c>
    </row>
    <row r="707" spans="1:10" x14ac:dyDescent="0.35">
      <c r="A707" s="79">
        <v>709</v>
      </c>
      <c r="B707" s="80" t="s">
        <v>1341</v>
      </c>
      <c r="C707" s="79" t="s">
        <v>1341</v>
      </c>
      <c r="D707" s="79" t="s">
        <v>5937</v>
      </c>
      <c r="E707" s="79" t="s">
        <v>6102</v>
      </c>
      <c r="F707" s="79" t="s">
        <v>6192</v>
      </c>
      <c r="J707" s="79" t="s">
        <v>1342</v>
      </c>
    </row>
    <row r="708" spans="1:10" x14ac:dyDescent="0.35">
      <c r="A708" s="79">
        <v>710</v>
      </c>
      <c r="B708" s="80"/>
      <c r="F708" s="79" t="s">
        <v>6448</v>
      </c>
    </row>
    <row r="709" spans="1:10" x14ac:dyDescent="0.35">
      <c r="A709" s="79">
        <v>711</v>
      </c>
      <c r="B709" s="80"/>
      <c r="F709" s="79" t="s">
        <v>5953</v>
      </c>
    </row>
    <row r="710" spans="1:10" x14ac:dyDescent="0.35">
      <c r="A710" s="79">
        <v>712</v>
      </c>
      <c r="B710" s="80"/>
      <c r="F710" s="79" t="s">
        <v>6191</v>
      </c>
    </row>
    <row r="711" spans="1:10" x14ac:dyDescent="0.35">
      <c r="A711" s="79">
        <v>713</v>
      </c>
      <c r="B711" s="80" t="s">
        <v>1345</v>
      </c>
      <c r="C711" s="79" t="s">
        <v>1345</v>
      </c>
      <c r="D711" s="79" t="s">
        <v>5937</v>
      </c>
      <c r="E711" s="79" t="s">
        <v>6146</v>
      </c>
      <c r="F711" s="79" t="s">
        <v>6190</v>
      </c>
      <c r="J711" s="79" t="s">
        <v>1346</v>
      </c>
    </row>
    <row r="712" spans="1:10" x14ac:dyDescent="0.35">
      <c r="A712" s="79">
        <v>714</v>
      </c>
      <c r="B712" s="80"/>
      <c r="F712" s="79" t="s">
        <v>6181</v>
      </c>
    </row>
    <row r="713" spans="1:10" x14ac:dyDescent="0.35">
      <c r="A713" s="79">
        <v>715</v>
      </c>
      <c r="B713" s="80"/>
      <c r="F713" s="79" t="s">
        <v>6189</v>
      </c>
    </row>
    <row r="714" spans="1:10" x14ac:dyDescent="0.35">
      <c r="A714" s="79">
        <v>716</v>
      </c>
      <c r="B714" s="80"/>
      <c r="F714" s="79" t="s">
        <v>6188</v>
      </c>
    </row>
    <row r="715" spans="1:10" x14ac:dyDescent="0.35">
      <c r="A715" s="79">
        <v>717</v>
      </c>
      <c r="B715" s="80" t="s">
        <v>1355</v>
      </c>
      <c r="C715" s="79" t="s">
        <v>1355</v>
      </c>
      <c r="D715" s="79" t="s">
        <v>5937</v>
      </c>
      <c r="E715" s="79" t="s">
        <v>6146</v>
      </c>
      <c r="F715" s="79" t="s">
        <v>6187</v>
      </c>
      <c r="J715" s="79" t="s">
        <v>1356</v>
      </c>
    </row>
    <row r="716" spans="1:10" x14ac:dyDescent="0.35">
      <c r="A716" s="79">
        <v>718</v>
      </c>
      <c r="B716" s="80"/>
      <c r="F716" s="79" t="s">
        <v>6186</v>
      </c>
    </row>
    <row r="717" spans="1:10" x14ac:dyDescent="0.35">
      <c r="A717" s="79">
        <v>719</v>
      </c>
      <c r="B717" s="80"/>
      <c r="F717" s="79" t="s">
        <v>6184</v>
      </c>
    </row>
    <row r="718" spans="1:10" x14ac:dyDescent="0.35">
      <c r="A718" s="79">
        <v>720</v>
      </c>
      <c r="B718" s="80"/>
      <c r="F718" s="79" t="s">
        <v>6183</v>
      </c>
    </row>
    <row r="719" spans="1:10" x14ac:dyDescent="0.35">
      <c r="A719" s="79">
        <v>721</v>
      </c>
      <c r="B719" s="80" t="s">
        <v>1350</v>
      </c>
      <c r="C719" s="79" t="s">
        <v>1350</v>
      </c>
      <c r="D719" s="79" t="s">
        <v>5937</v>
      </c>
      <c r="E719" s="79" t="s">
        <v>6146</v>
      </c>
      <c r="F719" s="79" t="s">
        <v>6145</v>
      </c>
      <c r="J719" s="79" t="s">
        <v>1351</v>
      </c>
    </row>
    <row r="720" spans="1:10" x14ac:dyDescent="0.35">
      <c r="A720" s="79">
        <v>722</v>
      </c>
      <c r="B720" s="80"/>
      <c r="F720" s="79" t="s">
        <v>6185</v>
      </c>
    </row>
    <row r="721" spans="1:10" x14ac:dyDescent="0.35">
      <c r="A721" s="79">
        <v>723</v>
      </c>
      <c r="B721" s="80"/>
      <c r="F721" s="79" t="s">
        <v>6184</v>
      </c>
    </row>
    <row r="722" spans="1:10" x14ac:dyDescent="0.35">
      <c r="A722" s="79">
        <v>724</v>
      </c>
      <c r="B722" s="80"/>
      <c r="F722" s="79" t="s">
        <v>6183</v>
      </c>
    </row>
    <row r="723" spans="1:10" x14ac:dyDescent="0.35">
      <c r="A723" s="79">
        <v>725</v>
      </c>
      <c r="B723" s="80" t="s">
        <v>5928</v>
      </c>
      <c r="C723" s="79" t="s">
        <v>5928</v>
      </c>
      <c r="D723" s="79" t="s">
        <v>5937</v>
      </c>
      <c r="E723" s="79" t="s">
        <v>6146</v>
      </c>
      <c r="F723" s="79" t="s">
        <v>6145</v>
      </c>
      <c r="J723" s="79" t="s">
        <v>1360</v>
      </c>
    </row>
    <row r="724" spans="1:10" x14ac:dyDescent="0.35">
      <c r="A724" s="79">
        <v>726</v>
      </c>
      <c r="B724" s="80"/>
      <c r="F724" s="79" t="s">
        <v>6449</v>
      </c>
    </row>
    <row r="725" spans="1:10" x14ac:dyDescent="0.35">
      <c r="A725" s="79">
        <v>727</v>
      </c>
      <c r="B725" s="80"/>
      <c r="F725" s="93" t="s">
        <v>6458</v>
      </c>
    </row>
    <row r="726" spans="1:10" x14ac:dyDescent="0.35">
      <c r="A726" s="79">
        <v>728</v>
      </c>
      <c r="B726" s="80"/>
      <c r="F726" s="79" t="s">
        <v>6155</v>
      </c>
    </row>
    <row r="727" spans="1:10" x14ac:dyDescent="0.35">
      <c r="A727" s="79">
        <v>729</v>
      </c>
      <c r="B727" s="80" t="s">
        <v>5927</v>
      </c>
      <c r="C727" s="79" t="s">
        <v>5927</v>
      </c>
      <c r="D727" s="79" t="s">
        <v>5937</v>
      </c>
      <c r="E727" s="79" t="s">
        <v>6146</v>
      </c>
      <c r="F727" s="79" t="s">
        <v>6182</v>
      </c>
      <c r="J727" s="79" t="s">
        <v>1362</v>
      </c>
    </row>
    <row r="728" spans="1:10" x14ac:dyDescent="0.35">
      <c r="A728" s="79">
        <v>730</v>
      </c>
      <c r="B728" s="80"/>
      <c r="F728" s="93" t="s">
        <v>6459</v>
      </c>
    </row>
    <row r="729" spans="1:10" x14ac:dyDescent="0.35">
      <c r="A729" s="79">
        <v>731</v>
      </c>
      <c r="B729" s="80"/>
      <c r="F729" s="79" t="s">
        <v>6450</v>
      </c>
    </row>
    <row r="730" spans="1:10" x14ac:dyDescent="0.35">
      <c r="A730" s="79">
        <v>732</v>
      </c>
      <c r="B730" s="80"/>
      <c r="F730" s="79" t="s">
        <v>6155</v>
      </c>
    </row>
    <row r="731" spans="1:10" x14ac:dyDescent="0.35">
      <c r="A731" s="79">
        <v>733</v>
      </c>
      <c r="B731" s="80" t="s">
        <v>1385</v>
      </c>
      <c r="C731" s="79" t="s">
        <v>1385</v>
      </c>
      <c r="D731" s="79" t="s">
        <v>5937</v>
      </c>
      <c r="E731" s="79" t="s">
        <v>6146</v>
      </c>
      <c r="F731" s="79" t="s">
        <v>6182</v>
      </c>
      <c r="J731" s="79" t="s">
        <v>1386</v>
      </c>
    </row>
    <row r="732" spans="1:10" x14ac:dyDescent="0.35">
      <c r="A732" s="79">
        <v>734</v>
      </c>
      <c r="B732" s="80"/>
      <c r="F732" s="79" t="s">
        <v>6180</v>
      </c>
    </row>
    <row r="733" spans="1:10" x14ac:dyDescent="0.35">
      <c r="A733" s="79">
        <v>735</v>
      </c>
      <c r="B733" s="80"/>
      <c r="F733" s="88" t="s">
        <v>6451</v>
      </c>
    </row>
    <row r="734" spans="1:10" x14ac:dyDescent="0.35">
      <c r="A734" s="79">
        <v>736</v>
      </c>
      <c r="B734" s="80"/>
      <c r="F734" s="93" t="s">
        <v>6616</v>
      </c>
    </row>
    <row r="735" spans="1:10" x14ac:dyDescent="0.35">
      <c r="A735" s="79">
        <v>737</v>
      </c>
      <c r="B735" s="80" t="s">
        <v>1382</v>
      </c>
      <c r="C735" s="79" t="s">
        <v>1382</v>
      </c>
      <c r="D735" s="79" t="s">
        <v>5937</v>
      </c>
      <c r="E735" s="79" t="s">
        <v>6146</v>
      </c>
      <c r="F735" s="79" t="s">
        <v>6145</v>
      </c>
      <c r="J735" s="79" t="s">
        <v>1383</v>
      </c>
    </row>
    <row r="736" spans="1:10" x14ac:dyDescent="0.35">
      <c r="A736" s="79">
        <v>738</v>
      </c>
      <c r="B736" s="80"/>
      <c r="F736" s="79" t="s">
        <v>6179</v>
      </c>
    </row>
    <row r="737" spans="1:17" x14ac:dyDescent="0.35">
      <c r="A737" s="79">
        <v>739</v>
      </c>
      <c r="B737" s="80"/>
      <c r="F737" s="79" t="s">
        <v>6178</v>
      </c>
    </row>
    <row r="738" spans="1:17" x14ac:dyDescent="0.35">
      <c r="A738" s="79">
        <v>740</v>
      </c>
      <c r="B738" s="80"/>
      <c r="F738" s="79" t="s">
        <v>6177</v>
      </c>
    </row>
    <row r="739" spans="1:17" x14ac:dyDescent="0.35">
      <c r="A739" s="79">
        <v>741</v>
      </c>
      <c r="B739" s="80" t="s">
        <v>1397</v>
      </c>
      <c r="C739" s="79" t="s">
        <v>1397</v>
      </c>
      <c r="D739" s="79" t="s">
        <v>5937</v>
      </c>
      <c r="E739" s="79" t="s">
        <v>6146</v>
      </c>
      <c r="F739" s="79" t="s">
        <v>6174</v>
      </c>
      <c r="J739" s="79" t="s">
        <v>1398</v>
      </c>
    </row>
    <row r="740" spans="1:17" x14ac:dyDescent="0.35">
      <c r="A740" s="79">
        <v>742</v>
      </c>
      <c r="B740" s="80"/>
      <c r="F740" s="79" t="s">
        <v>6176</v>
      </c>
    </row>
    <row r="741" spans="1:17" x14ac:dyDescent="0.35">
      <c r="A741" s="79">
        <v>743</v>
      </c>
      <c r="B741" s="80"/>
      <c r="F741" s="79" t="s">
        <v>6166</v>
      </c>
    </row>
    <row r="742" spans="1:17" x14ac:dyDescent="0.35">
      <c r="A742" s="79">
        <v>744</v>
      </c>
      <c r="B742" s="80"/>
      <c r="F742" s="79" t="s">
        <v>6175</v>
      </c>
    </row>
    <row r="743" spans="1:17" x14ac:dyDescent="0.35">
      <c r="A743" s="79">
        <v>745</v>
      </c>
      <c r="B743" s="80" t="s">
        <v>1412</v>
      </c>
      <c r="C743" s="79" t="s">
        <v>1412</v>
      </c>
      <c r="D743" s="79" t="s">
        <v>5937</v>
      </c>
      <c r="E743" s="79" t="s">
        <v>6146</v>
      </c>
      <c r="F743" s="79" t="s">
        <v>6174</v>
      </c>
      <c r="J743" s="79" t="s">
        <v>1413</v>
      </c>
    </row>
    <row r="744" spans="1:17" x14ac:dyDescent="0.35">
      <c r="A744" s="79">
        <v>746</v>
      </c>
      <c r="B744" s="80"/>
      <c r="F744" s="79" t="s">
        <v>6172</v>
      </c>
    </row>
    <row r="745" spans="1:17" x14ac:dyDescent="0.35">
      <c r="A745" s="79">
        <v>747</v>
      </c>
      <c r="B745" s="80"/>
      <c r="F745" s="79" t="s">
        <v>6166</v>
      </c>
      <c r="O745" s="79">
        <v>6.95</v>
      </c>
    </row>
    <row r="746" spans="1:17" x14ac:dyDescent="0.35">
      <c r="A746" s="79">
        <v>748</v>
      </c>
      <c r="B746" s="80"/>
      <c r="F746" s="79" t="s">
        <v>6171</v>
      </c>
      <c r="O746" s="79">
        <v>6.5</v>
      </c>
    </row>
    <row r="747" spans="1:17" x14ac:dyDescent="0.35">
      <c r="A747" s="79">
        <v>749</v>
      </c>
      <c r="B747" s="80" t="s">
        <v>1408</v>
      </c>
      <c r="C747" s="79" t="s">
        <v>1408</v>
      </c>
      <c r="D747" s="79" t="s">
        <v>5937</v>
      </c>
      <c r="E747" s="79" t="s">
        <v>6146</v>
      </c>
      <c r="F747" s="79" t="s">
        <v>6173</v>
      </c>
      <c r="J747" s="79" t="s">
        <v>1409</v>
      </c>
      <c r="O747" s="79">
        <v>9.9499999999999993</v>
      </c>
    </row>
    <row r="748" spans="1:17" x14ac:dyDescent="0.35">
      <c r="A748" s="79">
        <v>750</v>
      </c>
      <c r="B748" s="80"/>
      <c r="F748" s="79" t="s">
        <v>6172</v>
      </c>
      <c r="O748" s="79">
        <v>5.95</v>
      </c>
    </row>
    <row r="749" spans="1:17" x14ac:dyDescent="0.35">
      <c r="A749" s="79">
        <v>751</v>
      </c>
      <c r="B749" s="80"/>
      <c r="F749" s="79" t="s">
        <v>6166</v>
      </c>
      <c r="O749" s="79">
        <f>SUM(O745:O748)</f>
        <v>29.349999999999998</v>
      </c>
    </row>
    <row r="750" spans="1:17" x14ac:dyDescent="0.35">
      <c r="A750" s="79">
        <v>752</v>
      </c>
      <c r="B750" s="80"/>
      <c r="F750" s="79" t="s">
        <v>6445</v>
      </c>
      <c r="O750" s="79">
        <f>O749*1.06</f>
        <v>31.111000000000001</v>
      </c>
    </row>
    <row r="751" spans="1:17" x14ac:dyDescent="0.35">
      <c r="A751" s="79">
        <v>753</v>
      </c>
      <c r="B751" s="80" t="s">
        <v>1419</v>
      </c>
      <c r="C751" s="79" t="s">
        <v>1419</v>
      </c>
      <c r="D751" s="79" t="s">
        <v>5937</v>
      </c>
      <c r="E751" s="79" t="s">
        <v>6146</v>
      </c>
      <c r="F751" s="79" t="s">
        <v>6150</v>
      </c>
      <c r="J751" s="79" t="s">
        <v>1420</v>
      </c>
      <c r="O751" s="79" t="s">
        <v>322</v>
      </c>
      <c r="P751" s="79" t="s">
        <v>2676</v>
      </c>
      <c r="Q751" s="79" t="s">
        <v>2679</v>
      </c>
    </row>
    <row r="752" spans="1:17" x14ac:dyDescent="0.35">
      <c r="A752" s="79">
        <v>754</v>
      </c>
      <c r="B752" s="80"/>
      <c r="F752" s="79" t="s">
        <v>6170</v>
      </c>
      <c r="N752" s="79" t="s">
        <v>82</v>
      </c>
      <c r="O752" s="79">
        <v>50</v>
      </c>
      <c r="P752" s="79">
        <v>10</v>
      </c>
      <c r="Q752" s="79">
        <v>50</v>
      </c>
    </row>
    <row r="753" spans="1:19" x14ac:dyDescent="0.35">
      <c r="A753" s="79">
        <v>755</v>
      </c>
      <c r="B753" s="80"/>
      <c r="F753" s="79" t="s">
        <v>6169</v>
      </c>
      <c r="N753" s="79" t="s">
        <v>80</v>
      </c>
      <c r="O753" s="79">
        <v>75</v>
      </c>
      <c r="P753" s="79">
        <v>75</v>
      </c>
      <c r="Q753" s="79">
        <v>200</v>
      </c>
    </row>
    <row r="754" spans="1:19" x14ac:dyDescent="0.35">
      <c r="A754" s="79">
        <v>756</v>
      </c>
      <c r="B754" s="80"/>
      <c r="F754" s="79" t="s">
        <v>6168</v>
      </c>
      <c r="N754" s="79" t="s">
        <v>713</v>
      </c>
      <c r="O754" s="79">
        <v>100</v>
      </c>
      <c r="P754" s="79">
        <v>150</v>
      </c>
      <c r="Q754" s="79">
        <v>225</v>
      </c>
    </row>
    <row r="755" spans="1:19" x14ac:dyDescent="0.35">
      <c r="A755" s="79">
        <v>757</v>
      </c>
      <c r="B755" s="80" t="s">
        <v>5786</v>
      </c>
      <c r="C755" s="79" t="s">
        <v>5786</v>
      </c>
      <c r="D755" s="79" t="s">
        <v>5937</v>
      </c>
      <c r="E755" s="79" t="s">
        <v>6146</v>
      </c>
      <c r="F755" s="79" t="s">
        <v>6446</v>
      </c>
      <c r="J755" s="79" t="s">
        <v>3983</v>
      </c>
    </row>
    <row r="756" spans="1:19" x14ac:dyDescent="0.35">
      <c r="A756" s="79">
        <v>758</v>
      </c>
      <c r="B756" s="80"/>
      <c r="F756" s="93" t="s">
        <v>6460</v>
      </c>
      <c r="N756" s="79" t="s">
        <v>71</v>
      </c>
      <c r="O756" s="79">
        <v>125</v>
      </c>
      <c r="P756" s="79">
        <v>175</v>
      </c>
      <c r="Q756" s="79">
        <v>100</v>
      </c>
    </row>
    <row r="757" spans="1:19" x14ac:dyDescent="0.35">
      <c r="A757" s="79">
        <v>759</v>
      </c>
      <c r="B757" s="80"/>
      <c r="F757" s="79" t="s">
        <v>6447</v>
      </c>
    </row>
    <row r="758" spans="1:19" x14ac:dyDescent="0.35">
      <c r="A758" s="79">
        <v>760</v>
      </c>
      <c r="B758" s="80"/>
      <c r="F758" s="93" t="s">
        <v>6615</v>
      </c>
      <c r="N758" s="79" t="s">
        <v>77</v>
      </c>
      <c r="O758" s="79">
        <v>100</v>
      </c>
      <c r="P758" s="79">
        <v>150</v>
      </c>
      <c r="Q758" s="79">
        <v>125</v>
      </c>
    </row>
    <row r="759" spans="1:19" x14ac:dyDescent="0.35">
      <c r="A759" s="79">
        <v>761</v>
      </c>
      <c r="B759" s="80" t="s">
        <v>5785</v>
      </c>
      <c r="C759" s="79" t="s">
        <v>5785</v>
      </c>
      <c r="D759" s="79" t="s">
        <v>5937</v>
      </c>
      <c r="E759" s="79" t="s">
        <v>6146</v>
      </c>
      <c r="F759" s="79" t="s">
        <v>6145</v>
      </c>
      <c r="J759" s="79" t="s">
        <v>1417</v>
      </c>
      <c r="N759" s="79" t="s">
        <v>74</v>
      </c>
      <c r="O759" s="79">
        <v>125</v>
      </c>
      <c r="P759" s="79">
        <v>125</v>
      </c>
      <c r="Q759" s="79">
        <v>330</v>
      </c>
    </row>
    <row r="760" spans="1:19" x14ac:dyDescent="0.35">
      <c r="A760" s="79">
        <v>762</v>
      </c>
      <c r="B760" s="80"/>
      <c r="F760" s="79" t="s">
        <v>6169</v>
      </c>
      <c r="N760" s="79" t="s">
        <v>68</v>
      </c>
      <c r="O760" s="79">
        <v>10</v>
      </c>
      <c r="P760" s="79">
        <v>50</v>
      </c>
      <c r="Q760" s="79">
        <v>150</v>
      </c>
    </row>
    <row r="761" spans="1:19" x14ac:dyDescent="0.35">
      <c r="A761" s="79">
        <v>763</v>
      </c>
      <c r="B761" s="80"/>
      <c r="F761" s="79" t="s">
        <v>6168</v>
      </c>
    </row>
    <row r="762" spans="1:19" x14ac:dyDescent="0.35">
      <c r="A762" s="79">
        <v>764</v>
      </c>
      <c r="B762" s="80"/>
      <c r="F762" s="82" t="s">
        <v>6374</v>
      </c>
    </row>
    <row r="763" spans="1:19" x14ac:dyDescent="0.35">
      <c r="A763" s="79">
        <v>765</v>
      </c>
      <c r="B763" s="80" t="s">
        <v>1388</v>
      </c>
      <c r="C763" s="79" t="s">
        <v>1388</v>
      </c>
      <c r="D763" s="79" t="s">
        <v>5937</v>
      </c>
      <c r="E763" s="79" t="s">
        <v>6146</v>
      </c>
      <c r="F763" s="79" t="s">
        <v>6145</v>
      </c>
      <c r="J763" s="79" t="s">
        <v>1389</v>
      </c>
      <c r="N763" s="79" t="s">
        <v>6397</v>
      </c>
      <c r="O763" s="79" t="s">
        <v>6396</v>
      </c>
      <c r="P763" s="79" t="s">
        <v>6392</v>
      </c>
      <c r="Q763" s="79" t="s">
        <v>6393</v>
      </c>
      <c r="R763" s="79" t="s">
        <v>6394</v>
      </c>
      <c r="S763" s="79" t="s">
        <v>6395</v>
      </c>
    </row>
    <row r="764" spans="1:19" x14ac:dyDescent="0.35">
      <c r="A764" s="79">
        <v>766</v>
      </c>
      <c r="B764" s="80"/>
      <c r="F764" s="79" t="s">
        <v>6167</v>
      </c>
      <c r="N764" s="81" t="s">
        <v>5935</v>
      </c>
      <c r="O764" s="81" t="s">
        <v>5935</v>
      </c>
      <c r="P764" s="81" t="s">
        <v>5935</v>
      </c>
      <c r="Q764" s="81" t="s">
        <v>5935</v>
      </c>
      <c r="R764" s="81" t="s">
        <v>5935</v>
      </c>
      <c r="S764" s="81" t="s">
        <v>5935</v>
      </c>
    </row>
    <row r="765" spans="1:19" x14ac:dyDescent="0.35">
      <c r="A765" s="79">
        <v>767</v>
      </c>
      <c r="B765" s="80"/>
      <c r="F765" s="79" t="s">
        <v>6166</v>
      </c>
      <c r="N765" s="82" t="s">
        <v>6398</v>
      </c>
      <c r="O765" s="82" t="s">
        <v>6297</v>
      </c>
      <c r="P765" s="82" t="s">
        <v>6291</v>
      </c>
      <c r="Q765" s="82" t="s">
        <v>6375</v>
      </c>
      <c r="R765" s="82" t="s">
        <v>6383</v>
      </c>
      <c r="S765" s="82" t="s">
        <v>6380</v>
      </c>
    </row>
    <row r="766" spans="1:19" x14ac:dyDescent="0.35">
      <c r="A766" s="79">
        <v>768</v>
      </c>
      <c r="B766" s="80"/>
      <c r="F766" s="79" t="s">
        <v>6162</v>
      </c>
      <c r="N766" s="81" t="s">
        <v>6386</v>
      </c>
      <c r="O766" s="81" t="s">
        <v>6387</v>
      </c>
      <c r="P766" s="81" t="s">
        <v>6273</v>
      </c>
      <c r="Q766" s="81" t="s">
        <v>6389</v>
      </c>
      <c r="R766" s="81" t="s">
        <v>6388</v>
      </c>
      <c r="S766" s="81" t="s">
        <v>6390</v>
      </c>
    </row>
    <row r="767" spans="1:19" x14ac:dyDescent="0.35">
      <c r="A767" s="79">
        <v>769</v>
      </c>
      <c r="B767" s="80" t="s">
        <v>1392</v>
      </c>
      <c r="C767" s="79" t="s">
        <v>1392</v>
      </c>
      <c r="D767" s="79" t="s">
        <v>5937</v>
      </c>
      <c r="E767" s="79" t="s">
        <v>6146</v>
      </c>
      <c r="F767" s="79" t="s">
        <v>6165</v>
      </c>
      <c r="J767" s="79" t="s">
        <v>1393</v>
      </c>
      <c r="N767" s="82" t="s">
        <v>6385</v>
      </c>
      <c r="O767" s="82" t="s">
        <v>6373</v>
      </c>
      <c r="P767" s="82" t="s">
        <v>6373</v>
      </c>
      <c r="Q767" s="82" t="s">
        <v>6370</v>
      </c>
      <c r="R767" s="82" t="s">
        <v>6374</v>
      </c>
      <c r="S767" s="82" t="s">
        <v>6379</v>
      </c>
    </row>
    <row r="768" spans="1:19" x14ac:dyDescent="0.35">
      <c r="A768" s="79">
        <v>770</v>
      </c>
      <c r="B768" s="80"/>
      <c r="F768" s="79" t="s">
        <v>6164</v>
      </c>
    </row>
    <row r="769" spans="1:19" x14ac:dyDescent="0.35">
      <c r="A769" s="79">
        <v>771</v>
      </c>
      <c r="B769" s="80"/>
      <c r="F769" s="79" t="s">
        <v>6163</v>
      </c>
      <c r="N769" s="79" t="s">
        <v>2765</v>
      </c>
      <c r="O769" s="79" t="s">
        <v>322</v>
      </c>
      <c r="P769" s="79" t="s">
        <v>2676</v>
      </c>
      <c r="Q769" s="79" t="s">
        <v>329</v>
      </c>
      <c r="R769" s="79" t="s">
        <v>323</v>
      </c>
      <c r="S769" s="79" t="s">
        <v>2679</v>
      </c>
    </row>
    <row r="770" spans="1:19" x14ac:dyDescent="0.35">
      <c r="A770" s="79">
        <v>772</v>
      </c>
      <c r="B770" s="80"/>
      <c r="F770" s="79" t="s">
        <v>6162</v>
      </c>
      <c r="N770" s="79" t="s">
        <v>653</v>
      </c>
      <c r="O770" s="79">
        <v>250</v>
      </c>
      <c r="P770" s="79">
        <v>75</v>
      </c>
      <c r="Q770" s="79">
        <v>960</v>
      </c>
      <c r="R770" s="79">
        <v>1400</v>
      </c>
      <c r="S770" s="79">
        <v>250</v>
      </c>
    </row>
    <row r="771" spans="1:19" x14ac:dyDescent="0.35">
      <c r="A771" s="79">
        <v>773</v>
      </c>
      <c r="B771" s="80" t="s">
        <v>1359</v>
      </c>
      <c r="C771" s="79" t="s">
        <v>1359</v>
      </c>
      <c r="D771" s="79" t="s">
        <v>5937</v>
      </c>
      <c r="E771" s="79" t="s">
        <v>6146</v>
      </c>
      <c r="F771" s="79" t="s">
        <v>6157</v>
      </c>
      <c r="J771" s="79" t="s">
        <v>1400</v>
      </c>
      <c r="N771" s="79" t="s">
        <v>581</v>
      </c>
      <c r="O771" s="79">
        <v>200</v>
      </c>
      <c r="P771" s="79">
        <v>60</v>
      </c>
      <c r="Q771" s="79">
        <v>384</v>
      </c>
      <c r="R771" s="79">
        <v>250</v>
      </c>
      <c r="S771" s="79">
        <v>10</v>
      </c>
    </row>
    <row r="772" spans="1:19" x14ac:dyDescent="0.35">
      <c r="A772" s="79">
        <v>774</v>
      </c>
      <c r="B772" s="80"/>
      <c r="F772" s="79" t="s">
        <v>6161</v>
      </c>
      <c r="N772" s="79" t="s">
        <v>529</v>
      </c>
      <c r="O772" s="79">
        <v>250</v>
      </c>
      <c r="P772" s="79">
        <v>50</v>
      </c>
      <c r="Q772" s="79">
        <v>960</v>
      </c>
      <c r="R772" s="79">
        <v>900</v>
      </c>
      <c r="S772" s="79">
        <v>75</v>
      </c>
    </row>
    <row r="773" spans="1:19" x14ac:dyDescent="0.35">
      <c r="A773" s="79">
        <v>775</v>
      </c>
      <c r="B773" s="80"/>
      <c r="F773" s="79" t="s">
        <v>6160</v>
      </c>
      <c r="N773" s="79" t="s">
        <v>494</v>
      </c>
      <c r="O773" s="79">
        <v>500</v>
      </c>
      <c r="P773" s="79">
        <v>100</v>
      </c>
      <c r="Q773" s="79">
        <v>2304</v>
      </c>
      <c r="R773" s="79">
        <v>2800</v>
      </c>
      <c r="S773" s="79">
        <v>5</v>
      </c>
    </row>
    <row r="774" spans="1:19" x14ac:dyDescent="0.35">
      <c r="A774" s="79">
        <v>776</v>
      </c>
      <c r="B774" s="80"/>
      <c r="F774" s="79" t="s">
        <v>6155</v>
      </c>
      <c r="N774" s="79" t="s">
        <v>412</v>
      </c>
      <c r="O774" s="79">
        <v>375</v>
      </c>
      <c r="P774" s="79">
        <v>75</v>
      </c>
      <c r="Q774" s="79">
        <v>1088</v>
      </c>
      <c r="R774" s="79">
        <v>500</v>
      </c>
      <c r="S774" s="79">
        <v>30</v>
      </c>
    </row>
    <row r="775" spans="1:19" x14ac:dyDescent="0.35">
      <c r="A775" s="79">
        <v>777</v>
      </c>
      <c r="B775" s="80" t="s">
        <v>1403</v>
      </c>
      <c r="C775" s="79" t="s">
        <v>1403</v>
      </c>
      <c r="D775" s="79" t="s">
        <v>5937</v>
      </c>
      <c r="E775" s="79" t="s">
        <v>6146</v>
      </c>
      <c r="F775" s="79" t="s">
        <v>6157</v>
      </c>
      <c r="J775" s="79" t="s">
        <v>1404</v>
      </c>
    </row>
    <row r="776" spans="1:19" x14ac:dyDescent="0.35">
      <c r="A776" s="79">
        <v>778</v>
      </c>
      <c r="B776" s="80"/>
      <c r="F776" s="79" t="s">
        <v>6159</v>
      </c>
      <c r="N776" s="82" t="s">
        <v>6409</v>
      </c>
    </row>
    <row r="777" spans="1:19" x14ac:dyDescent="0.35">
      <c r="A777" s="79">
        <v>779</v>
      </c>
      <c r="B777" s="80"/>
      <c r="F777" s="79" t="s">
        <v>6158</v>
      </c>
    </row>
    <row r="778" spans="1:19" x14ac:dyDescent="0.35">
      <c r="A778" s="79">
        <v>780</v>
      </c>
      <c r="B778" s="80"/>
      <c r="F778" s="79" t="s">
        <v>6155</v>
      </c>
    </row>
    <row r="779" spans="1:19" x14ac:dyDescent="0.35">
      <c r="A779" s="79">
        <v>781</v>
      </c>
      <c r="B779" s="80" t="s">
        <v>1405</v>
      </c>
      <c r="C779" s="79" t="s">
        <v>1405</v>
      </c>
      <c r="D779" s="79" t="s">
        <v>5937</v>
      </c>
      <c r="E779" s="79" t="s">
        <v>6146</v>
      </c>
      <c r="F779" s="79" t="s">
        <v>6157</v>
      </c>
      <c r="J779" s="79" t="s">
        <v>1406</v>
      </c>
    </row>
    <row r="780" spans="1:19" x14ac:dyDescent="0.35">
      <c r="A780" s="79">
        <v>782</v>
      </c>
      <c r="B780" s="80"/>
      <c r="F780" s="79" t="s">
        <v>6156</v>
      </c>
    </row>
    <row r="781" spans="1:19" x14ac:dyDescent="0.35">
      <c r="A781" s="79">
        <v>783</v>
      </c>
      <c r="B781" s="80"/>
      <c r="F781" s="93" t="s">
        <v>6158</v>
      </c>
    </row>
    <row r="782" spans="1:19" x14ac:dyDescent="0.35">
      <c r="A782" s="79">
        <v>784</v>
      </c>
      <c r="B782" s="80"/>
      <c r="F782" s="79" t="s">
        <v>6155</v>
      </c>
    </row>
    <row r="783" spans="1:19" x14ac:dyDescent="0.35">
      <c r="A783" s="79">
        <v>785</v>
      </c>
      <c r="B783" s="80" t="s">
        <v>1424</v>
      </c>
      <c r="C783" s="79" t="s">
        <v>1424</v>
      </c>
      <c r="D783" s="79" t="s">
        <v>5937</v>
      </c>
      <c r="E783" s="79" t="s">
        <v>6146</v>
      </c>
      <c r="F783" s="79" t="s">
        <v>6150</v>
      </c>
      <c r="J783" s="79" t="s">
        <v>1425</v>
      </c>
    </row>
    <row r="784" spans="1:19" x14ac:dyDescent="0.35">
      <c r="A784" s="79">
        <v>786</v>
      </c>
      <c r="B784" s="80"/>
      <c r="F784" s="79" t="s">
        <v>6154</v>
      </c>
    </row>
    <row r="785" spans="1:10" x14ac:dyDescent="0.35">
      <c r="A785" s="79">
        <v>787</v>
      </c>
      <c r="B785" s="80"/>
      <c r="F785" s="79" t="s">
        <v>6152</v>
      </c>
    </row>
    <row r="786" spans="1:10" x14ac:dyDescent="0.35">
      <c r="A786" s="79">
        <v>788</v>
      </c>
      <c r="B786" s="80"/>
      <c r="F786" s="79" t="s">
        <v>6151</v>
      </c>
    </row>
    <row r="787" spans="1:10" x14ac:dyDescent="0.35">
      <c r="A787" s="79">
        <v>789</v>
      </c>
      <c r="B787" s="80" t="s">
        <v>1421</v>
      </c>
      <c r="C787" s="79" t="s">
        <v>1421</v>
      </c>
      <c r="D787" s="79" t="s">
        <v>5937</v>
      </c>
      <c r="E787" s="79" t="s">
        <v>6146</v>
      </c>
      <c r="F787" s="79" t="s">
        <v>6145</v>
      </c>
      <c r="J787" s="79" t="s">
        <v>1422</v>
      </c>
    </row>
    <row r="788" spans="1:10" x14ac:dyDescent="0.35">
      <c r="A788" s="79">
        <v>790</v>
      </c>
      <c r="B788" s="80"/>
      <c r="F788" s="79" t="s">
        <v>6153</v>
      </c>
    </row>
    <row r="789" spans="1:10" x14ac:dyDescent="0.35">
      <c r="A789" s="79">
        <v>791</v>
      </c>
      <c r="B789" s="80"/>
      <c r="F789" s="79" t="s">
        <v>6152</v>
      </c>
    </row>
    <row r="790" spans="1:10" x14ac:dyDescent="0.35">
      <c r="A790" s="79">
        <v>792</v>
      </c>
      <c r="B790" s="80"/>
      <c r="F790" s="79" t="s">
        <v>6151</v>
      </c>
    </row>
    <row r="791" spans="1:10" x14ac:dyDescent="0.35">
      <c r="A791" s="79">
        <v>793</v>
      </c>
      <c r="B791" s="80" t="s">
        <v>1430</v>
      </c>
      <c r="C791" s="79" t="s">
        <v>1430</v>
      </c>
      <c r="D791" s="79" t="s">
        <v>5937</v>
      </c>
      <c r="E791" s="79" t="s">
        <v>6146</v>
      </c>
      <c r="F791" s="79" t="s">
        <v>6150</v>
      </c>
      <c r="J791" s="79" t="s">
        <v>1431</v>
      </c>
    </row>
    <row r="792" spans="1:10" x14ac:dyDescent="0.35">
      <c r="A792" s="79">
        <v>794</v>
      </c>
      <c r="B792" s="80"/>
      <c r="F792" s="79" t="s">
        <v>6149</v>
      </c>
    </row>
    <row r="793" spans="1:10" x14ac:dyDescent="0.35">
      <c r="A793" s="79">
        <v>795</v>
      </c>
      <c r="B793" s="80"/>
      <c r="F793" s="79" t="s">
        <v>6148</v>
      </c>
    </row>
    <row r="794" spans="1:10" x14ac:dyDescent="0.35">
      <c r="A794" s="79">
        <v>796</v>
      </c>
      <c r="B794" s="80"/>
      <c r="F794" s="79" t="s">
        <v>6147</v>
      </c>
    </row>
    <row r="795" spans="1:10" x14ac:dyDescent="0.35">
      <c r="A795" s="79">
        <v>797</v>
      </c>
      <c r="B795" s="80" t="s">
        <v>1427</v>
      </c>
      <c r="C795" s="79" t="s">
        <v>1427</v>
      </c>
      <c r="D795" s="79" t="s">
        <v>5937</v>
      </c>
      <c r="E795" s="79" t="s">
        <v>6146</v>
      </c>
      <c r="F795" s="79" t="s">
        <v>6145</v>
      </c>
      <c r="J795" s="79" t="s">
        <v>1428</v>
      </c>
    </row>
    <row r="796" spans="1:10" x14ac:dyDescent="0.35">
      <c r="A796" s="79">
        <v>798</v>
      </c>
      <c r="B796" s="80"/>
      <c r="F796" s="79" t="s">
        <v>6144</v>
      </c>
    </row>
    <row r="797" spans="1:10" x14ac:dyDescent="0.35">
      <c r="A797" s="79">
        <v>799</v>
      </c>
      <c r="B797" s="80"/>
      <c r="F797" s="79" t="s">
        <v>6143</v>
      </c>
    </row>
    <row r="798" spans="1:10" x14ac:dyDescent="0.35">
      <c r="A798" s="79">
        <v>800</v>
      </c>
      <c r="B798" s="80"/>
      <c r="F798" s="79" t="s">
        <v>6142</v>
      </c>
    </row>
    <row r="799" spans="1:10" x14ac:dyDescent="0.35">
      <c r="A799" s="79">
        <v>801</v>
      </c>
      <c r="B799" s="80" t="s">
        <v>1125</v>
      </c>
      <c r="C799" s="79" t="s">
        <v>1125</v>
      </c>
      <c r="D799" s="79" t="s">
        <v>5937</v>
      </c>
      <c r="E799" s="79" t="s">
        <v>5936</v>
      </c>
      <c r="F799" s="79" t="s">
        <v>5935</v>
      </c>
      <c r="J799" s="79" t="s">
        <v>1126</v>
      </c>
    </row>
    <row r="800" spans="1:10" x14ac:dyDescent="0.35">
      <c r="A800" s="79">
        <v>802</v>
      </c>
      <c r="B800" s="80"/>
      <c r="F800" s="93" t="s">
        <v>6664</v>
      </c>
    </row>
    <row r="801" spans="1:22" x14ac:dyDescent="0.35">
      <c r="A801" s="79">
        <v>803</v>
      </c>
      <c r="B801" s="80"/>
      <c r="F801" s="91" t="s">
        <v>6388</v>
      </c>
    </row>
    <row r="802" spans="1:22" x14ac:dyDescent="0.35">
      <c r="A802" s="79">
        <v>804</v>
      </c>
      <c r="B802" s="80"/>
      <c r="F802" s="92" t="s">
        <v>6370</v>
      </c>
    </row>
    <row r="803" spans="1:22" x14ac:dyDescent="0.35">
      <c r="A803" s="79">
        <v>805</v>
      </c>
      <c r="B803" s="80" t="s">
        <v>5929</v>
      </c>
      <c r="C803" s="79" t="s">
        <v>5929</v>
      </c>
      <c r="D803" s="79" t="s">
        <v>5937</v>
      </c>
      <c r="E803" s="79" t="s">
        <v>5936</v>
      </c>
      <c r="F803" s="79" t="s">
        <v>5935</v>
      </c>
      <c r="J803" s="79" t="s">
        <v>5697</v>
      </c>
    </row>
    <row r="804" spans="1:22" x14ac:dyDescent="0.35">
      <c r="A804" s="79">
        <v>806</v>
      </c>
      <c r="B804" s="80"/>
      <c r="F804" s="93" t="s">
        <v>6461</v>
      </c>
    </row>
    <row r="805" spans="1:22" x14ac:dyDescent="0.35">
      <c r="A805" s="79">
        <v>807</v>
      </c>
      <c r="B805" s="80"/>
      <c r="F805" s="81" t="s">
        <v>6388</v>
      </c>
    </row>
    <row r="806" spans="1:22" x14ac:dyDescent="0.35">
      <c r="A806" s="79">
        <v>808</v>
      </c>
      <c r="B806" s="80"/>
      <c r="F806" s="82" t="s">
        <v>6374</v>
      </c>
    </row>
    <row r="807" spans="1:22" x14ac:dyDescent="0.35">
      <c r="A807" s="79">
        <v>809</v>
      </c>
      <c r="B807" s="80" t="s">
        <v>1547</v>
      </c>
      <c r="C807" s="79" t="s">
        <v>1547</v>
      </c>
      <c r="D807" s="79" t="s">
        <v>5937</v>
      </c>
      <c r="E807" s="79" t="s">
        <v>6102</v>
      </c>
      <c r="F807" s="91" t="s">
        <v>6101</v>
      </c>
      <c r="J807" s="79" t="s">
        <v>1548</v>
      </c>
      <c r="M807" s="91" t="s">
        <v>6101</v>
      </c>
      <c r="P807" s="75" t="s">
        <v>2765</v>
      </c>
      <c r="Q807" s="75" t="s">
        <v>2691</v>
      </c>
      <c r="R807" s="75" t="s">
        <v>322</v>
      </c>
      <c r="S807" s="75" t="s">
        <v>2676</v>
      </c>
      <c r="T807" s="75" t="s">
        <v>351</v>
      </c>
      <c r="U807" s="75" t="s">
        <v>2692</v>
      </c>
      <c r="V807" s="75" t="s">
        <v>2679</v>
      </c>
    </row>
    <row r="808" spans="1:22" x14ac:dyDescent="0.35">
      <c r="A808" s="79">
        <v>810</v>
      </c>
      <c r="B808" s="80"/>
      <c r="F808" s="92" t="s">
        <v>6465</v>
      </c>
      <c r="M808" s="92" t="s">
        <v>6263</v>
      </c>
      <c r="P808" s="50"/>
      <c r="Q808" s="73"/>
      <c r="R808" s="73">
        <v>15</v>
      </c>
      <c r="S808" s="73"/>
      <c r="T808" s="73"/>
      <c r="U808" s="73">
        <v>450</v>
      </c>
      <c r="V808" s="73">
        <v>1</v>
      </c>
    </row>
    <row r="809" spans="1:22" x14ac:dyDescent="0.35">
      <c r="A809" s="79">
        <v>811</v>
      </c>
      <c r="B809" s="80"/>
      <c r="F809" s="91" t="s">
        <v>6469</v>
      </c>
      <c r="M809" s="91" t="s">
        <v>6467</v>
      </c>
      <c r="P809" s="50"/>
      <c r="Q809" s="74"/>
      <c r="R809" s="74">
        <v>15</v>
      </c>
      <c r="S809" s="74"/>
      <c r="T809" s="74"/>
      <c r="U809" s="74"/>
      <c r="V809" s="74">
        <v>1</v>
      </c>
    </row>
    <row r="810" spans="1:22" x14ac:dyDescent="0.35">
      <c r="A810" s="79">
        <v>812</v>
      </c>
      <c r="B810" s="80"/>
      <c r="F810" s="92" t="s">
        <v>6468</v>
      </c>
      <c r="M810" s="92" t="s">
        <v>6462</v>
      </c>
      <c r="P810" s="50" t="s">
        <v>82</v>
      </c>
      <c r="Q810" s="73"/>
      <c r="R810" s="73">
        <v>50</v>
      </c>
      <c r="S810" s="73">
        <v>10</v>
      </c>
      <c r="T810" s="73"/>
      <c r="U810" s="73">
        <v>450</v>
      </c>
      <c r="V810" s="46">
        <v>50</v>
      </c>
    </row>
    <row r="811" spans="1:22" x14ac:dyDescent="0.35">
      <c r="A811" s="79">
        <v>813</v>
      </c>
      <c r="B811" s="80" t="s">
        <v>1122</v>
      </c>
      <c r="C811" s="79" t="s">
        <v>1122</v>
      </c>
      <c r="D811" s="79" t="s">
        <v>5937</v>
      </c>
      <c r="E811" s="79" t="s">
        <v>5936</v>
      </c>
      <c r="F811" s="79" t="s">
        <v>5935</v>
      </c>
      <c r="J811" s="79" t="s">
        <v>1123</v>
      </c>
      <c r="P811" s="50" t="s">
        <v>80</v>
      </c>
      <c r="Q811" s="74"/>
      <c r="R811" s="74">
        <v>75</v>
      </c>
      <c r="S811" s="74">
        <v>75</v>
      </c>
      <c r="T811" s="74">
        <v>1</v>
      </c>
      <c r="U811" s="74"/>
      <c r="V811" s="47">
        <v>200</v>
      </c>
    </row>
    <row r="812" spans="1:22" x14ac:dyDescent="0.35">
      <c r="A812" s="79">
        <v>814</v>
      </c>
      <c r="B812" s="80"/>
      <c r="F812" s="79" t="s">
        <v>6141</v>
      </c>
      <c r="M812" s="91" t="s">
        <v>6101</v>
      </c>
      <c r="P812" s="50" t="s">
        <v>713</v>
      </c>
      <c r="Q812" s="73">
        <v>40</v>
      </c>
      <c r="R812" s="73">
        <v>100</v>
      </c>
      <c r="S812" s="73">
        <v>150</v>
      </c>
      <c r="T812" s="73">
        <v>1</v>
      </c>
      <c r="U812" s="73"/>
      <c r="V812" s="73">
        <v>225</v>
      </c>
    </row>
    <row r="813" spans="1:22" x14ac:dyDescent="0.35">
      <c r="A813" s="79">
        <v>815</v>
      </c>
      <c r="B813" s="80"/>
      <c r="F813" s="79" t="s">
        <v>6140</v>
      </c>
      <c r="M813" s="92" t="s">
        <v>6463</v>
      </c>
      <c r="P813" s="50"/>
      <c r="Q813" s="74"/>
      <c r="R813" s="74">
        <v>150</v>
      </c>
      <c r="S813" s="74">
        <v>150</v>
      </c>
      <c r="T813" s="74">
        <v>1</v>
      </c>
      <c r="U813" s="74"/>
      <c r="V813" s="74">
        <v>300</v>
      </c>
    </row>
    <row r="814" spans="1:22" x14ac:dyDescent="0.35">
      <c r="A814" s="79">
        <v>816</v>
      </c>
      <c r="B814" s="80"/>
      <c r="F814" s="79" t="s">
        <v>6139</v>
      </c>
      <c r="M814" s="91" t="s">
        <v>6466</v>
      </c>
      <c r="P814" s="50" t="s">
        <v>71</v>
      </c>
      <c r="Q814" s="73">
        <v>200</v>
      </c>
      <c r="R814" s="73">
        <v>125</v>
      </c>
      <c r="S814" s="73">
        <v>175</v>
      </c>
      <c r="T814" s="73">
        <v>1</v>
      </c>
      <c r="U814" s="73">
        <v>1000</v>
      </c>
      <c r="V814" s="73">
        <v>100</v>
      </c>
    </row>
    <row r="815" spans="1:22" x14ac:dyDescent="0.35">
      <c r="A815" s="79">
        <v>817</v>
      </c>
      <c r="B815" s="80" t="s">
        <v>1435</v>
      </c>
      <c r="C815" s="79" t="s">
        <v>1435</v>
      </c>
      <c r="D815" s="79" t="s">
        <v>5937</v>
      </c>
      <c r="E815" s="79" t="s">
        <v>6102</v>
      </c>
      <c r="F815" s="79" t="s">
        <v>6137</v>
      </c>
      <c r="J815" s="79" t="s">
        <v>1436</v>
      </c>
      <c r="M815" s="92" t="s">
        <v>6464</v>
      </c>
      <c r="P815" s="50"/>
      <c r="Q815" s="74"/>
      <c r="R815" s="74"/>
      <c r="S815" s="74"/>
      <c r="T815" s="74"/>
      <c r="U815" s="74"/>
      <c r="V815" s="74"/>
    </row>
    <row r="816" spans="1:22" x14ac:dyDescent="0.35">
      <c r="A816" s="79">
        <v>818</v>
      </c>
      <c r="B816" s="80"/>
      <c r="F816" s="79" t="s">
        <v>6136</v>
      </c>
      <c r="P816" s="50" t="s">
        <v>77</v>
      </c>
      <c r="Q816" s="73"/>
      <c r="R816" s="73">
        <v>100</v>
      </c>
      <c r="S816" s="73">
        <v>150</v>
      </c>
      <c r="T816" s="73">
        <v>1</v>
      </c>
      <c r="U816" s="73"/>
      <c r="V816" s="73">
        <v>125</v>
      </c>
    </row>
    <row r="817" spans="1:22" x14ac:dyDescent="0.35">
      <c r="A817" s="79">
        <v>819</v>
      </c>
      <c r="B817" s="80"/>
      <c r="F817" s="79" t="s">
        <v>6138</v>
      </c>
      <c r="M817" s="91" t="s">
        <v>6101</v>
      </c>
      <c r="P817" s="50" t="s">
        <v>74</v>
      </c>
      <c r="Q817" s="74"/>
      <c r="R817" s="74">
        <v>125</v>
      </c>
      <c r="S817" s="74">
        <v>125</v>
      </c>
      <c r="T817" s="74">
        <v>1</v>
      </c>
      <c r="U817" s="74"/>
      <c r="V817" s="74">
        <v>330</v>
      </c>
    </row>
    <row r="818" spans="1:22" x14ac:dyDescent="0.35">
      <c r="A818" s="79">
        <v>820</v>
      </c>
      <c r="B818" s="80"/>
      <c r="F818" s="79" t="s">
        <v>6105</v>
      </c>
      <c r="M818" s="92" t="s">
        <v>6465</v>
      </c>
      <c r="P818" s="50" t="s">
        <v>68</v>
      </c>
      <c r="Q818" s="73"/>
      <c r="R818" s="73">
        <v>10</v>
      </c>
      <c r="S818" s="73">
        <v>50</v>
      </c>
      <c r="T818" s="73">
        <v>1</v>
      </c>
      <c r="U818" s="73"/>
      <c r="V818" s="73">
        <v>150</v>
      </c>
    </row>
    <row r="819" spans="1:22" x14ac:dyDescent="0.35">
      <c r="A819" s="79">
        <v>821</v>
      </c>
      <c r="B819" s="80" t="s">
        <v>5794</v>
      </c>
      <c r="C819" s="79" t="s">
        <v>5794</v>
      </c>
      <c r="D819" s="79" t="s">
        <v>5937</v>
      </c>
      <c r="E819" s="79" t="s">
        <v>6102</v>
      </c>
      <c r="F819" s="79" t="s">
        <v>6137</v>
      </c>
      <c r="J819" s="79" t="s">
        <v>3580</v>
      </c>
      <c r="M819" s="91" t="s">
        <v>6469</v>
      </c>
    </row>
    <row r="820" spans="1:22" x14ac:dyDescent="0.35">
      <c r="A820" s="79">
        <v>822</v>
      </c>
      <c r="B820" s="80"/>
      <c r="F820" s="93" t="s">
        <v>6476</v>
      </c>
      <c r="M820" s="92" t="s">
        <v>6468</v>
      </c>
    </row>
    <row r="821" spans="1:22" x14ac:dyDescent="0.35">
      <c r="A821" s="79">
        <v>823</v>
      </c>
      <c r="B821" s="80"/>
      <c r="F821" s="79" t="s">
        <v>6138</v>
      </c>
    </row>
    <row r="822" spans="1:22" x14ac:dyDescent="0.35">
      <c r="A822" s="79">
        <v>824</v>
      </c>
      <c r="B822" s="80"/>
      <c r="F822" s="79" t="s">
        <v>6105</v>
      </c>
    </row>
    <row r="823" spans="1:22" x14ac:dyDescent="0.35">
      <c r="A823" s="79">
        <v>825</v>
      </c>
      <c r="B823" s="80" t="s">
        <v>5788</v>
      </c>
      <c r="C823" s="79" t="s">
        <v>5788</v>
      </c>
      <c r="D823" s="79" t="s">
        <v>5937</v>
      </c>
      <c r="E823" s="79" t="s">
        <v>6102</v>
      </c>
      <c r="F823" s="79" t="s">
        <v>6137</v>
      </c>
      <c r="J823" s="79" t="s">
        <v>1439</v>
      </c>
    </row>
    <row r="824" spans="1:22" x14ac:dyDescent="0.35">
      <c r="A824" s="79">
        <v>826</v>
      </c>
      <c r="B824" s="80"/>
      <c r="F824" s="79" t="s">
        <v>6136</v>
      </c>
    </row>
    <row r="825" spans="1:22" x14ac:dyDescent="0.35">
      <c r="A825" s="79">
        <v>827</v>
      </c>
      <c r="B825" s="80"/>
      <c r="F825" s="79" t="s">
        <v>6138</v>
      </c>
    </row>
    <row r="826" spans="1:22" x14ac:dyDescent="0.35">
      <c r="A826" s="79">
        <v>828</v>
      </c>
      <c r="B826" s="80"/>
      <c r="F826" s="79" t="s">
        <v>6105</v>
      </c>
    </row>
    <row r="827" spans="1:22" x14ac:dyDescent="0.35">
      <c r="A827" s="79">
        <v>829</v>
      </c>
      <c r="B827" s="80" t="s">
        <v>5789</v>
      </c>
      <c r="C827" s="79" t="s">
        <v>5789</v>
      </c>
      <c r="D827" s="79" t="s">
        <v>5937</v>
      </c>
      <c r="E827" s="79" t="s">
        <v>6102</v>
      </c>
      <c r="F827" s="79" t="s">
        <v>6137</v>
      </c>
      <c r="J827" s="79" t="s">
        <v>1441</v>
      </c>
    </row>
    <row r="828" spans="1:22" x14ac:dyDescent="0.35">
      <c r="A828" s="79">
        <v>830</v>
      </c>
      <c r="B828" s="80"/>
      <c r="F828" s="79" t="s">
        <v>6136</v>
      </c>
    </row>
    <row r="829" spans="1:22" x14ac:dyDescent="0.35">
      <c r="A829" s="79">
        <v>831</v>
      </c>
      <c r="B829" s="80"/>
      <c r="F829" s="79" t="s">
        <v>6138</v>
      </c>
    </row>
    <row r="830" spans="1:22" x14ac:dyDescent="0.35">
      <c r="A830" s="79">
        <v>832</v>
      </c>
      <c r="B830" s="80"/>
      <c r="F830" s="79" t="s">
        <v>6105</v>
      </c>
    </row>
    <row r="831" spans="1:22" x14ac:dyDescent="0.35">
      <c r="A831" s="79">
        <v>833</v>
      </c>
      <c r="B831" s="80" t="s">
        <v>1443</v>
      </c>
      <c r="C831" s="79" t="s">
        <v>1443</v>
      </c>
      <c r="D831" s="79" t="s">
        <v>5937</v>
      </c>
      <c r="E831" s="79" t="s">
        <v>6102</v>
      </c>
      <c r="F831" s="79" t="s">
        <v>6137</v>
      </c>
      <c r="J831" s="79" t="s">
        <v>1444</v>
      </c>
    </row>
    <row r="832" spans="1:22" x14ac:dyDescent="0.35">
      <c r="A832" s="79">
        <v>834</v>
      </c>
      <c r="B832" s="80"/>
      <c r="F832" s="79" t="s">
        <v>6136</v>
      </c>
    </row>
    <row r="833" spans="1:10" x14ac:dyDescent="0.35">
      <c r="A833" s="79">
        <v>835</v>
      </c>
      <c r="B833" s="80"/>
      <c r="F833" s="79" t="s">
        <v>6135</v>
      </c>
    </row>
    <row r="834" spans="1:10" x14ac:dyDescent="0.35">
      <c r="A834" s="79">
        <v>836</v>
      </c>
      <c r="B834" s="80"/>
      <c r="F834" s="79" t="s">
        <v>6105</v>
      </c>
    </row>
    <row r="835" spans="1:10" x14ac:dyDescent="0.35">
      <c r="A835" s="79">
        <v>837</v>
      </c>
      <c r="B835" s="80" t="s">
        <v>5790</v>
      </c>
      <c r="C835" s="79" t="s">
        <v>5790</v>
      </c>
      <c r="D835" s="79" t="s">
        <v>5937</v>
      </c>
      <c r="E835" s="79" t="s">
        <v>6102</v>
      </c>
      <c r="F835" s="79" t="s">
        <v>6137</v>
      </c>
      <c r="J835" s="79" t="s">
        <v>1447</v>
      </c>
    </row>
    <row r="836" spans="1:10" x14ac:dyDescent="0.35">
      <c r="A836" s="79">
        <v>838</v>
      </c>
      <c r="B836" s="80"/>
      <c r="F836" s="79" t="s">
        <v>6136</v>
      </c>
    </row>
    <row r="837" spans="1:10" x14ac:dyDescent="0.35">
      <c r="A837" s="79">
        <v>839</v>
      </c>
      <c r="B837" s="80"/>
      <c r="F837" s="79" t="s">
        <v>6135</v>
      </c>
    </row>
    <row r="838" spans="1:10" x14ac:dyDescent="0.35">
      <c r="A838" s="79">
        <v>840</v>
      </c>
      <c r="B838" s="80"/>
      <c r="F838" s="79" t="s">
        <v>6105</v>
      </c>
    </row>
    <row r="839" spans="1:10" x14ac:dyDescent="0.35">
      <c r="A839" s="79">
        <v>841</v>
      </c>
      <c r="B839" s="80" t="s">
        <v>5791</v>
      </c>
      <c r="C839" s="79" t="s">
        <v>5791</v>
      </c>
      <c r="D839" s="79" t="s">
        <v>5937</v>
      </c>
      <c r="E839" s="79" t="s">
        <v>6102</v>
      </c>
      <c r="F839" s="79" t="s">
        <v>6137</v>
      </c>
      <c r="J839" s="79" t="s">
        <v>1449</v>
      </c>
    </row>
    <row r="840" spans="1:10" x14ac:dyDescent="0.35">
      <c r="A840" s="79">
        <v>842</v>
      </c>
      <c r="B840" s="80"/>
      <c r="F840" s="79" t="s">
        <v>6136</v>
      </c>
    </row>
    <row r="841" spans="1:10" x14ac:dyDescent="0.35">
      <c r="A841" s="79">
        <v>843</v>
      </c>
      <c r="B841" s="80"/>
      <c r="F841" s="79" t="s">
        <v>6135</v>
      </c>
    </row>
    <row r="842" spans="1:10" x14ac:dyDescent="0.35">
      <c r="A842" s="79">
        <v>844</v>
      </c>
      <c r="B842" s="80"/>
      <c r="F842" s="79" t="s">
        <v>6105</v>
      </c>
    </row>
    <row r="843" spans="1:10" x14ac:dyDescent="0.35">
      <c r="A843" s="79">
        <v>845</v>
      </c>
      <c r="B843" s="80" t="s">
        <v>1451</v>
      </c>
      <c r="C843" s="79" t="s">
        <v>1451</v>
      </c>
      <c r="D843" s="79" t="s">
        <v>5937</v>
      </c>
      <c r="E843" s="79" t="s">
        <v>6102</v>
      </c>
      <c r="F843" s="79" t="s">
        <v>6137</v>
      </c>
      <c r="J843" s="79" t="s">
        <v>1452</v>
      </c>
    </row>
    <row r="844" spans="1:10" x14ac:dyDescent="0.35">
      <c r="A844" s="79">
        <v>846</v>
      </c>
      <c r="B844" s="80"/>
      <c r="F844" s="79" t="s">
        <v>6136</v>
      </c>
    </row>
    <row r="845" spans="1:10" x14ac:dyDescent="0.35">
      <c r="A845" s="79">
        <v>847</v>
      </c>
      <c r="B845" s="80"/>
      <c r="F845" s="79" t="s">
        <v>6135</v>
      </c>
    </row>
    <row r="846" spans="1:10" x14ac:dyDescent="0.35">
      <c r="A846" s="79">
        <v>848</v>
      </c>
      <c r="B846" s="80"/>
      <c r="F846" s="79" t="s">
        <v>6105</v>
      </c>
    </row>
    <row r="847" spans="1:10" x14ac:dyDescent="0.35">
      <c r="A847" s="79">
        <v>849</v>
      </c>
      <c r="B847" s="80" t="s">
        <v>5792</v>
      </c>
      <c r="C847" s="79" t="s">
        <v>5792</v>
      </c>
      <c r="D847" s="79" t="s">
        <v>5937</v>
      </c>
      <c r="E847" s="79" t="s">
        <v>6102</v>
      </c>
      <c r="F847" s="79" t="s">
        <v>6137</v>
      </c>
      <c r="J847" s="79" t="s">
        <v>1454</v>
      </c>
    </row>
    <row r="848" spans="1:10" x14ac:dyDescent="0.35">
      <c r="A848" s="79">
        <v>850</v>
      </c>
      <c r="B848" s="80"/>
      <c r="F848" s="79" t="s">
        <v>6136</v>
      </c>
    </row>
    <row r="849" spans="1:21" x14ac:dyDescent="0.35">
      <c r="A849" s="79">
        <v>851</v>
      </c>
      <c r="B849" s="80"/>
      <c r="F849" s="79" t="s">
        <v>6135</v>
      </c>
    </row>
    <row r="850" spans="1:21" x14ac:dyDescent="0.35">
      <c r="A850" s="79">
        <v>852</v>
      </c>
      <c r="B850" s="80"/>
      <c r="F850" s="79" t="s">
        <v>6105</v>
      </c>
    </row>
    <row r="851" spans="1:21" x14ac:dyDescent="0.35">
      <c r="A851" s="79">
        <v>853</v>
      </c>
      <c r="B851" s="80" t="s">
        <v>5793</v>
      </c>
      <c r="C851" s="79" t="s">
        <v>5793</v>
      </c>
      <c r="D851" s="79" t="s">
        <v>5937</v>
      </c>
      <c r="E851" s="79" t="s">
        <v>6102</v>
      </c>
      <c r="F851" s="79" t="s">
        <v>6137</v>
      </c>
      <c r="J851" s="79" t="s">
        <v>1456</v>
      </c>
    </row>
    <row r="852" spans="1:21" x14ac:dyDescent="0.35">
      <c r="A852" s="79">
        <v>854</v>
      </c>
      <c r="B852" s="80"/>
      <c r="F852" s="79" t="s">
        <v>6136</v>
      </c>
    </row>
    <row r="853" spans="1:21" x14ac:dyDescent="0.35">
      <c r="A853" s="79">
        <v>855</v>
      </c>
      <c r="B853" s="80"/>
      <c r="F853" s="79" t="s">
        <v>6135</v>
      </c>
    </row>
    <row r="854" spans="1:21" x14ac:dyDescent="0.35">
      <c r="A854" s="79">
        <v>856</v>
      </c>
      <c r="B854" s="80"/>
      <c r="F854" s="79" t="s">
        <v>6105</v>
      </c>
    </row>
    <row r="855" spans="1:21" x14ac:dyDescent="0.35">
      <c r="A855" s="79">
        <v>857</v>
      </c>
      <c r="B855" s="80" t="s">
        <v>1458</v>
      </c>
      <c r="C855" s="79" t="s">
        <v>1458</v>
      </c>
      <c r="D855" s="79" t="s">
        <v>5937</v>
      </c>
      <c r="E855" s="79" t="s">
        <v>6102</v>
      </c>
      <c r="F855" s="79" t="s">
        <v>6134</v>
      </c>
      <c r="J855" s="79" t="s">
        <v>1459</v>
      </c>
    </row>
    <row r="856" spans="1:21" x14ac:dyDescent="0.35">
      <c r="A856" s="79">
        <v>858</v>
      </c>
      <c r="B856" s="80"/>
      <c r="F856" s="79" t="s">
        <v>6133</v>
      </c>
    </row>
    <row r="857" spans="1:21" x14ac:dyDescent="0.35">
      <c r="A857" s="79">
        <v>859</v>
      </c>
      <c r="B857" s="80"/>
      <c r="F857" s="79" t="s">
        <v>6132</v>
      </c>
      <c r="N857" s="93" t="s">
        <v>6477</v>
      </c>
    </row>
    <row r="858" spans="1:21" x14ac:dyDescent="0.35">
      <c r="A858" s="79">
        <v>860</v>
      </c>
      <c r="B858" s="80"/>
      <c r="F858" s="93" t="s">
        <v>6477</v>
      </c>
      <c r="N858" s="93" t="s">
        <v>6480</v>
      </c>
    </row>
    <row r="859" spans="1:21" x14ac:dyDescent="0.35">
      <c r="A859" s="79">
        <v>861</v>
      </c>
      <c r="B859" s="80" t="s">
        <v>1461</v>
      </c>
      <c r="C859" s="79" t="s">
        <v>1461</v>
      </c>
      <c r="D859" s="79" t="s">
        <v>5937</v>
      </c>
      <c r="E859" s="79" t="s">
        <v>6102</v>
      </c>
      <c r="F859" s="79" t="s">
        <v>6131</v>
      </c>
      <c r="J859" s="79" t="s">
        <v>1462</v>
      </c>
    </row>
    <row r="860" spans="1:21" x14ac:dyDescent="0.35">
      <c r="A860" s="79">
        <v>862</v>
      </c>
      <c r="B860" s="80"/>
      <c r="F860" s="93" t="s">
        <v>6630</v>
      </c>
      <c r="N860" s="93" t="s">
        <v>6484</v>
      </c>
    </row>
    <row r="861" spans="1:21" x14ac:dyDescent="0.35">
      <c r="A861" s="79">
        <v>863</v>
      </c>
      <c r="B861" s="80"/>
      <c r="F861" s="93" t="s">
        <v>6631</v>
      </c>
    </row>
    <row r="862" spans="1:21" x14ac:dyDescent="0.35">
      <c r="A862" s="79">
        <v>864</v>
      </c>
      <c r="B862" s="80"/>
      <c r="F862" s="93" t="s">
        <v>6478</v>
      </c>
      <c r="N862" s="93" t="s">
        <v>6483</v>
      </c>
    </row>
    <row r="863" spans="1:21" x14ac:dyDescent="0.35">
      <c r="A863" s="79">
        <v>865</v>
      </c>
      <c r="B863" s="80" t="s">
        <v>1465</v>
      </c>
      <c r="C863" s="79" t="s">
        <v>1465</v>
      </c>
      <c r="D863" s="79" t="s">
        <v>5937</v>
      </c>
      <c r="E863" s="79" t="s">
        <v>6102</v>
      </c>
      <c r="F863" s="79" t="s">
        <v>6130</v>
      </c>
      <c r="J863" s="79" t="s">
        <v>1466</v>
      </c>
    </row>
    <row r="864" spans="1:21" x14ac:dyDescent="0.35">
      <c r="A864" s="79">
        <v>866</v>
      </c>
      <c r="B864" s="80"/>
      <c r="F864" s="93" t="s">
        <v>6494</v>
      </c>
      <c r="O864" s="75" t="s">
        <v>2765</v>
      </c>
      <c r="P864" s="75" t="s">
        <v>322</v>
      </c>
      <c r="Q864" s="75" t="s">
        <v>2676</v>
      </c>
      <c r="R864" s="75" t="s">
        <v>2679</v>
      </c>
      <c r="S864" s="75" t="s">
        <v>2682</v>
      </c>
      <c r="T864" s="75" t="s">
        <v>2674</v>
      </c>
      <c r="U864" s="75" t="s">
        <v>2675</v>
      </c>
    </row>
    <row r="865" spans="1:21" x14ac:dyDescent="0.35">
      <c r="A865" s="79">
        <v>867</v>
      </c>
      <c r="B865" s="80"/>
      <c r="F865" s="93" t="s">
        <v>6493</v>
      </c>
      <c r="O865" s="98"/>
      <c r="P865" s="71">
        <v>20</v>
      </c>
      <c r="Q865" s="71">
        <v>1</v>
      </c>
      <c r="R865" s="71">
        <v>29</v>
      </c>
      <c r="S865" s="95"/>
      <c r="T865" s="71"/>
      <c r="U865" s="71"/>
    </row>
    <row r="866" spans="1:21" x14ac:dyDescent="0.35">
      <c r="A866" s="79">
        <v>868</v>
      </c>
      <c r="B866" s="80"/>
      <c r="F866" s="93" t="s">
        <v>6478</v>
      </c>
      <c r="O866" s="98"/>
      <c r="P866" s="72">
        <v>75</v>
      </c>
      <c r="Q866" s="72">
        <v>4</v>
      </c>
      <c r="R866" s="72">
        <v>120</v>
      </c>
      <c r="S866" s="97"/>
      <c r="T866" s="72"/>
      <c r="U866" s="72"/>
    </row>
    <row r="867" spans="1:21" x14ac:dyDescent="0.35">
      <c r="A867" s="79">
        <v>869</v>
      </c>
      <c r="B867" s="80" t="s">
        <v>1470</v>
      </c>
      <c r="C867" s="79" t="s">
        <v>1470</v>
      </c>
      <c r="D867" s="79" t="s">
        <v>5937</v>
      </c>
      <c r="E867" s="79" t="s">
        <v>6102</v>
      </c>
      <c r="F867" s="79" t="s">
        <v>8166</v>
      </c>
      <c r="J867" s="79" t="s">
        <v>1471</v>
      </c>
      <c r="O867" s="98"/>
      <c r="P867" s="71">
        <v>75</v>
      </c>
      <c r="Q867" s="71">
        <v>4</v>
      </c>
      <c r="R867" s="71">
        <v>120</v>
      </c>
      <c r="S867" s="95"/>
      <c r="T867" s="71"/>
      <c r="U867" s="71"/>
    </row>
    <row r="868" spans="1:21" x14ac:dyDescent="0.35">
      <c r="A868" s="79">
        <v>870</v>
      </c>
      <c r="B868" s="80"/>
      <c r="F868" s="93" t="s">
        <v>6481</v>
      </c>
      <c r="O868" s="98"/>
      <c r="P868" s="71">
        <v>80</v>
      </c>
      <c r="Q868" s="71">
        <v>3</v>
      </c>
      <c r="R868" s="71">
        <v>100</v>
      </c>
      <c r="S868" s="97"/>
      <c r="T868" s="71"/>
      <c r="U868" s="71"/>
    </row>
    <row r="869" spans="1:21" x14ac:dyDescent="0.35">
      <c r="A869" s="79">
        <v>871</v>
      </c>
      <c r="B869" s="80"/>
      <c r="F869" s="79" t="s">
        <v>6129</v>
      </c>
      <c r="O869" s="98"/>
      <c r="P869" s="99">
        <v>80</v>
      </c>
      <c r="Q869" s="99">
        <v>3</v>
      </c>
      <c r="R869" s="99">
        <v>100</v>
      </c>
      <c r="S869" s="95"/>
      <c r="T869" s="99"/>
      <c r="U869" s="99"/>
    </row>
    <row r="870" spans="1:21" x14ac:dyDescent="0.35">
      <c r="A870" s="79">
        <v>872</v>
      </c>
      <c r="B870" s="80"/>
      <c r="F870" s="93" t="s">
        <v>6479</v>
      </c>
      <c r="O870" s="98"/>
      <c r="P870" s="72">
        <v>65</v>
      </c>
      <c r="Q870" s="72">
        <v>2</v>
      </c>
      <c r="R870" s="72">
        <v>80</v>
      </c>
      <c r="S870" s="97"/>
      <c r="T870" s="72"/>
      <c r="U870" s="72"/>
    </row>
    <row r="871" spans="1:21" x14ac:dyDescent="0.35">
      <c r="A871" s="79">
        <v>873</v>
      </c>
      <c r="B871" s="80" t="s">
        <v>1474</v>
      </c>
      <c r="C871" s="79" t="s">
        <v>1474</v>
      </c>
      <c r="D871" s="79" t="s">
        <v>5937</v>
      </c>
      <c r="E871" s="79" t="s">
        <v>6102</v>
      </c>
      <c r="F871" s="79" t="s">
        <v>6128</v>
      </c>
      <c r="J871" s="79" t="s">
        <v>1475</v>
      </c>
      <c r="O871" s="98" t="s">
        <v>33</v>
      </c>
      <c r="P871" s="71">
        <v>475</v>
      </c>
      <c r="Q871" s="71">
        <v>150</v>
      </c>
      <c r="R871" s="71">
        <v>300</v>
      </c>
      <c r="S871" s="95" t="s">
        <v>710</v>
      </c>
      <c r="T871" s="71">
        <v>28</v>
      </c>
      <c r="U871" s="71">
        <v>34</v>
      </c>
    </row>
    <row r="872" spans="1:21" x14ac:dyDescent="0.35">
      <c r="A872" s="79">
        <v>874</v>
      </c>
      <c r="B872" s="80"/>
      <c r="F872" s="79" t="s">
        <v>6127</v>
      </c>
      <c r="O872" s="98" t="s">
        <v>31</v>
      </c>
      <c r="P872" s="96">
        <v>350</v>
      </c>
      <c r="Q872" s="96">
        <v>60</v>
      </c>
      <c r="R872" s="96">
        <v>200</v>
      </c>
      <c r="S872" s="97" t="s">
        <v>725</v>
      </c>
      <c r="T872" s="96">
        <v>9</v>
      </c>
      <c r="U872" s="96">
        <v>20</v>
      </c>
    </row>
    <row r="873" spans="1:21" x14ac:dyDescent="0.35">
      <c r="A873" s="79">
        <v>875</v>
      </c>
      <c r="B873" s="80"/>
      <c r="F873" s="79" t="s">
        <v>6126</v>
      </c>
      <c r="O873" s="98" t="s">
        <v>30</v>
      </c>
      <c r="P873" s="100">
        <v>350</v>
      </c>
      <c r="Q873" s="100">
        <v>52</v>
      </c>
      <c r="R873" s="100">
        <v>180</v>
      </c>
      <c r="S873" s="95" t="s">
        <v>731</v>
      </c>
      <c r="T873" s="100">
        <v>20</v>
      </c>
      <c r="U873" s="100">
        <v>18</v>
      </c>
    </row>
    <row r="874" spans="1:21" x14ac:dyDescent="0.35">
      <c r="A874" s="79">
        <v>876</v>
      </c>
      <c r="B874" s="80"/>
      <c r="F874" s="93" t="s">
        <v>6480</v>
      </c>
      <c r="O874" s="98" t="s">
        <v>29</v>
      </c>
      <c r="P874" s="96">
        <v>550</v>
      </c>
      <c r="Q874" s="96">
        <v>190</v>
      </c>
      <c r="R874" s="96">
        <v>425</v>
      </c>
      <c r="S874" s="97" t="s">
        <v>737</v>
      </c>
      <c r="T874" s="96">
        <v>45</v>
      </c>
      <c r="U874" s="96">
        <v>40</v>
      </c>
    </row>
    <row r="875" spans="1:21" x14ac:dyDescent="0.35">
      <c r="A875" s="79">
        <v>877</v>
      </c>
      <c r="B875" s="80" t="s">
        <v>1477</v>
      </c>
      <c r="C875" s="79" t="s">
        <v>1477</v>
      </c>
      <c r="D875" s="79" t="s">
        <v>5937</v>
      </c>
      <c r="E875" s="79" t="s">
        <v>6102</v>
      </c>
      <c r="F875" s="79" t="s">
        <v>6125</v>
      </c>
      <c r="J875" s="79" t="s">
        <v>1478</v>
      </c>
      <c r="O875" s="98" t="s">
        <v>27</v>
      </c>
      <c r="P875" s="100">
        <v>800</v>
      </c>
      <c r="Q875" s="100">
        <v>250</v>
      </c>
      <c r="R875" s="100">
        <v>550</v>
      </c>
      <c r="S875" s="95" t="s">
        <v>742</v>
      </c>
      <c r="T875" s="100">
        <v>50</v>
      </c>
      <c r="U875" s="100">
        <v>45</v>
      </c>
    </row>
    <row r="876" spans="1:21" x14ac:dyDescent="0.35">
      <c r="A876" s="79">
        <v>878</v>
      </c>
      <c r="B876" s="80"/>
      <c r="F876" s="79" t="s">
        <v>6122</v>
      </c>
      <c r="O876" s="98" t="s">
        <v>25</v>
      </c>
      <c r="P876" s="96">
        <v>150</v>
      </c>
      <c r="Q876" s="96">
        <v>30</v>
      </c>
      <c r="R876" s="96">
        <v>65</v>
      </c>
      <c r="S876" s="97" t="s">
        <v>755</v>
      </c>
      <c r="T876" s="96">
        <v>4</v>
      </c>
      <c r="U876" s="96">
        <v>10</v>
      </c>
    </row>
    <row r="877" spans="1:21" x14ac:dyDescent="0.35">
      <c r="A877" s="79">
        <v>879</v>
      </c>
      <c r="B877" s="80"/>
      <c r="F877" s="79" t="s">
        <v>6124</v>
      </c>
      <c r="O877" s="98" t="s">
        <v>24</v>
      </c>
      <c r="P877" s="100">
        <v>160</v>
      </c>
      <c r="Q877" s="100">
        <v>41</v>
      </c>
      <c r="R877" s="100">
        <v>107</v>
      </c>
      <c r="S877" s="95" t="s">
        <v>769</v>
      </c>
      <c r="T877" s="100">
        <v>6</v>
      </c>
      <c r="U877" s="100">
        <v>12</v>
      </c>
    </row>
    <row r="878" spans="1:21" x14ac:dyDescent="0.35">
      <c r="A878" s="79">
        <v>880</v>
      </c>
      <c r="B878" s="80"/>
      <c r="F878" s="93" t="s">
        <v>6482</v>
      </c>
      <c r="O878" s="98" t="s">
        <v>22</v>
      </c>
      <c r="P878" s="96">
        <v>260</v>
      </c>
      <c r="Q878" s="96">
        <v>80</v>
      </c>
      <c r="R878" s="96">
        <v>140</v>
      </c>
      <c r="S878" s="97" t="s">
        <v>776</v>
      </c>
      <c r="T878" s="96">
        <v>20</v>
      </c>
      <c r="U878" s="96">
        <v>28</v>
      </c>
    </row>
    <row r="879" spans="1:21" x14ac:dyDescent="0.35">
      <c r="A879" s="79">
        <v>881</v>
      </c>
      <c r="B879" s="80" t="s">
        <v>1480</v>
      </c>
      <c r="C879" s="79" t="s">
        <v>1480</v>
      </c>
      <c r="D879" s="79" t="s">
        <v>5937</v>
      </c>
      <c r="E879" s="79" t="s">
        <v>6102</v>
      </c>
      <c r="F879" s="79" t="s">
        <v>6123</v>
      </c>
      <c r="J879" s="79" t="s">
        <v>1481</v>
      </c>
      <c r="O879" s="98" t="s">
        <v>20</v>
      </c>
      <c r="P879" s="100">
        <v>90</v>
      </c>
      <c r="Q879" s="100">
        <v>25</v>
      </c>
      <c r="R879" s="100">
        <v>55</v>
      </c>
      <c r="S879" s="95" t="s">
        <v>778</v>
      </c>
      <c r="T879" s="100">
        <v>10</v>
      </c>
      <c r="U879" s="100">
        <v>8</v>
      </c>
    </row>
    <row r="880" spans="1:21" x14ac:dyDescent="0.35">
      <c r="A880" s="79">
        <v>882</v>
      </c>
      <c r="B880" s="80"/>
      <c r="F880" s="93" t="s">
        <v>6122</v>
      </c>
      <c r="O880" s="98" t="s">
        <v>19</v>
      </c>
      <c r="P880" s="96">
        <v>250</v>
      </c>
      <c r="Q880" s="96">
        <v>46</v>
      </c>
      <c r="R880" s="96">
        <v>130</v>
      </c>
      <c r="S880" s="97" t="s">
        <v>784</v>
      </c>
      <c r="T880" s="96">
        <v>6</v>
      </c>
      <c r="U880" s="96">
        <v>15</v>
      </c>
    </row>
    <row r="881" spans="1:21" x14ac:dyDescent="0.35">
      <c r="A881" s="79">
        <v>883</v>
      </c>
      <c r="B881" s="80"/>
      <c r="F881" s="79" t="s">
        <v>6121</v>
      </c>
      <c r="O881" s="98" t="s">
        <v>18</v>
      </c>
      <c r="P881" s="100">
        <v>300</v>
      </c>
      <c r="Q881" s="100">
        <v>57</v>
      </c>
      <c r="R881" s="100">
        <v>193</v>
      </c>
      <c r="S881" s="95" t="s">
        <v>797</v>
      </c>
      <c r="T881" s="100">
        <v>9</v>
      </c>
      <c r="U881" s="100">
        <v>18</v>
      </c>
    </row>
    <row r="882" spans="1:21" x14ac:dyDescent="0.35">
      <c r="A882" s="79">
        <v>884</v>
      </c>
      <c r="B882" s="80"/>
      <c r="F882" s="93" t="s">
        <v>6483</v>
      </c>
      <c r="O882" s="98" t="s">
        <v>17</v>
      </c>
      <c r="P882" s="96">
        <v>400</v>
      </c>
      <c r="Q882" s="96">
        <v>120</v>
      </c>
      <c r="R882" s="96">
        <v>200</v>
      </c>
      <c r="S882" s="97" t="s">
        <v>799</v>
      </c>
      <c r="T882" s="96">
        <v>22</v>
      </c>
      <c r="U882" s="96">
        <v>30</v>
      </c>
    </row>
    <row r="883" spans="1:21" x14ac:dyDescent="0.35">
      <c r="A883" s="79">
        <v>885</v>
      </c>
      <c r="B883" s="80" t="s">
        <v>1485</v>
      </c>
      <c r="C883" s="79" t="s">
        <v>1485</v>
      </c>
      <c r="D883" s="79" t="s">
        <v>5937</v>
      </c>
      <c r="E883" s="79" t="s">
        <v>6102</v>
      </c>
      <c r="F883" s="79" t="s">
        <v>8167</v>
      </c>
      <c r="J883" s="79" t="s">
        <v>1486</v>
      </c>
      <c r="O883" s="98" t="s">
        <v>15</v>
      </c>
      <c r="P883" s="100">
        <v>250</v>
      </c>
      <c r="Q883" s="100">
        <v>39</v>
      </c>
      <c r="R883" s="100">
        <v>125</v>
      </c>
      <c r="S883" s="95" t="s">
        <v>801</v>
      </c>
      <c r="T883" s="100">
        <v>14</v>
      </c>
      <c r="U883" s="100">
        <v>12</v>
      </c>
    </row>
    <row r="884" spans="1:21" x14ac:dyDescent="0.35">
      <c r="A884" s="79">
        <v>886</v>
      </c>
      <c r="B884" s="80"/>
      <c r="F884" s="93" t="s">
        <v>6485</v>
      </c>
      <c r="O884" s="98" t="s">
        <v>13</v>
      </c>
      <c r="P884" s="96">
        <v>420</v>
      </c>
      <c r="Q884" s="96">
        <v>71</v>
      </c>
      <c r="R884" s="96">
        <v>284</v>
      </c>
      <c r="S884" s="97" t="s">
        <v>803</v>
      </c>
      <c r="T884" s="96">
        <v>15</v>
      </c>
      <c r="U884" s="96">
        <v>22</v>
      </c>
    </row>
    <row r="885" spans="1:21" x14ac:dyDescent="0.35">
      <c r="A885" s="79">
        <v>887</v>
      </c>
      <c r="B885" s="80"/>
      <c r="F885" s="79" t="s">
        <v>6120</v>
      </c>
      <c r="O885" s="98"/>
      <c r="P885" s="100">
        <v>75</v>
      </c>
      <c r="Q885" s="100">
        <v>4</v>
      </c>
      <c r="R885" s="100">
        <v>200</v>
      </c>
      <c r="S885" s="95"/>
      <c r="T885" s="100"/>
      <c r="U885" s="100"/>
    </row>
    <row r="886" spans="1:21" x14ac:dyDescent="0.35">
      <c r="A886" s="79">
        <v>888</v>
      </c>
      <c r="B886" s="80"/>
      <c r="F886" s="93" t="s">
        <v>6484</v>
      </c>
      <c r="O886" s="98" t="s">
        <v>807</v>
      </c>
      <c r="P886" s="96">
        <v>205</v>
      </c>
      <c r="Q886" s="96">
        <v>50</v>
      </c>
      <c r="R886" s="96">
        <v>300</v>
      </c>
      <c r="S886" s="97" t="s">
        <v>810</v>
      </c>
      <c r="T886" s="96">
        <v>8</v>
      </c>
      <c r="U886" s="96">
        <v>15</v>
      </c>
    </row>
    <row r="887" spans="1:21" x14ac:dyDescent="0.35">
      <c r="A887" s="79">
        <v>889</v>
      </c>
      <c r="B887" s="80" t="s">
        <v>1489</v>
      </c>
      <c r="C887" s="79" t="s">
        <v>1489</v>
      </c>
      <c r="D887" s="79" t="s">
        <v>5937</v>
      </c>
      <c r="E887" s="79" t="s">
        <v>6102</v>
      </c>
      <c r="F887" s="79" t="s">
        <v>6119</v>
      </c>
      <c r="J887" s="79" t="s">
        <v>1490</v>
      </c>
      <c r="O887" s="98" t="s">
        <v>811</v>
      </c>
      <c r="P887" s="94">
        <v>95</v>
      </c>
      <c r="Q887" s="94">
        <v>25</v>
      </c>
      <c r="R887" s="100">
        <v>200</v>
      </c>
      <c r="S887" s="95" t="s">
        <v>813</v>
      </c>
      <c r="T887" s="100">
        <v>6</v>
      </c>
      <c r="U887" s="100">
        <v>12</v>
      </c>
    </row>
    <row r="888" spans="1:21" x14ac:dyDescent="0.35">
      <c r="A888" s="79">
        <v>890</v>
      </c>
      <c r="B888" s="80"/>
      <c r="F888" s="93" t="s">
        <v>6487</v>
      </c>
      <c r="O888" s="98"/>
      <c r="P888" s="96">
        <v>75</v>
      </c>
      <c r="Q888" s="96">
        <v>4</v>
      </c>
      <c r="R888" s="96">
        <v>200</v>
      </c>
      <c r="S888" s="97"/>
      <c r="T888" s="96"/>
      <c r="U888" s="96"/>
    </row>
    <row r="889" spans="1:21" x14ac:dyDescent="0.35">
      <c r="A889" s="79">
        <v>891</v>
      </c>
      <c r="B889" s="80"/>
      <c r="F889" s="79" t="s">
        <v>6118</v>
      </c>
      <c r="O889" s="98" t="s">
        <v>5</v>
      </c>
      <c r="P889" s="100">
        <v>625</v>
      </c>
      <c r="Q889" s="100">
        <v>500</v>
      </c>
      <c r="R889" s="100">
        <v>500</v>
      </c>
      <c r="S889" s="95" t="s">
        <v>818</v>
      </c>
      <c r="T889" s="100">
        <v>20</v>
      </c>
      <c r="U889" s="100">
        <v>34</v>
      </c>
    </row>
    <row r="890" spans="1:21" x14ac:dyDescent="0.35">
      <c r="A890" s="79">
        <v>892</v>
      </c>
      <c r="B890" s="80"/>
      <c r="F890" s="93" t="s">
        <v>6486</v>
      </c>
      <c r="O890" s="98" t="s">
        <v>2</v>
      </c>
      <c r="P890" s="96">
        <v>637</v>
      </c>
      <c r="Q890" s="96">
        <v>325</v>
      </c>
      <c r="R890" s="96">
        <v>200</v>
      </c>
      <c r="S890" s="97" t="s">
        <v>819</v>
      </c>
      <c r="T890" s="96">
        <v>9</v>
      </c>
      <c r="U890" s="96">
        <v>20</v>
      </c>
    </row>
    <row r="891" spans="1:21" x14ac:dyDescent="0.35">
      <c r="A891" s="79">
        <v>893</v>
      </c>
      <c r="B891" s="80" t="s">
        <v>1493</v>
      </c>
      <c r="C891" s="79" t="s">
        <v>1493</v>
      </c>
      <c r="D891" s="79" t="s">
        <v>5937</v>
      </c>
      <c r="E891" s="79" t="s">
        <v>6102</v>
      </c>
      <c r="F891" s="79" t="s">
        <v>6117</v>
      </c>
      <c r="J891" s="79" t="s">
        <v>1494</v>
      </c>
    </row>
    <row r="892" spans="1:21" x14ac:dyDescent="0.35">
      <c r="A892" s="79">
        <v>894</v>
      </c>
      <c r="B892" s="80"/>
      <c r="F892" s="93" t="s">
        <v>6489</v>
      </c>
    </row>
    <row r="893" spans="1:21" x14ac:dyDescent="0.35">
      <c r="A893" s="79">
        <v>895</v>
      </c>
      <c r="B893" s="80"/>
      <c r="F893" s="79" t="s">
        <v>6121</v>
      </c>
      <c r="N893" s="93" t="s">
        <v>6490</v>
      </c>
    </row>
    <row r="894" spans="1:21" x14ac:dyDescent="0.35">
      <c r="A894" s="79">
        <v>896</v>
      </c>
      <c r="B894" s="80"/>
      <c r="F894" s="93" t="s">
        <v>6488</v>
      </c>
      <c r="O894" s="93" t="s">
        <v>6501</v>
      </c>
    </row>
    <row r="895" spans="1:21" x14ac:dyDescent="0.35">
      <c r="A895" s="79">
        <v>897</v>
      </c>
      <c r="B895" s="80" t="s">
        <v>1497</v>
      </c>
      <c r="C895" s="79" t="s">
        <v>1497</v>
      </c>
      <c r="D895" s="79" t="s">
        <v>5937</v>
      </c>
      <c r="E895" s="79" t="s">
        <v>6102</v>
      </c>
      <c r="F895" s="79" t="s">
        <v>6116</v>
      </c>
      <c r="J895" s="79" t="s">
        <v>1498</v>
      </c>
    </row>
    <row r="896" spans="1:21" x14ac:dyDescent="0.35">
      <c r="A896" s="79">
        <v>898</v>
      </c>
      <c r="B896" s="80"/>
      <c r="F896" s="79" t="s">
        <v>6115</v>
      </c>
    </row>
    <row r="897" spans="1:10" x14ac:dyDescent="0.35">
      <c r="A897" s="79">
        <v>899</v>
      </c>
      <c r="B897" s="80"/>
      <c r="F897" s="79" t="s">
        <v>6114</v>
      </c>
    </row>
    <row r="898" spans="1:10" x14ac:dyDescent="0.35">
      <c r="A898" s="79">
        <v>900</v>
      </c>
      <c r="B898" s="80"/>
      <c r="F898" s="93" t="s">
        <v>6490</v>
      </c>
    </row>
    <row r="899" spans="1:10" x14ac:dyDescent="0.35">
      <c r="A899" s="79">
        <v>901</v>
      </c>
      <c r="B899" s="80" t="s">
        <v>1500</v>
      </c>
      <c r="C899" s="79" t="s">
        <v>1500</v>
      </c>
      <c r="D899" s="79" t="s">
        <v>5937</v>
      </c>
      <c r="E899" s="79" t="s">
        <v>6102</v>
      </c>
      <c r="F899" s="93" t="s">
        <v>8168</v>
      </c>
      <c r="J899" s="79" t="s">
        <v>1501</v>
      </c>
    </row>
    <row r="900" spans="1:10" x14ac:dyDescent="0.35">
      <c r="A900" s="79">
        <v>902</v>
      </c>
      <c r="B900" s="80"/>
      <c r="F900" s="93" t="s">
        <v>6485</v>
      </c>
    </row>
    <row r="901" spans="1:10" x14ac:dyDescent="0.35">
      <c r="A901" s="79">
        <v>903</v>
      </c>
      <c r="B901" s="80"/>
      <c r="F901" s="93" t="s">
        <v>6491</v>
      </c>
    </row>
    <row r="902" spans="1:10" x14ac:dyDescent="0.35">
      <c r="A902" s="79">
        <v>904</v>
      </c>
      <c r="B902" s="80"/>
      <c r="F902" s="93" t="s">
        <v>6492</v>
      </c>
    </row>
    <row r="903" spans="1:10" x14ac:dyDescent="0.35">
      <c r="A903" s="79">
        <v>905</v>
      </c>
      <c r="B903" s="80" t="s">
        <v>1504</v>
      </c>
      <c r="C903" s="79" t="s">
        <v>1504</v>
      </c>
      <c r="D903" s="79" t="s">
        <v>5937</v>
      </c>
      <c r="E903" s="79" t="s">
        <v>6102</v>
      </c>
      <c r="F903" s="93" t="s">
        <v>6495</v>
      </c>
      <c r="J903" s="79" t="s">
        <v>1505</v>
      </c>
    </row>
    <row r="904" spans="1:10" x14ac:dyDescent="0.35">
      <c r="A904" s="79">
        <v>906</v>
      </c>
      <c r="B904" s="80"/>
      <c r="F904" s="93" t="s">
        <v>6499</v>
      </c>
    </row>
    <row r="905" spans="1:10" x14ac:dyDescent="0.35">
      <c r="A905" s="79">
        <v>907</v>
      </c>
      <c r="B905" s="80"/>
      <c r="F905" s="93" t="s">
        <v>6497</v>
      </c>
    </row>
    <row r="906" spans="1:10" x14ac:dyDescent="0.35">
      <c r="A906" s="79">
        <v>908</v>
      </c>
      <c r="B906" s="80"/>
      <c r="F906" s="93" t="s">
        <v>6498</v>
      </c>
    </row>
    <row r="907" spans="1:10" x14ac:dyDescent="0.35">
      <c r="A907" s="79">
        <v>909</v>
      </c>
      <c r="B907" s="80" t="s">
        <v>1508</v>
      </c>
      <c r="C907" s="79" t="s">
        <v>1508</v>
      </c>
      <c r="D907" s="79" t="s">
        <v>5937</v>
      </c>
      <c r="E907" s="79" t="s">
        <v>6102</v>
      </c>
      <c r="F907" s="93" t="s">
        <v>6496</v>
      </c>
      <c r="J907" s="79" t="s">
        <v>1509</v>
      </c>
    </row>
    <row r="908" spans="1:10" x14ac:dyDescent="0.35">
      <c r="A908" s="79">
        <v>910</v>
      </c>
      <c r="B908" s="80"/>
      <c r="F908" s="93" t="s">
        <v>6499</v>
      </c>
    </row>
    <row r="909" spans="1:10" x14ac:dyDescent="0.35">
      <c r="A909" s="79">
        <v>911</v>
      </c>
      <c r="B909" s="80"/>
      <c r="F909" s="93" t="s">
        <v>6500</v>
      </c>
    </row>
    <row r="910" spans="1:10" x14ac:dyDescent="0.35">
      <c r="A910" s="79">
        <v>912</v>
      </c>
      <c r="B910" s="80"/>
      <c r="F910" s="93" t="s">
        <v>6501</v>
      </c>
    </row>
    <row r="911" spans="1:10" x14ac:dyDescent="0.35">
      <c r="A911" s="79">
        <v>913</v>
      </c>
      <c r="B911" s="80" t="s">
        <v>5911</v>
      </c>
      <c r="C911" s="79" t="s">
        <v>5911</v>
      </c>
      <c r="D911" s="79" t="s">
        <v>5937</v>
      </c>
      <c r="E911" s="79" t="s">
        <v>6102</v>
      </c>
      <c r="F911" s="93" t="s">
        <v>6502</v>
      </c>
      <c r="J911" s="79" t="s">
        <v>3538</v>
      </c>
    </row>
    <row r="912" spans="1:10" x14ac:dyDescent="0.35">
      <c r="A912" s="79">
        <v>914</v>
      </c>
      <c r="B912" s="80"/>
      <c r="F912" s="79" t="s">
        <v>3538</v>
      </c>
    </row>
    <row r="913" spans="1:16" x14ac:dyDescent="0.35">
      <c r="A913" s="79">
        <v>915</v>
      </c>
      <c r="B913" s="80"/>
      <c r="F913" s="93" t="s">
        <v>6504</v>
      </c>
      <c r="P913" s="62">
        <v>25</v>
      </c>
    </row>
    <row r="914" spans="1:16" x14ac:dyDescent="0.35">
      <c r="A914" s="79">
        <v>916</v>
      </c>
      <c r="B914" s="80"/>
      <c r="F914" s="93" t="s">
        <v>6503</v>
      </c>
      <c r="P914" s="61">
        <v>15</v>
      </c>
    </row>
    <row r="915" spans="1:16" x14ac:dyDescent="0.35">
      <c r="A915" s="79">
        <v>917</v>
      </c>
      <c r="B915" s="80" t="s">
        <v>5912</v>
      </c>
      <c r="C915" s="79" t="s">
        <v>5912</v>
      </c>
      <c r="D915" s="79" t="s">
        <v>5937</v>
      </c>
      <c r="E915" s="79" t="s">
        <v>6102</v>
      </c>
      <c r="F915" s="93" t="s">
        <v>6502</v>
      </c>
      <c r="J915" s="79" t="s">
        <v>3968</v>
      </c>
      <c r="P915" s="62">
        <v>10</v>
      </c>
    </row>
    <row r="916" spans="1:16" x14ac:dyDescent="0.35">
      <c r="A916" s="79">
        <v>918</v>
      </c>
      <c r="B916" s="80"/>
      <c r="F916" s="79" t="s">
        <v>3538</v>
      </c>
      <c r="P916" s="61">
        <v>10</v>
      </c>
    </row>
    <row r="917" spans="1:16" x14ac:dyDescent="0.35">
      <c r="A917" s="79">
        <v>919</v>
      </c>
      <c r="B917" s="80"/>
      <c r="F917" s="93" t="s">
        <v>6505</v>
      </c>
      <c r="P917" s="62">
        <v>10</v>
      </c>
    </row>
    <row r="918" spans="1:16" x14ac:dyDescent="0.35">
      <c r="A918" s="79">
        <v>920</v>
      </c>
      <c r="B918" s="80"/>
      <c r="F918" s="93" t="s">
        <v>6503</v>
      </c>
      <c r="P918" s="61">
        <v>10</v>
      </c>
    </row>
    <row r="919" spans="1:16" x14ac:dyDescent="0.35">
      <c r="A919" s="79">
        <v>921</v>
      </c>
      <c r="B919" s="80" t="s">
        <v>5913</v>
      </c>
      <c r="C919" s="79" t="s">
        <v>5913</v>
      </c>
      <c r="D919" s="79" t="s">
        <v>5937</v>
      </c>
      <c r="E919" s="79" t="s">
        <v>6102</v>
      </c>
      <c r="F919" s="93" t="s">
        <v>6502</v>
      </c>
      <c r="J919" s="79" t="s">
        <v>3969</v>
      </c>
      <c r="P919" s="62">
        <v>20</v>
      </c>
    </row>
    <row r="920" spans="1:16" x14ac:dyDescent="0.35">
      <c r="A920" s="79">
        <v>922</v>
      </c>
      <c r="B920" s="80"/>
      <c r="F920" s="79" t="s">
        <v>3538</v>
      </c>
    </row>
    <row r="921" spans="1:16" x14ac:dyDescent="0.35">
      <c r="A921" s="79">
        <v>923</v>
      </c>
      <c r="B921" s="80"/>
      <c r="F921" s="93" t="s">
        <v>6506</v>
      </c>
    </row>
    <row r="922" spans="1:16" x14ac:dyDescent="0.35">
      <c r="A922" s="79">
        <v>924</v>
      </c>
      <c r="B922" s="80"/>
      <c r="F922" s="93" t="s">
        <v>6503</v>
      </c>
    </row>
    <row r="923" spans="1:16" x14ac:dyDescent="0.35">
      <c r="A923" s="79">
        <v>925</v>
      </c>
      <c r="B923" s="80" t="s">
        <v>5914</v>
      </c>
      <c r="C923" s="79" t="s">
        <v>5914</v>
      </c>
      <c r="D923" s="79" t="s">
        <v>5937</v>
      </c>
      <c r="E923" s="79" t="s">
        <v>6102</v>
      </c>
      <c r="F923" s="93" t="s">
        <v>6502</v>
      </c>
      <c r="J923" s="79" t="s">
        <v>4260</v>
      </c>
    </row>
    <row r="924" spans="1:16" x14ac:dyDescent="0.35">
      <c r="A924" s="79">
        <v>926</v>
      </c>
      <c r="B924" s="80"/>
      <c r="F924" s="79" t="s">
        <v>4260</v>
      </c>
    </row>
    <row r="925" spans="1:16" x14ac:dyDescent="0.35">
      <c r="A925" s="79">
        <v>927</v>
      </c>
      <c r="B925" s="80"/>
      <c r="F925" s="93" t="s">
        <v>6506</v>
      </c>
    </row>
    <row r="926" spans="1:16" x14ac:dyDescent="0.35">
      <c r="A926" s="79">
        <v>928</v>
      </c>
      <c r="B926" s="80"/>
      <c r="F926" s="93" t="s">
        <v>6503</v>
      </c>
    </row>
    <row r="927" spans="1:16" x14ac:dyDescent="0.35">
      <c r="A927" s="79">
        <v>929</v>
      </c>
      <c r="B927" s="80" t="s">
        <v>5915</v>
      </c>
      <c r="C927" s="79" t="s">
        <v>5915</v>
      </c>
      <c r="D927" s="79" t="s">
        <v>5937</v>
      </c>
      <c r="E927" s="79" t="s">
        <v>6102</v>
      </c>
      <c r="F927" s="93" t="s">
        <v>6502</v>
      </c>
      <c r="J927" s="79" t="s">
        <v>4261</v>
      </c>
    </row>
    <row r="928" spans="1:16" x14ac:dyDescent="0.35">
      <c r="A928" s="79">
        <v>930</v>
      </c>
      <c r="B928" s="80"/>
      <c r="F928" s="79" t="s">
        <v>4260</v>
      </c>
    </row>
    <row r="929" spans="1:10" x14ac:dyDescent="0.35">
      <c r="A929" s="79">
        <v>931</v>
      </c>
      <c r="B929" s="80"/>
      <c r="F929" s="93" t="s">
        <v>6506</v>
      </c>
    </row>
    <row r="930" spans="1:10" x14ac:dyDescent="0.35">
      <c r="A930" s="79">
        <v>932</v>
      </c>
      <c r="B930" s="80"/>
      <c r="F930" s="93" t="s">
        <v>6503</v>
      </c>
    </row>
    <row r="931" spans="1:10" x14ac:dyDescent="0.35">
      <c r="A931" s="79">
        <v>933</v>
      </c>
      <c r="B931" s="80" t="s">
        <v>5916</v>
      </c>
      <c r="C931" s="79" t="s">
        <v>5916</v>
      </c>
      <c r="D931" s="79" t="s">
        <v>5937</v>
      </c>
      <c r="E931" s="79" t="s">
        <v>6102</v>
      </c>
      <c r="F931" s="93" t="s">
        <v>6502</v>
      </c>
      <c r="J931" s="79" t="s">
        <v>4262</v>
      </c>
    </row>
    <row r="932" spans="1:10" x14ac:dyDescent="0.35">
      <c r="A932" s="79">
        <v>934</v>
      </c>
      <c r="B932" s="80"/>
      <c r="F932" s="79" t="s">
        <v>4260</v>
      </c>
    </row>
    <row r="933" spans="1:10" x14ac:dyDescent="0.35">
      <c r="A933" s="79">
        <v>935</v>
      </c>
      <c r="B933" s="80"/>
      <c r="F933" s="93" t="s">
        <v>6506</v>
      </c>
    </row>
    <row r="934" spans="1:10" x14ac:dyDescent="0.35">
      <c r="A934" s="79">
        <v>936</v>
      </c>
      <c r="B934" s="80"/>
      <c r="F934" s="93" t="s">
        <v>6503</v>
      </c>
    </row>
    <row r="935" spans="1:10" x14ac:dyDescent="0.35">
      <c r="A935" s="79">
        <v>937</v>
      </c>
      <c r="B935" s="80" t="s">
        <v>5917</v>
      </c>
      <c r="C935" s="79" t="s">
        <v>5917</v>
      </c>
      <c r="D935" s="79" t="s">
        <v>5937</v>
      </c>
      <c r="E935" s="79" t="s">
        <v>6102</v>
      </c>
      <c r="F935" s="93" t="s">
        <v>6502</v>
      </c>
      <c r="J935" s="79" t="s">
        <v>3574</v>
      </c>
    </row>
    <row r="936" spans="1:10" x14ac:dyDescent="0.35">
      <c r="A936" s="79">
        <v>938</v>
      </c>
      <c r="B936" s="80"/>
      <c r="F936" s="93" t="s">
        <v>6507</v>
      </c>
    </row>
    <row r="937" spans="1:10" x14ac:dyDescent="0.35">
      <c r="A937" s="79">
        <v>939</v>
      </c>
      <c r="B937" s="80"/>
      <c r="F937" s="93" t="s">
        <v>6508</v>
      </c>
    </row>
    <row r="938" spans="1:10" x14ac:dyDescent="0.35">
      <c r="A938" s="79">
        <v>940</v>
      </c>
      <c r="B938" s="80"/>
      <c r="F938" s="93" t="s">
        <v>6503</v>
      </c>
    </row>
    <row r="939" spans="1:10" x14ac:dyDescent="0.35">
      <c r="A939" s="79">
        <v>941</v>
      </c>
      <c r="B939" s="80" t="s">
        <v>1511</v>
      </c>
      <c r="C939" s="79" t="s">
        <v>1511</v>
      </c>
      <c r="D939" s="79" t="s">
        <v>5937</v>
      </c>
      <c r="E939" s="79" t="s">
        <v>6102</v>
      </c>
      <c r="F939" s="79" t="s">
        <v>6113</v>
      </c>
      <c r="J939" s="79" t="s">
        <v>1512</v>
      </c>
    </row>
    <row r="940" spans="1:10" x14ac:dyDescent="0.35">
      <c r="A940" s="79">
        <v>942</v>
      </c>
      <c r="B940" s="80"/>
      <c r="F940" s="79" t="s">
        <v>1512</v>
      </c>
    </row>
    <row r="941" spans="1:10" x14ac:dyDescent="0.35">
      <c r="A941" s="79">
        <v>943</v>
      </c>
      <c r="B941" s="80"/>
      <c r="F941" s="93" t="s">
        <v>6510</v>
      </c>
    </row>
    <row r="942" spans="1:10" x14ac:dyDescent="0.35">
      <c r="A942" s="79">
        <v>944</v>
      </c>
      <c r="B942" s="80"/>
      <c r="F942" s="93" t="s">
        <v>6509</v>
      </c>
    </row>
    <row r="943" spans="1:10" x14ac:dyDescent="0.35">
      <c r="A943" s="79">
        <v>945</v>
      </c>
      <c r="B943" s="80" t="s">
        <v>5800</v>
      </c>
      <c r="C943" s="79" t="s">
        <v>5800</v>
      </c>
      <c r="D943" s="79" t="s">
        <v>5937</v>
      </c>
      <c r="E943" s="79" t="s">
        <v>6102</v>
      </c>
      <c r="F943" s="79" t="s">
        <v>6113</v>
      </c>
      <c r="J943" s="79" t="s">
        <v>3594</v>
      </c>
    </row>
    <row r="944" spans="1:10" x14ac:dyDescent="0.35">
      <c r="A944" s="79">
        <v>946</v>
      </c>
      <c r="B944" s="80"/>
      <c r="F944" s="93" t="s">
        <v>6514</v>
      </c>
    </row>
    <row r="945" spans="1:15" x14ac:dyDescent="0.35">
      <c r="A945" s="79">
        <v>947</v>
      </c>
      <c r="B945" s="80"/>
      <c r="F945" s="93" t="s">
        <v>6511</v>
      </c>
    </row>
    <row r="946" spans="1:15" x14ac:dyDescent="0.35">
      <c r="A946" s="79">
        <v>948</v>
      </c>
      <c r="B946" s="80"/>
      <c r="F946" s="79" t="s">
        <v>6105</v>
      </c>
    </row>
    <row r="947" spans="1:15" x14ac:dyDescent="0.35">
      <c r="A947" s="79">
        <v>949</v>
      </c>
      <c r="B947" s="80" t="s">
        <v>5795</v>
      </c>
      <c r="C947" s="79" t="s">
        <v>5795</v>
      </c>
      <c r="D947" s="79" t="s">
        <v>5937</v>
      </c>
      <c r="E947" s="79" t="s">
        <v>6102</v>
      </c>
      <c r="F947" s="79" t="s">
        <v>6113</v>
      </c>
      <c r="J947" s="79" t="s">
        <v>1515</v>
      </c>
    </row>
    <row r="948" spans="1:15" x14ac:dyDescent="0.35">
      <c r="A948" s="79">
        <v>950</v>
      </c>
      <c r="B948" s="80"/>
      <c r="F948" s="79" t="s">
        <v>1512</v>
      </c>
      <c r="O948" s="62">
        <v>30</v>
      </c>
    </row>
    <row r="949" spans="1:15" x14ac:dyDescent="0.35">
      <c r="A949" s="79">
        <v>951</v>
      </c>
      <c r="B949" s="80"/>
      <c r="F949" s="93" t="s">
        <v>6511</v>
      </c>
      <c r="O949" s="61">
        <v>20</v>
      </c>
    </row>
    <row r="950" spans="1:15" x14ac:dyDescent="0.35">
      <c r="A950" s="79">
        <v>952</v>
      </c>
      <c r="B950" s="80"/>
      <c r="F950" s="93" t="s">
        <v>6509</v>
      </c>
      <c r="O950" s="62">
        <v>10</v>
      </c>
    </row>
    <row r="951" spans="1:15" x14ac:dyDescent="0.35">
      <c r="A951" s="79">
        <v>953</v>
      </c>
      <c r="B951" s="80" t="s">
        <v>5796</v>
      </c>
      <c r="C951" s="79" t="s">
        <v>5796</v>
      </c>
      <c r="D951" s="79" t="s">
        <v>5937</v>
      </c>
      <c r="E951" s="79" t="s">
        <v>6102</v>
      </c>
      <c r="F951" s="79" t="s">
        <v>6113</v>
      </c>
      <c r="J951" s="79" t="s">
        <v>1517</v>
      </c>
      <c r="O951" s="61">
        <v>5</v>
      </c>
    </row>
    <row r="952" spans="1:15" x14ac:dyDescent="0.35">
      <c r="A952" s="79">
        <v>954</v>
      </c>
      <c r="B952" s="80"/>
      <c r="F952" s="79" t="s">
        <v>1512</v>
      </c>
      <c r="O952" s="62">
        <v>5</v>
      </c>
    </row>
    <row r="953" spans="1:15" x14ac:dyDescent="0.35">
      <c r="A953" s="79">
        <v>955</v>
      </c>
      <c r="B953" s="80"/>
      <c r="F953" s="93" t="s">
        <v>6512</v>
      </c>
      <c r="O953" s="61">
        <v>5</v>
      </c>
    </row>
    <row r="954" spans="1:15" x14ac:dyDescent="0.35">
      <c r="A954" s="79">
        <v>956</v>
      </c>
      <c r="B954" s="80"/>
      <c r="F954" s="93" t="s">
        <v>6509</v>
      </c>
      <c r="O954" s="62">
        <v>5</v>
      </c>
    </row>
    <row r="955" spans="1:15" x14ac:dyDescent="0.35">
      <c r="A955" s="79">
        <v>957</v>
      </c>
      <c r="B955" s="80" t="s">
        <v>1518</v>
      </c>
      <c r="C955" s="79" t="s">
        <v>1518</v>
      </c>
      <c r="D955" s="79" t="s">
        <v>5937</v>
      </c>
      <c r="E955" s="79" t="s">
        <v>6102</v>
      </c>
      <c r="F955" s="79" t="s">
        <v>6113</v>
      </c>
      <c r="J955" s="79" t="s">
        <v>1519</v>
      </c>
      <c r="O955" s="61">
        <v>5</v>
      </c>
    </row>
    <row r="956" spans="1:15" x14ac:dyDescent="0.35">
      <c r="A956" s="79">
        <v>958</v>
      </c>
      <c r="B956" s="80"/>
      <c r="F956" s="79" t="s">
        <v>1519</v>
      </c>
      <c r="O956" s="62">
        <v>15</v>
      </c>
    </row>
    <row r="957" spans="1:15" x14ac:dyDescent="0.35">
      <c r="A957" s="79">
        <v>959</v>
      </c>
      <c r="B957" s="80"/>
      <c r="F957" s="79" t="s">
        <v>6112</v>
      </c>
      <c r="O957" s="61">
        <v>20</v>
      </c>
    </row>
    <row r="958" spans="1:15" x14ac:dyDescent="0.35">
      <c r="A958" s="79">
        <v>960</v>
      </c>
      <c r="B958" s="80"/>
      <c r="F958" s="79" t="s">
        <v>6105</v>
      </c>
    </row>
    <row r="959" spans="1:15" x14ac:dyDescent="0.35">
      <c r="A959" s="79">
        <v>961</v>
      </c>
      <c r="B959" s="80" t="s">
        <v>5797</v>
      </c>
      <c r="C959" s="79" t="s">
        <v>5797</v>
      </c>
      <c r="D959" s="79" t="s">
        <v>5937</v>
      </c>
      <c r="E959" s="79" t="s">
        <v>6102</v>
      </c>
      <c r="F959" s="79" t="s">
        <v>6113</v>
      </c>
      <c r="J959" s="79" t="s">
        <v>1520</v>
      </c>
    </row>
    <row r="960" spans="1:15" x14ac:dyDescent="0.35">
      <c r="A960" s="79">
        <v>962</v>
      </c>
      <c r="B960" s="80"/>
      <c r="F960" s="79" t="s">
        <v>1519</v>
      </c>
    </row>
    <row r="961" spans="1:10" x14ac:dyDescent="0.35">
      <c r="A961" s="79">
        <v>963</v>
      </c>
      <c r="B961" s="80"/>
      <c r="F961" s="79" t="s">
        <v>6112</v>
      </c>
    </row>
    <row r="962" spans="1:10" x14ac:dyDescent="0.35">
      <c r="A962" s="79">
        <v>964</v>
      </c>
      <c r="B962" s="80"/>
      <c r="F962" s="79" t="s">
        <v>6105</v>
      </c>
    </row>
    <row r="963" spans="1:10" x14ac:dyDescent="0.35">
      <c r="A963" s="79">
        <v>965</v>
      </c>
      <c r="B963" s="80" t="s">
        <v>5798</v>
      </c>
      <c r="C963" s="79" t="s">
        <v>5798</v>
      </c>
      <c r="D963" s="79" t="s">
        <v>5937</v>
      </c>
      <c r="E963" s="79" t="s">
        <v>6102</v>
      </c>
      <c r="F963" s="79" t="s">
        <v>6113</v>
      </c>
      <c r="J963" s="79" t="s">
        <v>1521</v>
      </c>
    </row>
    <row r="964" spans="1:10" x14ac:dyDescent="0.35">
      <c r="A964" s="79">
        <v>966</v>
      </c>
      <c r="B964" s="80"/>
      <c r="F964" s="79" t="s">
        <v>1519</v>
      </c>
    </row>
    <row r="965" spans="1:10" x14ac:dyDescent="0.35">
      <c r="A965" s="79">
        <v>967</v>
      </c>
      <c r="B965" s="80"/>
      <c r="F965" s="79" t="s">
        <v>6112</v>
      </c>
    </row>
    <row r="966" spans="1:10" x14ac:dyDescent="0.35">
      <c r="A966" s="79">
        <v>968</v>
      </c>
      <c r="B966" s="80"/>
      <c r="F966" s="79" t="s">
        <v>6105</v>
      </c>
    </row>
    <row r="967" spans="1:10" x14ac:dyDescent="0.35">
      <c r="A967" s="79">
        <v>969</v>
      </c>
      <c r="B967" s="80" t="s">
        <v>1522</v>
      </c>
      <c r="C967" s="79" t="s">
        <v>1522</v>
      </c>
      <c r="D967" s="79" t="s">
        <v>5937</v>
      </c>
      <c r="E967" s="79" t="s">
        <v>6102</v>
      </c>
      <c r="F967" s="79" t="s">
        <v>6113</v>
      </c>
      <c r="J967" s="79" t="s">
        <v>1523</v>
      </c>
    </row>
    <row r="968" spans="1:10" x14ac:dyDescent="0.35">
      <c r="A968" s="79">
        <v>970</v>
      </c>
      <c r="B968" s="80"/>
      <c r="F968" s="79" t="s">
        <v>1523</v>
      </c>
    </row>
    <row r="969" spans="1:10" x14ac:dyDescent="0.35">
      <c r="A969" s="79">
        <v>971</v>
      </c>
      <c r="B969" s="80"/>
      <c r="F969" s="79" t="s">
        <v>6112</v>
      </c>
    </row>
    <row r="970" spans="1:10" x14ac:dyDescent="0.35">
      <c r="A970" s="79">
        <v>972</v>
      </c>
      <c r="B970" s="80"/>
      <c r="F970" s="79" t="s">
        <v>6105</v>
      </c>
    </row>
    <row r="971" spans="1:10" x14ac:dyDescent="0.35">
      <c r="A971" s="79">
        <v>973</v>
      </c>
      <c r="B971" s="80" t="s">
        <v>5801</v>
      </c>
      <c r="C971" s="79" t="s">
        <v>5801</v>
      </c>
      <c r="D971" s="79" t="s">
        <v>5937</v>
      </c>
      <c r="E971" s="79" t="s">
        <v>6102</v>
      </c>
      <c r="F971" s="79" t="s">
        <v>6113</v>
      </c>
      <c r="J971" s="79" t="s">
        <v>1525</v>
      </c>
    </row>
    <row r="972" spans="1:10" x14ac:dyDescent="0.35">
      <c r="A972" s="79">
        <v>974</v>
      </c>
      <c r="B972" s="80"/>
      <c r="F972" s="79" t="s">
        <v>1523</v>
      </c>
    </row>
    <row r="973" spans="1:10" x14ac:dyDescent="0.35">
      <c r="A973" s="79">
        <v>975</v>
      </c>
      <c r="B973" s="80"/>
      <c r="F973" s="79" t="s">
        <v>6112</v>
      </c>
    </row>
    <row r="974" spans="1:10" x14ac:dyDescent="0.35">
      <c r="A974" s="79">
        <v>976</v>
      </c>
      <c r="B974" s="80"/>
      <c r="F974" s="79" t="s">
        <v>6105</v>
      </c>
    </row>
    <row r="975" spans="1:10" x14ac:dyDescent="0.35">
      <c r="A975" s="79">
        <v>977</v>
      </c>
      <c r="B975" s="80" t="s">
        <v>5799</v>
      </c>
      <c r="C975" s="79" t="s">
        <v>5799</v>
      </c>
      <c r="D975" s="79" t="s">
        <v>5937</v>
      </c>
      <c r="E975" s="79" t="s">
        <v>6102</v>
      </c>
      <c r="F975" s="79" t="s">
        <v>6113</v>
      </c>
      <c r="J975" s="79" t="s">
        <v>1526</v>
      </c>
    </row>
    <row r="976" spans="1:10" x14ac:dyDescent="0.35">
      <c r="A976" s="79">
        <v>978</v>
      </c>
      <c r="B976" s="80"/>
      <c r="F976" s="79" t="s">
        <v>1523</v>
      </c>
    </row>
    <row r="977" spans="1:10" x14ac:dyDescent="0.35">
      <c r="A977" s="79">
        <v>979</v>
      </c>
      <c r="B977" s="80"/>
      <c r="F977" s="93" t="s">
        <v>6513</v>
      </c>
    </row>
    <row r="978" spans="1:10" x14ac:dyDescent="0.35">
      <c r="A978" s="79">
        <v>980</v>
      </c>
      <c r="B978" s="80"/>
      <c r="F978" s="79" t="s">
        <v>6105</v>
      </c>
    </row>
    <row r="979" spans="1:10" x14ac:dyDescent="0.35">
      <c r="A979" s="79">
        <v>981</v>
      </c>
      <c r="B979" s="80" t="s">
        <v>1527</v>
      </c>
      <c r="C979" s="79" t="s">
        <v>1527</v>
      </c>
      <c r="D979" s="79" t="s">
        <v>5937</v>
      </c>
      <c r="E979" s="79" t="s">
        <v>6102</v>
      </c>
      <c r="F979" s="79" t="s">
        <v>6108</v>
      </c>
      <c r="J979" s="79" t="s">
        <v>1528</v>
      </c>
    </row>
    <row r="980" spans="1:10" x14ac:dyDescent="0.35">
      <c r="A980" s="79">
        <v>982</v>
      </c>
      <c r="B980" s="80"/>
      <c r="F980" s="79" t="s">
        <v>6111</v>
      </c>
    </row>
    <row r="981" spans="1:10" x14ac:dyDescent="0.35">
      <c r="A981" s="79">
        <v>983</v>
      </c>
      <c r="B981" s="80"/>
      <c r="F981" s="79" t="s">
        <v>6106</v>
      </c>
    </row>
    <row r="982" spans="1:10" x14ac:dyDescent="0.35">
      <c r="A982" s="79">
        <v>984</v>
      </c>
      <c r="B982" s="80"/>
      <c r="F982" s="79" t="s">
        <v>6105</v>
      </c>
    </row>
    <row r="983" spans="1:10" x14ac:dyDescent="0.35">
      <c r="A983" s="79">
        <v>985</v>
      </c>
      <c r="B983" s="80" t="s">
        <v>5808</v>
      </c>
      <c r="C983" s="79" t="s">
        <v>5808</v>
      </c>
      <c r="D983" s="79" t="s">
        <v>5937</v>
      </c>
      <c r="E983" s="79" t="s">
        <v>6102</v>
      </c>
      <c r="F983" s="79" t="s">
        <v>6108</v>
      </c>
      <c r="J983" s="79" t="s">
        <v>3585</v>
      </c>
    </row>
    <row r="984" spans="1:10" x14ac:dyDescent="0.35">
      <c r="A984" s="79">
        <v>986</v>
      </c>
      <c r="B984" s="80"/>
      <c r="F984" s="93" t="s">
        <v>6516</v>
      </c>
    </row>
    <row r="985" spans="1:10" x14ac:dyDescent="0.35">
      <c r="A985" s="79">
        <v>987</v>
      </c>
      <c r="B985" s="80"/>
      <c r="F985" s="93" t="s">
        <v>6515</v>
      </c>
    </row>
    <row r="986" spans="1:10" x14ac:dyDescent="0.35">
      <c r="A986" s="79">
        <v>988</v>
      </c>
      <c r="B986" s="80"/>
      <c r="F986" s="79" t="s">
        <v>6105</v>
      </c>
    </row>
    <row r="987" spans="1:10" x14ac:dyDescent="0.35">
      <c r="A987" s="79">
        <v>989</v>
      </c>
      <c r="B987" s="80" t="s">
        <v>5802</v>
      </c>
      <c r="C987" s="79" t="s">
        <v>5802</v>
      </c>
      <c r="D987" s="79" t="s">
        <v>5937</v>
      </c>
      <c r="E987" s="79" t="s">
        <v>6102</v>
      </c>
      <c r="F987" s="79" t="s">
        <v>6108</v>
      </c>
      <c r="J987" s="79" t="s">
        <v>1529</v>
      </c>
    </row>
    <row r="988" spans="1:10" x14ac:dyDescent="0.35">
      <c r="A988" s="79">
        <v>990</v>
      </c>
      <c r="B988" s="80"/>
      <c r="F988" s="79" t="s">
        <v>6111</v>
      </c>
    </row>
    <row r="989" spans="1:10" x14ac:dyDescent="0.35">
      <c r="A989" s="79">
        <v>991</v>
      </c>
      <c r="B989" s="80"/>
      <c r="F989" s="79" t="s">
        <v>6106</v>
      </c>
    </row>
    <row r="990" spans="1:10" x14ac:dyDescent="0.35">
      <c r="A990" s="79">
        <v>992</v>
      </c>
      <c r="B990" s="80"/>
      <c r="F990" s="79" t="s">
        <v>6105</v>
      </c>
    </row>
    <row r="991" spans="1:10" x14ac:dyDescent="0.35">
      <c r="A991" s="79">
        <v>993</v>
      </c>
      <c r="B991" s="80" t="s">
        <v>5803</v>
      </c>
      <c r="C991" s="79" t="s">
        <v>5803</v>
      </c>
      <c r="D991" s="79" t="s">
        <v>5937</v>
      </c>
      <c r="E991" s="79" t="s">
        <v>6102</v>
      </c>
      <c r="F991" s="79" t="s">
        <v>6108</v>
      </c>
      <c r="J991" s="79" t="s">
        <v>1530</v>
      </c>
    </row>
    <row r="992" spans="1:10" x14ac:dyDescent="0.35">
      <c r="A992" s="79">
        <v>994</v>
      </c>
      <c r="B992" s="80"/>
      <c r="F992" s="79" t="s">
        <v>6111</v>
      </c>
    </row>
    <row r="993" spans="1:10" x14ac:dyDescent="0.35">
      <c r="A993" s="79">
        <v>995</v>
      </c>
      <c r="B993" s="80"/>
      <c r="F993" s="79" t="s">
        <v>6106</v>
      </c>
    </row>
    <row r="994" spans="1:10" x14ac:dyDescent="0.35">
      <c r="A994" s="79">
        <v>996</v>
      </c>
      <c r="B994" s="80"/>
      <c r="F994" s="79" t="s">
        <v>6105</v>
      </c>
    </row>
    <row r="995" spans="1:10" x14ac:dyDescent="0.35">
      <c r="A995" s="79">
        <v>997</v>
      </c>
      <c r="B995" s="80" t="s">
        <v>1531</v>
      </c>
      <c r="C995" s="79" t="s">
        <v>1531</v>
      </c>
      <c r="D995" s="79" t="s">
        <v>5937</v>
      </c>
      <c r="E995" s="79" t="s">
        <v>6102</v>
      </c>
      <c r="F995" s="79" t="s">
        <v>6108</v>
      </c>
      <c r="J995" s="79" t="s">
        <v>1532</v>
      </c>
    </row>
    <row r="996" spans="1:10" x14ac:dyDescent="0.35">
      <c r="A996" s="79">
        <v>998</v>
      </c>
      <c r="B996" s="80"/>
      <c r="F996" s="79" t="s">
        <v>6109</v>
      </c>
    </row>
    <row r="997" spans="1:10" x14ac:dyDescent="0.35">
      <c r="A997" s="79">
        <v>999</v>
      </c>
      <c r="B997" s="80"/>
      <c r="F997" s="79" t="s">
        <v>6106</v>
      </c>
    </row>
    <row r="998" spans="1:10" x14ac:dyDescent="0.35">
      <c r="A998" s="79">
        <v>1000</v>
      </c>
      <c r="B998" s="80"/>
      <c r="F998" s="79" t="s">
        <v>6105</v>
      </c>
    </row>
    <row r="999" spans="1:10" x14ac:dyDescent="0.35">
      <c r="A999" s="79">
        <v>1001</v>
      </c>
      <c r="B999" s="80" t="s">
        <v>5804</v>
      </c>
      <c r="C999" s="79" t="s">
        <v>5804</v>
      </c>
      <c r="D999" s="79" t="s">
        <v>5937</v>
      </c>
      <c r="E999" s="79" t="s">
        <v>6102</v>
      </c>
      <c r="F999" s="79" t="s">
        <v>6108</v>
      </c>
      <c r="J999" s="79" t="s">
        <v>1534</v>
      </c>
    </row>
    <row r="1000" spans="1:10" x14ac:dyDescent="0.35">
      <c r="A1000" s="79">
        <v>1002</v>
      </c>
      <c r="B1000" s="80"/>
      <c r="F1000" s="79" t="s">
        <v>6109</v>
      </c>
    </row>
    <row r="1001" spans="1:10" x14ac:dyDescent="0.35">
      <c r="A1001" s="79">
        <v>1003</v>
      </c>
      <c r="B1001" s="80"/>
      <c r="F1001" s="79" t="s">
        <v>6106</v>
      </c>
    </row>
    <row r="1002" spans="1:10" x14ac:dyDescent="0.35">
      <c r="A1002" s="79">
        <v>1004</v>
      </c>
      <c r="B1002" s="80"/>
      <c r="F1002" s="79" t="s">
        <v>6105</v>
      </c>
    </row>
    <row r="1003" spans="1:10" x14ac:dyDescent="0.35">
      <c r="A1003" s="79">
        <v>1005</v>
      </c>
      <c r="B1003" s="80" t="s">
        <v>5805</v>
      </c>
      <c r="C1003" s="79" t="s">
        <v>5805</v>
      </c>
      <c r="D1003" s="79" t="s">
        <v>5937</v>
      </c>
      <c r="E1003" s="79" t="s">
        <v>6102</v>
      </c>
      <c r="F1003" s="79" t="s">
        <v>6108</v>
      </c>
      <c r="J1003" s="79" t="s">
        <v>1535</v>
      </c>
    </row>
    <row r="1004" spans="1:10" x14ac:dyDescent="0.35">
      <c r="A1004" s="79">
        <v>1006</v>
      </c>
      <c r="B1004" s="80"/>
      <c r="F1004" s="79" t="s">
        <v>6109</v>
      </c>
    </row>
    <row r="1005" spans="1:10" x14ac:dyDescent="0.35">
      <c r="A1005" s="79">
        <v>1007</v>
      </c>
      <c r="B1005" s="80"/>
      <c r="F1005" s="79" t="s">
        <v>6106</v>
      </c>
    </row>
    <row r="1006" spans="1:10" x14ac:dyDescent="0.35">
      <c r="A1006" s="79">
        <v>1008</v>
      </c>
      <c r="B1006" s="80"/>
      <c r="F1006" s="79" t="s">
        <v>6105</v>
      </c>
    </row>
    <row r="1007" spans="1:10" x14ac:dyDescent="0.35">
      <c r="A1007" s="79">
        <v>1009</v>
      </c>
      <c r="B1007" s="80" t="s">
        <v>1536</v>
      </c>
      <c r="C1007" s="79" t="s">
        <v>1536</v>
      </c>
      <c r="D1007" s="79" t="s">
        <v>5937</v>
      </c>
      <c r="E1007" s="79" t="s">
        <v>6102</v>
      </c>
      <c r="F1007" s="79" t="s">
        <v>6108</v>
      </c>
      <c r="J1007" s="79" t="s">
        <v>1537</v>
      </c>
    </row>
    <row r="1008" spans="1:10" x14ac:dyDescent="0.35">
      <c r="A1008" s="79">
        <v>1010</v>
      </c>
      <c r="B1008" s="80"/>
      <c r="F1008" s="79" t="s">
        <v>6107</v>
      </c>
    </row>
    <row r="1009" spans="1:10" x14ac:dyDescent="0.35">
      <c r="A1009" s="79">
        <v>1011</v>
      </c>
      <c r="B1009" s="80"/>
      <c r="F1009" s="79" t="s">
        <v>6106</v>
      </c>
    </row>
    <row r="1010" spans="1:10" x14ac:dyDescent="0.35">
      <c r="A1010" s="79">
        <v>1012</v>
      </c>
      <c r="B1010" s="80"/>
      <c r="F1010" s="79" t="s">
        <v>6105</v>
      </c>
    </row>
    <row r="1011" spans="1:10" x14ac:dyDescent="0.35">
      <c r="A1011" s="79">
        <v>1013</v>
      </c>
      <c r="B1011" s="80" t="s">
        <v>5806</v>
      </c>
      <c r="C1011" s="79" t="s">
        <v>5806</v>
      </c>
      <c r="D1011" s="79" t="s">
        <v>5937</v>
      </c>
      <c r="E1011" s="79" t="s">
        <v>6102</v>
      </c>
      <c r="F1011" s="79" t="s">
        <v>6108</v>
      </c>
      <c r="J1011" s="79" t="s">
        <v>1538</v>
      </c>
    </row>
    <row r="1012" spans="1:10" x14ac:dyDescent="0.35">
      <c r="A1012" s="79">
        <v>1014</v>
      </c>
      <c r="B1012" s="80"/>
      <c r="F1012" s="79" t="s">
        <v>6107</v>
      </c>
    </row>
    <row r="1013" spans="1:10" x14ac:dyDescent="0.35">
      <c r="A1013" s="79">
        <v>1015</v>
      </c>
      <c r="B1013" s="80"/>
      <c r="F1013" s="79" t="s">
        <v>6106</v>
      </c>
    </row>
    <row r="1014" spans="1:10" x14ac:dyDescent="0.35">
      <c r="A1014" s="79">
        <v>1016</v>
      </c>
      <c r="B1014" s="80"/>
      <c r="F1014" s="79" t="s">
        <v>6105</v>
      </c>
    </row>
    <row r="1015" spans="1:10" x14ac:dyDescent="0.35">
      <c r="A1015" s="79">
        <v>1017</v>
      </c>
      <c r="B1015" s="80" t="s">
        <v>5807</v>
      </c>
      <c r="C1015" s="79" t="s">
        <v>5807</v>
      </c>
      <c r="D1015" s="79" t="s">
        <v>5937</v>
      </c>
      <c r="E1015" s="79" t="s">
        <v>6102</v>
      </c>
      <c r="F1015" s="79" t="s">
        <v>6108</v>
      </c>
      <c r="J1015" s="79" t="s">
        <v>1539</v>
      </c>
    </row>
    <row r="1016" spans="1:10" x14ac:dyDescent="0.35">
      <c r="A1016" s="79">
        <v>1018</v>
      </c>
      <c r="B1016" s="80"/>
      <c r="F1016" s="79" t="s">
        <v>6107</v>
      </c>
    </row>
    <row r="1017" spans="1:10" x14ac:dyDescent="0.35">
      <c r="A1017" s="79">
        <v>1019</v>
      </c>
      <c r="B1017" s="80"/>
      <c r="F1017" s="79" t="s">
        <v>6106</v>
      </c>
    </row>
    <row r="1018" spans="1:10" x14ac:dyDescent="0.35">
      <c r="A1018" s="79">
        <v>1020</v>
      </c>
      <c r="B1018" s="80"/>
      <c r="F1018" s="79" t="s">
        <v>6105</v>
      </c>
    </row>
    <row r="1019" spans="1:10" x14ac:dyDescent="0.35">
      <c r="A1019" s="79">
        <v>1021</v>
      </c>
      <c r="B1019" s="80" t="s">
        <v>1544</v>
      </c>
      <c r="C1019" s="79" t="s">
        <v>1544</v>
      </c>
      <c r="D1019" s="79" t="s">
        <v>5937</v>
      </c>
      <c r="E1019" s="79" t="s">
        <v>6102</v>
      </c>
      <c r="F1019" s="79" t="s">
        <v>6101</v>
      </c>
      <c r="J1019" s="79" t="s">
        <v>1545</v>
      </c>
    </row>
    <row r="1020" spans="1:10" x14ac:dyDescent="0.35">
      <c r="A1020" s="79">
        <v>1022</v>
      </c>
      <c r="B1020" s="80"/>
      <c r="F1020" s="93" t="s">
        <v>6608</v>
      </c>
    </row>
    <row r="1021" spans="1:10" x14ac:dyDescent="0.35">
      <c r="A1021" s="79">
        <v>1023</v>
      </c>
      <c r="B1021" s="80"/>
      <c r="F1021" s="91" t="s">
        <v>6466</v>
      </c>
    </row>
    <row r="1022" spans="1:10" x14ac:dyDescent="0.35">
      <c r="A1022" s="79">
        <v>1024</v>
      </c>
      <c r="B1022" s="80"/>
      <c r="F1022" s="92" t="s">
        <v>6464</v>
      </c>
    </row>
    <row r="1023" spans="1:10" x14ac:dyDescent="0.35">
      <c r="A1023" s="79">
        <v>1025</v>
      </c>
      <c r="B1023" s="80" t="s">
        <v>5909</v>
      </c>
      <c r="C1023" s="79" t="s">
        <v>5909</v>
      </c>
      <c r="D1023" s="79" t="s">
        <v>5937</v>
      </c>
      <c r="E1023" s="79" t="s">
        <v>6102</v>
      </c>
      <c r="F1023" s="91" t="s">
        <v>6517</v>
      </c>
      <c r="J1023" s="79" t="s">
        <v>3471</v>
      </c>
    </row>
    <row r="1024" spans="1:10" x14ac:dyDescent="0.35">
      <c r="A1024" s="79">
        <v>1026</v>
      </c>
      <c r="B1024" s="80"/>
      <c r="F1024" s="93" t="s">
        <v>3471</v>
      </c>
    </row>
    <row r="1025" spans="1:22" x14ac:dyDescent="0.35">
      <c r="A1025" s="79">
        <v>1027</v>
      </c>
      <c r="B1025" s="80"/>
      <c r="F1025" s="91" t="s">
        <v>6518</v>
      </c>
      <c r="M1025" s="91" t="s">
        <v>6101</v>
      </c>
      <c r="P1025" s="75" t="s">
        <v>2765</v>
      </c>
      <c r="Q1025" s="75" t="s">
        <v>2691</v>
      </c>
      <c r="R1025" s="75" t="s">
        <v>322</v>
      </c>
      <c r="S1025" s="75" t="s">
        <v>2676</v>
      </c>
      <c r="T1025" s="75" t="s">
        <v>351</v>
      </c>
      <c r="U1025" s="75" t="s">
        <v>2692</v>
      </c>
      <c r="V1025" s="75" t="s">
        <v>2679</v>
      </c>
    </row>
    <row r="1026" spans="1:22" x14ac:dyDescent="0.35">
      <c r="A1026" s="79">
        <v>1028</v>
      </c>
      <c r="B1026" s="80"/>
      <c r="F1026" s="92" t="s">
        <v>6464</v>
      </c>
      <c r="M1026" s="92" t="s">
        <v>6263</v>
      </c>
      <c r="P1026" s="50"/>
      <c r="Q1026" s="73"/>
      <c r="R1026" s="73">
        <v>15</v>
      </c>
      <c r="S1026" s="73"/>
      <c r="T1026" s="73"/>
      <c r="U1026" s="73">
        <v>450</v>
      </c>
      <c r="V1026" s="73">
        <v>1</v>
      </c>
    </row>
    <row r="1027" spans="1:22" x14ac:dyDescent="0.35">
      <c r="A1027" s="79">
        <v>1029</v>
      </c>
      <c r="B1027" s="80" t="s">
        <v>1549</v>
      </c>
      <c r="C1027" s="79" t="s">
        <v>1549</v>
      </c>
      <c r="D1027" s="79" t="s">
        <v>5937</v>
      </c>
      <c r="E1027" s="79" t="s">
        <v>6102</v>
      </c>
      <c r="F1027" s="79" t="s">
        <v>6104</v>
      </c>
      <c r="J1027" s="79" t="s">
        <v>1550</v>
      </c>
      <c r="M1027" s="91" t="s">
        <v>6467</v>
      </c>
      <c r="P1027" s="50"/>
      <c r="Q1027" s="74"/>
      <c r="R1027" s="74">
        <v>15</v>
      </c>
      <c r="S1027" s="74"/>
      <c r="T1027" s="74"/>
      <c r="U1027" s="74"/>
      <c r="V1027" s="74">
        <v>1</v>
      </c>
    </row>
    <row r="1028" spans="1:22" x14ac:dyDescent="0.35">
      <c r="A1028" s="79">
        <v>1030</v>
      </c>
      <c r="B1028" s="80"/>
      <c r="F1028" s="79" t="s">
        <v>6103</v>
      </c>
      <c r="M1028" s="92" t="s">
        <v>6462</v>
      </c>
      <c r="P1028" s="50" t="s">
        <v>82</v>
      </c>
      <c r="Q1028" s="73"/>
      <c r="R1028" s="73">
        <v>50</v>
      </c>
      <c r="S1028" s="73">
        <v>10</v>
      </c>
      <c r="T1028" s="73"/>
      <c r="U1028" s="73">
        <v>450</v>
      </c>
      <c r="V1028" s="46">
        <v>50</v>
      </c>
    </row>
    <row r="1029" spans="1:22" x14ac:dyDescent="0.35">
      <c r="A1029" s="79">
        <v>1031</v>
      </c>
      <c r="B1029" s="80"/>
      <c r="F1029" s="91" t="s">
        <v>6519</v>
      </c>
      <c r="P1029" s="50" t="s">
        <v>80</v>
      </c>
      <c r="Q1029" s="74"/>
      <c r="R1029" s="74">
        <v>75</v>
      </c>
      <c r="S1029" s="74">
        <v>75</v>
      </c>
      <c r="T1029" s="74">
        <v>1</v>
      </c>
      <c r="U1029" s="74"/>
      <c r="V1029" s="47">
        <v>200</v>
      </c>
    </row>
    <row r="1030" spans="1:22" x14ac:dyDescent="0.35">
      <c r="A1030" s="79">
        <v>1032</v>
      </c>
      <c r="B1030" s="80"/>
      <c r="F1030" s="92" t="s">
        <v>6520</v>
      </c>
      <c r="M1030" s="91" t="s">
        <v>6101</v>
      </c>
      <c r="P1030" s="50" t="s">
        <v>713</v>
      </c>
      <c r="Q1030" s="73">
        <v>40</v>
      </c>
      <c r="R1030" s="73">
        <v>100</v>
      </c>
      <c r="S1030" s="73">
        <v>150</v>
      </c>
      <c r="T1030" s="73">
        <v>1</v>
      </c>
      <c r="U1030" s="73"/>
      <c r="V1030" s="73">
        <v>225</v>
      </c>
    </row>
    <row r="1031" spans="1:22" x14ac:dyDescent="0.35">
      <c r="A1031" s="79">
        <v>1033</v>
      </c>
      <c r="B1031" s="80" t="s">
        <v>1552</v>
      </c>
      <c r="C1031" s="79" t="s">
        <v>1552</v>
      </c>
      <c r="D1031" s="79" t="s">
        <v>5937</v>
      </c>
      <c r="E1031" s="79" t="s">
        <v>6102</v>
      </c>
      <c r="F1031" s="79" t="s">
        <v>6101</v>
      </c>
      <c r="J1031" s="79" t="s">
        <v>1553</v>
      </c>
      <c r="M1031" s="92" t="s">
        <v>6463</v>
      </c>
      <c r="P1031" s="50"/>
      <c r="Q1031" s="74"/>
      <c r="R1031" s="74">
        <v>150</v>
      </c>
      <c r="S1031" s="74">
        <v>150</v>
      </c>
      <c r="T1031" s="74">
        <v>1</v>
      </c>
      <c r="U1031" s="74"/>
      <c r="V1031" s="74">
        <v>300</v>
      </c>
    </row>
    <row r="1032" spans="1:22" x14ac:dyDescent="0.35">
      <c r="A1032" s="79">
        <v>1034</v>
      </c>
      <c r="B1032" s="80"/>
      <c r="F1032" s="79" t="s">
        <v>1553</v>
      </c>
      <c r="M1032" s="91" t="s">
        <v>6466</v>
      </c>
      <c r="P1032" s="50" t="s">
        <v>71</v>
      </c>
      <c r="Q1032" s="73">
        <v>200</v>
      </c>
      <c r="R1032" s="73">
        <v>125</v>
      </c>
      <c r="S1032" s="73">
        <v>175</v>
      </c>
      <c r="T1032" s="73">
        <v>1</v>
      </c>
      <c r="U1032" s="73">
        <v>1000</v>
      </c>
      <c r="V1032" s="73">
        <v>100</v>
      </c>
    </row>
    <row r="1033" spans="1:22" x14ac:dyDescent="0.35">
      <c r="A1033" s="79">
        <v>1035</v>
      </c>
      <c r="B1033" s="80"/>
      <c r="F1033" s="91" t="s">
        <v>6521</v>
      </c>
      <c r="M1033" s="92" t="s">
        <v>6464</v>
      </c>
      <c r="P1033" s="50"/>
      <c r="Q1033" s="74"/>
      <c r="R1033" s="74"/>
      <c r="S1033" s="74"/>
      <c r="T1033" s="74"/>
      <c r="U1033" s="74"/>
      <c r="V1033" s="74"/>
    </row>
    <row r="1034" spans="1:22" x14ac:dyDescent="0.35">
      <c r="A1034" s="79">
        <v>1036</v>
      </c>
      <c r="B1034" s="80"/>
      <c r="F1034" s="92" t="s">
        <v>6522</v>
      </c>
      <c r="P1034" s="50" t="s">
        <v>77</v>
      </c>
      <c r="Q1034" s="73"/>
      <c r="R1034" s="73">
        <v>100</v>
      </c>
      <c r="S1034" s="73">
        <v>150</v>
      </c>
      <c r="T1034" s="73">
        <v>1</v>
      </c>
      <c r="U1034" s="73"/>
      <c r="V1034" s="73">
        <v>125</v>
      </c>
    </row>
    <row r="1035" spans="1:22" x14ac:dyDescent="0.35">
      <c r="A1035" s="79">
        <v>1037</v>
      </c>
      <c r="B1035" s="80" t="s">
        <v>1602</v>
      </c>
      <c r="C1035" s="79" t="s">
        <v>1602</v>
      </c>
      <c r="D1035" s="79" t="s">
        <v>5937</v>
      </c>
      <c r="E1035" s="79" t="s">
        <v>5958</v>
      </c>
      <c r="F1035" s="93" t="s">
        <v>6649</v>
      </c>
      <c r="J1035" s="79" t="s">
        <v>1603</v>
      </c>
      <c r="M1035" s="91" t="s">
        <v>6101</v>
      </c>
      <c r="P1035" s="50" t="s">
        <v>74</v>
      </c>
      <c r="Q1035" s="74"/>
      <c r="R1035" s="74">
        <v>125</v>
      </c>
      <c r="S1035" s="74">
        <v>125</v>
      </c>
      <c r="T1035" s="74">
        <v>1</v>
      </c>
      <c r="U1035" s="74"/>
      <c r="V1035" s="74">
        <v>330</v>
      </c>
    </row>
    <row r="1036" spans="1:22" x14ac:dyDescent="0.35">
      <c r="A1036" s="79">
        <v>1038</v>
      </c>
      <c r="B1036" s="80"/>
      <c r="F1036" s="79" t="s">
        <v>6100</v>
      </c>
      <c r="M1036" s="92" t="s">
        <v>6465</v>
      </c>
      <c r="P1036" s="50" t="s">
        <v>68</v>
      </c>
      <c r="Q1036" s="73"/>
      <c r="R1036" s="73">
        <v>10</v>
      </c>
      <c r="S1036" s="73">
        <v>50</v>
      </c>
      <c r="T1036" s="73">
        <v>1</v>
      </c>
      <c r="U1036" s="73"/>
      <c r="V1036" s="73">
        <v>150</v>
      </c>
    </row>
    <row r="1037" spans="1:22" x14ac:dyDescent="0.35">
      <c r="A1037" s="79">
        <v>1039</v>
      </c>
      <c r="B1037" s="80"/>
      <c r="F1037" s="79" t="s">
        <v>5954</v>
      </c>
      <c r="M1037" s="91" t="s">
        <v>6469</v>
      </c>
    </row>
    <row r="1038" spans="1:22" x14ac:dyDescent="0.35">
      <c r="A1038" s="79">
        <v>1040</v>
      </c>
      <c r="B1038" s="80"/>
      <c r="F1038" s="79" t="s">
        <v>5953</v>
      </c>
      <c r="M1038" s="92" t="s">
        <v>6468</v>
      </c>
    </row>
    <row r="1039" spans="1:22" x14ac:dyDescent="0.35">
      <c r="A1039" s="79">
        <v>1041</v>
      </c>
      <c r="B1039" s="80" t="s">
        <v>1604</v>
      </c>
      <c r="C1039" s="79" t="s">
        <v>1604</v>
      </c>
      <c r="D1039" s="79" t="s">
        <v>5937</v>
      </c>
      <c r="E1039" s="79" t="s">
        <v>5958</v>
      </c>
      <c r="F1039" s="93" t="s">
        <v>6649</v>
      </c>
      <c r="J1039" s="79" t="s">
        <v>1605</v>
      </c>
    </row>
    <row r="1040" spans="1:22" x14ac:dyDescent="0.35">
      <c r="A1040" s="79">
        <v>1042</v>
      </c>
      <c r="B1040" s="80"/>
      <c r="F1040" s="79" t="s">
        <v>6099</v>
      </c>
    </row>
    <row r="1041" spans="1:20" x14ac:dyDescent="0.35">
      <c r="A1041" s="79">
        <v>1043</v>
      </c>
      <c r="B1041" s="80"/>
      <c r="F1041" s="79" t="s">
        <v>5954</v>
      </c>
    </row>
    <row r="1042" spans="1:20" x14ac:dyDescent="0.35">
      <c r="A1042" s="79">
        <v>1044</v>
      </c>
      <c r="B1042" s="80"/>
      <c r="F1042" s="79" t="s">
        <v>5953</v>
      </c>
    </row>
    <row r="1043" spans="1:20" x14ac:dyDescent="0.35">
      <c r="A1043" s="79">
        <v>1045</v>
      </c>
      <c r="B1043" s="80" t="s">
        <v>1607</v>
      </c>
      <c r="C1043" s="79" t="s">
        <v>1607</v>
      </c>
      <c r="D1043" s="79" t="s">
        <v>5937</v>
      </c>
      <c r="E1043" s="79" t="s">
        <v>5958</v>
      </c>
      <c r="F1043" s="93" t="s">
        <v>6649</v>
      </c>
      <c r="J1043" s="79" t="s">
        <v>1608</v>
      </c>
    </row>
    <row r="1044" spans="1:20" x14ac:dyDescent="0.35">
      <c r="A1044" s="79">
        <v>1046</v>
      </c>
      <c r="B1044" s="80"/>
      <c r="F1044" s="79" t="s">
        <v>5955</v>
      </c>
    </row>
    <row r="1045" spans="1:20" x14ac:dyDescent="0.35">
      <c r="A1045" s="79">
        <v>1047</v>
      </c>
      <c r="B1045" s="80"/>
      <c r="F1045" s="79" t="s">
        <v>5954</v>
      </c>
    </row>
    <row r="1046" spans="1:20" x14ac:dyDescent="0.35">
      <c r="A1046" s="79">
        <v>1048</v>
      </c>
      <c r="B1046" s="80"/>
      <c r="F1046" s="79" t="s">
        <v>5953</v>
      </c>
    </row>
    <row r="1047" spans="1:20" x14ac:dyDescent="0.35">
      <c r="A1047" s="79">
        <v>1049</v>
      </c>
      <c r="B1047" s="80" t="s">
        <v>1556</v>
      </c>
      <c r="C1047" s="79" t="s">
        <v>1556</v>
      </c>
      <c r="D1047" s="79" t="s">
        <v>5937</v>
      </c>
      <c r="E1047" s="79" t="s">
        <v>5958</v>
      </c>
      <c r="F1047" s="79" t="s">
        <v>6089</v>
      </c>
      <c r="J1047" s="79" t="s">
        <v>1557</v>
      </c>
      <c r="R1047" s="62">
        <v>10</v>
      </c>
      <c r="S1047" s="58" t="s">
        <v>1554</v>
      </c>
      <c r="T1047" s="62" t="s">
        <v>1557</v>
      </c>
    </row>
    <row r="1048" spans="1:20" x14ac:dyDescent="0.35">
      <c r="A1048" s="79">
        <v>1050</v>
      </c>
      <c r="B1048" s="80"/>
      <c r="F1048" s="79" t="s">
        <v>6098</v>
      </c>
      <c r="R1048" s="61">
        <v>10</v>
      </c>
      <c r="S1048" s="58" t="s">
        <v>1559</v>
      </c>
      <c r="T1048" s="61" t="s">
        <v>1561</v>
      </c>
    </row>
    <row r="1049" spans="1:20" x14ac:dyDescent="0.35">
      <c r="A1049" s="79">
        <v>1051</v>
      </c>
      <c r="B1049" s="80"/>
      <c r="F1049" s="79" t="s">
        <v>6096</v>
      </c>
      <c r="R1049" s="62">
        <v>10</v>
      </c>
      <c r="S1049" s="58" t="s">
        <v>1563</v>
      </c>
      <c r="T1049" s="62" t="s">
        <v>1565</v>
      </c>
    </row>
    <row r="1050" spans="1:20" x14ac:dyDescent="0.35">
      <c r="A1050" s="79">
        <v>1052</v>
      </c>
      <c r="B1050" s="80"/>
      <c r="F1050" s="79" t="s">
        <v>6087</v>
      </c>
      <c r="R1050" s="61">
        <v>25</v>
      </c>
      <c r="S1050" s="58" t="s">
        <v>1566</v>
      </c>
      <c r="T1050" s="61" t="s">
        <v>1568</v>
      </c>
    </row>
    <row r="1051" spans="1:20" x14ac:dyDescent="0.35">
      <c r="A1051" s="79">
        <v>1053</v>
      </c>
      <c r="B1051" s="80" t="s">
        <v>1560</v>
      </c>
      <c r="C1051" s="79" t="s">
        <v>1560</v>
      </c>
      <c r="D1051" s="79" t="s">
        <v>5937</v>
      </c>
      <c r="E1051" s="79" t="s">
        <v>5958</v>
      </c>
      <c r="F1051" s="79" t="s">
        <v>6089</v>
      </c>
      <c r="J1051" s="79" t="s">
        <v>1561</v>
      </c>
      <c r="R1051" s="62">
        <v>25</v>
      </c>
      <c r="S1051" s="58"/>
      <c r="T1051" s="62"/>
    </row>
    <row r="1052" spans="1:20" x14ac:dyDescent="0.35">
      <c r="A1052" s="79">
        <v>1054</v>
      </c>
      <c r="B1052" s="80"/>
      <c r="F1052" s="79" t="s">
        <v>6054</v>
      </c>
      <c r="R1052" s="61">
        <v>25</v>
      </c>
      <c r="S1052" s="58" t="s">
        <v>1572</v>
      </c>
      <c r="T1052" s="61" t="s">
        <v>1573</v>
      </c>
    </row>
    <row r="1053" spans="1:20" x14ac:dyDescent="0.35">
      <c r="A1053" s="79">
        <v>1055</v>
      </c>
      <c r="B1053" s="80"/>
      <c r="F1053" s="79" t="s">
        <v>6096</v>
      </c>
      <c r="R1053" s="62">
        <v>25</v>
      </c>
      <c r="S1053" s="58"/>
      <c r="T1053" s="62"/>
    </row>
    <row r="1054" spans="1:20" x14ac:dyDescent="0.35">
      <c r="A1054" s="79">
        <v>1056</v>
      </c>
      <c r="B1054" s="80"/>
      <c r="F1054" s="79" t="s">
        <v>6087</v>
      </c>
      <c r="R1054" s="61">
        <v>25</v>
      </c>
      <c r="S1054" s="58" t="s">
        <v>1574</v>
      </c>
      <c r="T1054" s="61" t="s">
        <v>1575</v>
      </c>
    </row>
    <row r="1055" spans="1:20" x14ac:dyDescent="0.35">
      <c r="A1055" s="79">
        <v>1057</v>
      </c>
      <c r="B1055" s="80" t="s">
        <v>1564</v>
      </c>
      <c r="C1055" s="79" t="s">
        <v>1564</v>
      </c>
      <c r="D1055" s="79" t="s">
        <v>5937</v>
      </c>
      <c r="E1055" s="79" t="s">
        <v>5958</v>
      </c>
      <c r="F1055" s="79" t="s">
        <v>6089</v>
      </c>
      <c r="J1055" s="79" t="s">
        <v>1565</v>
      </c>
      <c r="R1055" s="62">
        <v>25</v>
      </c>
      <c r="S1055" s="58"/>
      <c r="T1055" s="62"/>
    </row>
    <row r="1056" spans="1:20" x14ac:dyDescent="0.35">
      <c r="A1056" s="79">
        <v>1058</v>
      </c>
      <c r="B1056" s="80"/>
      <c r="F1056" s="79" t="s">
        <v>6097</v>
      </c>
      <c r="R1056" s="61">
        <v>25</v>
      </c>
      <c r="S1056" s="58" t="s">
        <v>1576</v>
      </c>
      <c r="T1056" s="61" t="s">
        <v>1578</v>
      </c>
    </row>
    <row r="1057" spans="1:20" x14ac:dyDescent="0.35">
      <c r="A1057" s="79">
        <v>1059</v>
      </c>
      <c r="B1057" s="80"/>
      <c r="F1057" s="79" t="s">
        <v>6096</v>
      </c>
      <c r="R1057" s="62">
        <v>25</v>
      </c>
      <c r="S1057" s="58"/>
      <c r="T1057" s="62"/>
    </row>
    <row r="1058" spans="1:20" x14ac:dyDescent="0.35">
      <c r="A1058" s="79">
        <v>1060</v>
      </c>
      <c r="B1058" s="80"/>
      <c r="F1058" s="79" t="s">
        <v>6087</v>
      </c>
      <c r="R1058" s="61">
        <v>35</v>
      </c>
      <c r="S1058" s="58" t="s">
        <v>1580</v>
      </c>
      <c r="T1058" s="61" t="s">
        <v>1581</v>
      </c>
    </row>
    <row r="1059" spans="1:20" x14ac:dyDescent="0.35">
      <c r="A1059" s="79">
        <v>1061</v>
      </c>
      <c r="B1059" s="80" t="s">
        <v>1567</v>
      </c>
      <c r="C1059" s="79" t="s">
        <v>1567</v>
      </c>
      <c r="D1059" s="79" t="s">
        <v>5937</v>
      </c>
      <c r="E1059" s="79" t="s">
        <v>5958</v>
      </c>
      <c r="F1059" s="79" t="s">
        <v>6094</v>
      </c>
      <c r="J1059" s="79" t="s">
        <v>1568</v>
      </c>
      <c r="R1059" s="62">
        <v>25</v>
      </c>
      <c r="S1059" s="58"/>
      <c r="T1059" s="62"/>
    </row>
    <row r="1060" spans="1:20" x14ac:dyDescent="0.35">
      <c r="A1060" s="79">
        <v>1062</v>
      </c>
      <c r="B1060" s="80"/>
      <c r="F1060" s="79" t="s">
        <v>6095</v>
      </c>
      <c r="R1060" s="61">
        <v>45</v>
      </c>
      <c r="S1060" s="58" t="s">
        <v>1582</v>
      </c>
      <c r="T1060" s="61" t="s">
        <v>1583</v>
      </c>
    </row>
    <row r="1061" spans="1:20" x14ac:dyDescent="0.35">
      <c r="A1061" s="79">
        <v>1063</v>
      </c>
      <c r="B1061" s="80"/>
      <c r="F1061" s="79" t="s">
        <v>6092</v>
      </c>
      <c r="R1061" s="62">
        <v>45</v>
      </c>
      <c r="S1061" s="58"/>
      <c r="T1061" s="62"/>
    </row>
    <row r="1062" spans="1:20" x14ac:dyDescent="0.35">
      <c r="A1062" s="79">
        <v>1064</v>
      </c>
      <c r="B1062" s="80"/>
      <c r="F1062" s="79" t="s">
        <v>6091</v>
      </c>
      <c r="R1062" s="61">
        <v>-10</v>
      </c>
      <c r="S1062" s="58" t="s">
        <v>1584</v>
      </c>
      <c r="T1062" s="61" t="s">
        <v>1586</v>
      </c>
    </row>
    <row r="1063" spans="1:20" x14ac:dyDescent="0.35">
      <c r="A1063" s="79">
        <v>1065</v>
      </c>
      <c r="B1063" s="80" t="s">
        <v>5809</v>
      </c>
      <c r="C1063" s="79" t="s">
        <v>5809</v>
      </c>
      <c r="D1063" s="79" t="s">
        <v>5937</v>
      </c>
      <c r="E1063" s="79" t="s">
        <v>5958</v>
      </c>
      <c r="F1063" s="79" t="s">
        <v>6094</v>
      </c>
      <c r="J1063" s="79" t="s">
        <v>1573</v>
      </c>
      <c r="R1063" s="62">
        <v>-10</v>
      </c>
      <c r="S1063" s="58" t="s">
        <v>1590</v>
      </c>
      <c r="T1063" s="62" t="s">
        <v>1591</v>
      </c>
    </row>
    <row r="1064" spans="1:20" x14ac:dyDescent="0.35">
      <c r="A1064" s="79">
        <v>1066</v>
      </c>
      <c r="B1064" s="80"/>
      <c r="F1064" s="79" t="s">
        <v>6095</v>
      </c>
      <c r="R1064" s="61">
        <v>-10</v>
      </c>
      <c r="S1064" s="58" t="s">
        <v>1592</v>
      </c>
      <c r="T1064" s="61" t="s">
        <v>1593</v>
      </c>
    </row>
    <row r="1065" spans="1:20" x14ac:dyDescent="0.35">
      <c r="A1065" s="79">
        <v>1067</v>
      </c>
      <c r="B1065" s="80"/>
      <c r="F1065" s="79" t="s">
        <v>6092</v>
      </c>
      <c r="R1065" s="62">
        <v>-10</v>
      </c>
      <c r="S1065" s="58" t="s">
        <v>1594</v>
      </c>
      <c r="T1065" s="62" t="s">
        <v>1596</v>
      </c>
    </row>
    <row r="1066" spans="1:20" x14ac:dyDescent="0.35">
      <c r="A1066" s="79">
        <v>1068</v>
      </c>
      <c r="B1066" s="80"/>
      <c r="F1066" s="79" t="s">
        <v>6091</v>
      </c>
      <c r="R1066" s="61">
        <v>-10</v>
      </c>
      <c r="S1066" s="58" t="s">
        <v>1598</v>
      </c>
      <c r="T1066" s="61" t="s">
        <v>1599</v>
      </c>
    </row>
    <row r="1067" spans="1:20" x14ac:dyDescent="0.35">
      <c r="A1067" s="79">
        <v>1069</v>
      </c>
      <c r="B1067" s="80" t="s">
        <v>5810</v>
      </c>
      <c r="C1067" s="79" t="s">
        <v>5810</v>
      </c>
      <c r="D1067" s="79" t="s">
        <v>5937</v>
      </c>
      <c r="E1067" s="79" t="s">
        <v>5958</v>
      </c>
      <c r="F1067" s="79" t="s">
        <v>6094</v>
      </c>
      <c r="J1067" s="79" t="s">
        <v>1575</v>
      </c>
      <c r="R1067" s="62">
        <v>-10</v>
      </c>
      <c r="S1067" s="58" t="s">
        <v>1600</v>
      </c>
      <c r="T1067" s="62" t="s">
        <v>1601</v>
      </c>
    </row>
    <row r="1068" spans="1:20" x14ac:dyDescent="0.35">
      <c r="A1068" s="79">
        <v>1070</v>
      </c>
      <c r="B1068" s="80"/>
      <c r="F1068" s="79" t="s">
        <v>6095</v>
      </c>
    </row>
    <row r="1069" spans="1:20" x14ac:dyDescent="0.35">
      <c r="A1069" s="79">
        <v>1071</v>
      </c>
      <c r="B1069" s="80"/>
      <c r="F1069" s="79" t="s">
        <v>6092</v>
      </c>
    </row>
    <row r="1070" spans="1:20" x14ac:dyDescent="0.35">
      <c r="A1070" s="79">
        <v>1072</v>
      </c>
      <c r="B1070" s="80"/>
      <c r="F1070" s="79" t="s">
        <v>6091</v>
      </c>
    </row>
    <row r="1071" spans="1:20" x14ac:dyDescent="0.35">
      <c r="A1071" s="79">
        <v>1073</v>
      </c>
      <c r="B1071" s="80" t="s">
        <v>1577</v>
      </c>
      <c r="C1071" s="79" t="s">
        <v>1577</v>
      </c>
      <c r="D1071" s="79" t="s">
        <v>5937</v>
      </c>
      <c r="E1071" s="79" t="s">
        <v>5958</v>
      </c>
      <c r="F1071" s="79" t="s">
        <v>6094</v>
      </c>
      <c r="J1071" s="79" t="s">
        <v>1578</v>
      </c>
    </row>
    <row r="1072" spans="1:20" x14ac:dyDescent="0.35">
      <c r="A1072" s="79">
        <v>1074</v>
      </c>
      <c r="B1072" s="80"/>
      <c r="F1072" s="79" t="s">
        <v>6093</v>
      </c>
    </row>
    <row r="1073" spans="1:10" x14ac:dyDescent="0.35">
      <c r="A1073" s="79">
        <v>1075</v>
      </c>
      <c r="B1073" s="80"/>
      <c r="F1073" s="79" t="s">
        <v>6092</v>
      </c>
    </row>
    <row r="1074" spans="1:10" x14ac:dyDescent="0.35">
      <c r="A1074" s="79">
        <v>1076</v>
      </c>
      <c r="B1074" s="80"/>
      <c r="F1074" s="79" t="s">
        <v>6091</v>
      </c>
    </row>
    <row r="1075" spans="1:10" x14ac:dyDescent="0.35">
      <c r="A1075" s="79">
        <v>1077</v>
      </c>
      <c r="B1075" s="80" t="s">
        <v>5811</v>
      </c>
      <c r="C1075" s="79" t="s">
        <v>5811</v>
      </c>
      <c r="D1075" s="79" t="s">
        <v>5937</v>
      </c>
      <c r="E1075" s="79" t="s">
        <v>5958</v>
      </c>
      <c r="F1075" s="79" t="s">
        <v>6094</v>
      </c>
      <c r="J1075" s="79" t="s">
        <v>1581</v>
      </c>
    </row>
    <row r="1076" spans="1:10" x14ac:dyDescent="0.35">
      <c r="A1076" s="79">
        <v>1078</v>
      </c>
      <c r="B1076" s="80"/>
      <c r="F1076" s="79" t="s">
        <v>6093</v>
      </c>
    </row>
    <row r="1077" spans="1:10" x14ac:dyDescent="0.35">
      <c r="A1077" s="79">
        <v>1079</v>
      </c>
      <c r="B1077" s="80"/>
      <c r="F1077" s="93" t="s">
        <v>6523</v>
      </c>
    </row>
    <row r="1078" spans="1:10" x14ac:dyDescent="0.35">
      <c r="A1078" s="79">
        <v>1080</v>
      </c>
      <c r="B1078" s="80"/>
      <c r="F1078" s="79" t="s">
        <v>6091</v>
      </c>
    </row>
    <row r="1079" spans="1:10" x14ac:dyDescent="0.35">
      <c r="A1079" s="79">
        <v>1081</v>
      </c>
      <c r="B1079" s="80" t="s">
        <v>5812</v>
      </c>
      <c r="C1079" s="79" t="s">
        <v>5812</v>
      </c>
      <c r="D1079" s="79" t="s">
        <v>5937</v>
      </c>
      <c r="E1079" s="79" t="s">
        <v>5958</v>
      </c>
      <c r="F1079" s="79" t="s">
        <v>6094</v>
      </c>
      <c r="J1079" s="79" t="s">
        <v>1583</v>
      </c>
    </row>
    <row r="1080" spans="1:10" x14ac:dyDescent="0.35">
      <c r="A1080" s="79">
        <v>1082</v>
      </c>
      <c r="B1080" s="80"/>
      <c r="F1080" s="79" t="s">
        <v>6093</v>
      </c>
    </row>
    <row r="1081" spans="1:10" x14ac:dyDescent="0.35">
      <c r="A1081" s="79">
        <v>1083</v>
      </c>
      <c r="B1081" s="80"/>
      <c r="F1081" s="93" t="s">
        <v>6524</v>
      </c>
    </row>
    <row r="1082" spans="1:10" x14ac:dyDescent="0.35">
      <c r="A1082" s="79">
        <v>1084</v>
      </c>
      <c r="B1082" s="80"/>
      <c r="F1082" s="79" t="s">
        <v>6091</v>
      </c>
    </row>
    <row r="1083" spans="1:10" x14ac:dyDescent="0.35">
      <c r="A1083" s="79">
        <v>1085</v>
      </c>
      <c r="B1083" s="80" t="s">
        <v>1585</v>
      </c>
      <c r="C1083" s="79" t="s">
        <v>1585</v>
      </c>
      <c r="D1083" s="79" t="s">
        <v>5937</v>
      </c>
      <c r="E1083" s="79" t="s">
        <v>5958</v>
      </c>
      <c r="F1083" s="79" t="s">
        <v>6089</v>
      </c>
      <c r="J1083" s="79" t="s">
        <v>1586</v>
      </c>
    </row>
    <row r="1084" spans="1:10" x14ac:dyDescent="0.35">
      <c r="A1084" s="79">
        <v>1086</v>
      </c>
      <c r="B1084" s="80"/>
      <c r="F1084" s="79" t="s">
        <v>6090</v>
      </c>
    </row>
    <row r="1085" spans="1:10" x14ac:dyDescent="0.35">
      <c r="A1085" s="79">
        <v>1087</v>
      </c>
      <c r="B1085" s="80"/>
      <c r="F1085" s="79" t="s">
        <v>6525</v>
      </c>
    </row>
    <row r="1086" spans="1:10" x14ac:dyDescent="0.35">
      <c r="A1086" s="79">
        <v>1088</v>
      </c>
      <c r="B1086" s="80"/>
      <c r="F1086" s="79" t="s">
        <v>6087</v>
      </c>
    </row>
    <row r="1087" spans="1:10" x14ac:dyDescent="0.35">
      <c r="A1087" s="79">
        <v>1089</v>
      </c>
      <c r="B1087" s="80" t="s">
        <v>5813</v>
      </c>
      <c r="C1087" s="79" t="s">
        <v>5813</v>
      </c>
      <c r="D1087" s="79" t="s">
        <v>5937</v>
      </c>
      <c r="E1087" s="79" t="s">
        <v>5958</v>
      </c>
      <c r="F1087" s="79" t="s">
        <v>6089</v>
      </c>
      <c r="J1087" s="79" t="s">
        <v>1591</v>
      </c>
    </row>
    <row r="1088" spans="1:10" x14ac:dyDescent="0.35">
      <c r="A1088" s="79">
        <v>1090</v>
      </c>
      <c r="B1088" s="80"/>
      <c r="F1088" s="79" t="s">
        <v>6090</v>
      </c>
    </row>
    <row r="1089" spans="1:10" x14ac:dyDescent="0.35">
      <c r="A1089" s="79">
        <v>1091</v>
      </c>
      <c r="B1089" s="80"/>
      <c r="F1089" s="79" t="s">
        <v>6525</v>
      </c>
    </row>
    <row r="1090" spans="1:10" x14ac:dyDescent="0.35">
      <c r="A1090" s="79">
        <v>1092</v>
      </c>
      <c r="B1090" s="80"/>
      <c r="F1090" s="79" t="s">
        <v>6087</v>
      </c>
    </row>
    <row r="1091" spans="1:10" x14ac:dyDescent="0.35">
      <c r="A1091" s="79">
        <v>1093</v>
      </c>
      <c r="B1091" s="80" t="s">
        <v>5814</v>
      </c>
      <c r="C1091" s="79" t="s">
        <v>5814</v>
      </c>
      <c r="D1091" s="79" t="s">
        <v>5937</v>
      </c>
      <c r="E1091" s="79" t="s">
        <v>5958</v>
      </c>
      <c r="F1091" s="79" t="s">
        <v>6089</v>
      </c>
      <c r="J1091" s="79" t="s">
        <v>1593</v>
      </c>
    </row>
    <row r="1092" spans="1:10" x14ac:dyDescent="0.35">
      <c r="A1092" s="79">
        <v>1094</v>
      </c>
      <c r="B1092" s="80"/>
      <c r="F1092" s="79" t="s">
        <v>6090</v>
      </c>
    </row>
    <row r="1093" spans="1:10" x14ac:dyDescent="0.35">
      <c r="A1093" s="79">
        <v>1095</v>
      </c>
      <c r="B1093" s="80"/>
      <c r="F1093" s="79" t="s">
        <v>6525</v>
      </c>
    </row>
    <row r="1094" spans="1:10" x14ac:dyDescent="0.35">
      <c r="A1094" s="79">
        <v>1096</v>
      </c>
      <c r="B1094" s="80"/>
      <c r="F1094" s="79" t="s">
        <v>6087</v>
      </c>
    </row>
    <row r="1095" spans="1:10" x14ac:dyDescent="0.35">
      <c r="A1095" s="79">
        <v>1097</v>
      </c>
      <c r="B1095" s="80" t="s">
        <v>1595</v>
      </c>
      <c r="C1095" s="79" t="s">
        <v>1595</v>
      </c>
      <c r="D1095" s="79" t="s">
        <v>5937</v>
      </c>
      <c r="E1095" s="79" t="s">
        <v>5958</v>
      </c>
      <c r="F1095" s="79" t="s">
        <v>6089</v>
      </c>
      <c r="J1095" s="79" t="s">
        <v>1596</v>
      </c>
    </row>
    <row r="1096" spans="1:10" x14ac:dyDescent="0.35">
      <c r="A1096" s="79">
        <v>1098</v>
      </c>
      <c r="B1096" s="80"/>
      <c r="F1096" s="79" t="s">
        <v>6088</v>
      </c>
    </row>
    <row r="1097" spans="1:10" x14ac:dyDescent="0.35">
      <c r="A1097" s="79">
        <v>1099</v>
      </c>
      <c r="B1097" s="80"/>
      <c r="F1097" s="79" t="s">
        <v>6525</v>
      </c>
    </row>
    <row r="1098" spans="1:10" x14ac:dyDescent="0.35">
      <c r="A1098" s="79">
        <v>1100</v>
      </c>
      <c r="B1098" s="80"/>
      <c r="F1098" s="79" t="s">
        <v>6087</v>
      </c>
    </row>
    <row r="1099" spans="1:10" x14ac:dyDescent="0.35">
      <c r="A1099" s="79">
        <v>1101</v>
      </c>
      <c r="B1099" s="80" t="s">
        <v>5815</v>
      </c>
      <c r="C1099" s="79" t="s">
        <v>5815</v>
      </c>
      <c r="D1099" s="79" t="s">
        <v>5937</v>
      </c>
      <c r="E1099" s="79" t="s">
        <v>5958</v>
      </c>
      <c r="F1099" s="79" t="s">
        <v>6089</v>
      </c>
      <c r="J1099" s="79" t="s">
        <v>1599</v>
      </c>
    </row>
    <row r="1100" spans="1:10" x14ac:dyDescent="0.35">
      <c r="A1100" s="79">
        <v>1102</v>
      </c>
      <c r="B1100" s="80"/>
      <c r="F1100" s="79" t="s">
        <v>6088</v>
      </c>
    </row>
    <row r="1101" spans="1:10" x14ac:dyDescent="0.35">
      <c r="A1101" s="79">
        <v>1103</v>
      </c>
      <c r="B1101" s="80"/>
      <c r="F1101" s="79" t="s">
        <v>6525</v>
      </c>
    </row>
    <row r="1102" spans="1:10" x14ac:dyDescent="0.35">
      <c r="A1102" s="79">
        <v>1104</v>
      </c>
      <c r="B1102" s="80"/>
      <c r="F1102" s="79" t="s">
        <v>6087</v>
      </c>
    </row>
    <row r="1103" spans="1:10" x14ac:dyDescent="0.35">
      <c r="A1103" s="79">
        <v>1105</v>
      </c>
      <c r="B1103" s="80" t="s">
        <v>5816</v>
      </c>
      <c r="C1103" s="79" t="s">
        <v>5816</v>
      </c>
      <c r="D1103" s="79" t="s">
        <v>5937</v>
      </c>
      <c r="E1103" s="79" t="s">
        <v>5958</v>
      </c>
      <c r="F1103" s="79" t="s">
        <v>6089</v>
      </c>
      <c r="J1103" s="79" t="s">
        <v>1601</v>
      </c>
    </row>
    <row r="1104" spans="1:10" x14ac:dyDescent="0.35">
      <c r="A1104" s="79">
        <v>1106</v>
      </c>
      <c r="B1104" s="80"/>
      <c r="F1104" s="79" t="s">
        <v>6088</v>
      </c>
    </row>
    <row r="1105" spans="1:25" x14ac:dyDescent="0.35">
      <c r="A1105" s="79">
        <v>1107</v>
      </c>
      <c r="B1105" s="80"/>
      <c r="F1105" s="79" t="s">
        <v>6525</v>
      </c>
    </row>
    <row r="1106" spans="1:25" x14ac:dyDescent="0.35">
      <c r="A1106" s="79">
        <v>1108</v>
      </c>
      <c r="B1106" s="80"/>
      <c r="F1106" s="79" t="s">
        <v>6087</v>
      </c>
    </row>
    <row r="1107" spans="1:25" x14ac:dyDescent="0.35">
      <c r="A1107" s="79">
        <v>1109</v>
      </c>
      <c r="B1107" s="80" t="s">
        <v>1613</v>
      </c>
      <c r="C1107" s="79" t="s">
        <v>1613</v>
      </c>
      <c r="D1107" s="79" t="s">
        <v>5937</v>
      </c>
      <c r="E1107" s="79" t="s">
        <v>5958</v>
      </c>
      <c r="F1107" s="79" t="s">
        <v>6085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6051</v>
      </c>
    </row>
    <row r="1109" spans="1:25" x14ac:dyDescent="0.35">
      <c r="A1109" s="79">
        <v>1111</v>
      </c>
      <c r="B1109" s="80"/>
      <c r="F1109" s="93" t="s">
        <v>6526</v>
      </c>
      <c r="O1109" s="62"/>
      <c r="P1109" s="62"/>
    </row>
    <row r="1110" spans="1:25" x14ac:dyDescent="0.35">
      <c r="A1110" s="79">
        <v>1112</v>
      </c>
      <c r="B1110" s="80"/>
      <c r="F1110" s="79" t="s">
        <v>6084</v>
      </c>
    </row>
    <row r="1111" spans="1:25" x14ac:dyDescent="0.35">
      <c r="A1111" s="79">
        <v>1113</v>
      </c>
      <c r="B1111" s="80" t="s">
        <v>1619</v>
      </c>
      <c r="C1111" s="79" t="s">
        <v>1619</v>
      </c>
      <c r="D1111" s="79" t="s">
        <v>5937</v>
      </c>
      <c r="E1111" s="79" t="s">
        <v>5958</v>
      </c>
      <c r="F1111" s="79" t="s">
        <v>6085</v>
      </c>
      <c r="J1111" s="79" t="s">
        <v>1620</v>
      </c>
    </row>
    <row r="1112" spans="1:25" x14ac:dyDescent="0.35">
      <c r="A1112" s="79">
        <v>1114</v>
      </c>
      <c r="B1112" s="80"/>
      <c r="F1112" s="79" t="s">
        <v>6086</v>
      </c>
    </row>
    <row r="1113" spans="1:25" x14ac:dyDescent="0.35">
      <c r="A1113" s="79">
        <v>1115</v>
      </c>
      <c r="B1113" s="80"/>
      <c r="F1113" s="93" t="s">
        <v>6526</v>
      </c>
      <c r="M1113" s="61" t="s">
        <v>1569</v>
      </c>
      <c r="N1113" s="61">
        <v>25</v>
      </c>
      <c r="O1113" s="62" t="s">
        <v>1569</v>
      </c>
      <c r="P1113" s="62">
        <v>25</v>
      </c>
    </row>
    <row r="1114" spans="1:25" x14ac:dyDescent="0.35">
      <c r="A1114" s="79">
        <v>1116</v>
      </c>
      <c r="B1114" s="80"/>
      <c r="F1114" s="79" t="s">
        <v>6084</v>
      </c>
      <c r="M1114" s="62" t="s">
        <v>1571</v>
      </c>
      <c r="N1114" s="62">
        <v>25</v>
      </c>
      <c r="O1114" s="61" t="s">
        <v>1571</v>
      </c>
      <c r="P1114" s="61">
        <v>25</v>
      </c>
    </row>
    <row r="1115" spans="1:25" x14ac:dyDescent="0.35">
      <c r="A1115" s="79">
        <v>1117</v>
      </c>
      <c r="B1115" s="80" t="s">
        <v>1622</v>
      </c>
      <c r="C1115" s="79" t="s">
        <v>1622</v>
      </c>
      <c r="D1115" s="79" t="s">
        <v>5937</v>
      </c>
      <c r="E1115" s="79" t="s">
        <v>5958</v>
      </c>
      <c r="F1115" s="79" t="s">
        <v>6085</v>
      </c>
      <c r="J1115" s="79" t="s">
        <v>1623</v>
      </c>
      <c r="M1115" s="61" t="s">
        <v>1617</v>
      </c>
      <c r="N1115" s="61">
        <v>25</v>
      </c>
      <c r="O1115" s="62" t="s">
        <v>1617</v>
      </c>
      <c r="P1115" s="62">
        <v>25</v>
      </c>
    </row>
    <row r="1116" spans="1:25" x14ac:dyDescent="0.35">
      <c r="A1116" s="79">
        <v>1118</v>
      </c>
      <c r="B1116" s="80"/>
      <c r="F1116" s="79" t="s">
        <v>6009</v>
      </c>
      <c r="O1116" s="61" t="s">
        <v>1569</v>
      </c>
      <c r="P1116" s="61">
        <v>25</v>
      </c>
    </row>
    <row r="1117" spans="1:25" x14ac:dyDescent="0.35">
      <c r="A1117" s="79">
        <v>1119</v>
      </c>
      <c r="B1117" s="80"/>
      <c r="F1117" s="93" t="s">
        <v>6526</v>
      </c>
      <c r="O1117" s="62" t="s">
        <v>1571</v>
      </c>
      <c r="P1117" s="62">
        <v>25</v>
      </c>
    </row>
    <row r="1118" spans="1:25" x14ac:dyDescent="0.35">
      <c r="A1118" s="79">
        <v>1120</v>
      </c>
      <c r="B1118" s="80"/>
      <c r="F1118" s="79" t="s">
        <v>6084</v>
      </c>
      <c r="O1118" s="61" t="s">
        <v>1617</v>
      </c>
      <c r="P1118" s="61">
        <v>25</v>
      </c>
    </row>
    <row r="1119" spans="1:25" x14ac:dyDescent="0.35">
      <c r="A1119" s="79">
        <v>1121</v>
      </c>
      <c r="B1119" s="80" t="s">
        <v>5817</v>
      </c>
      <c r="C1119" s="79" t="s">
        <v>5817</v>
      </c>
      <c r="D1119" s="79" t="s">
        <v>5937</v>
      </c>
      <c r="E1119" s="79" t="s">
        <v>5958</v>
      </c>
      <c r="F1119" s="79" t="s">
        <v>6085</v>
      </c>
      <c r="J1119" s="79" t="s">
        <v>3529</v>
      </c>
    </row>
    <row r="1120" spans="1:25" x14ac:dyDescent="0.35">
      <c r="A1120" s="79">
        <v>1122</v>
      </c>
      <c r="B1120" s="80"/>
      <c r="F1120" s="93" t="s">
        <v>6650</v>
      </c>
    </row>
    <row r="1121" spans="1:18" x14ac:dyDescent="0.35">
      <c r="A1121" s="79">
        <v>1123</v>
      </c>
      <c r="B1121" s="80"/>
      <c r="F1121" s="91" t="s">
        <v>6528</v>
      </c>
    </row>
    <row r="1122" spans="1:18" x14ac:dyDescent="0.35">
      <c r="A1122" s="79">
        <v>1124</v>
      </c>
      <c r="B1122" s="80"/>
      <c r="F1122" s="91" t="s">
        <v>6527</v>
      </c>
    </row>
    <row r="1123" spans="1:18" x14ac:dyDescent="0.35">
      <c r="A1123" s="79">
        <v>1125</v>
      </c>
      <c r="B1123" s="80" t="s">
        <v>5818</v>
      </c>
      <c r="C1123" s="79" t="s">
        <v>5818</v>
      </c>
      <c r="D1123" s="79" t="s">
        <v>5937</v>
      </c>
      <c r="E1123" s="79" t="s">
        <v>5958</v>
      </c>
      <c r="F1123" s="79" t="s">
        <v>6085</v>
      </c>
      <c r="J1123" s="79" t="s">
        <v>3530</v>
      </c>
    </row>
    <row r="1124" spans="1:18" x14ac:dyDescent="0.35">
      <c r="A1124" s="79">
        <v>1126</v>
      </c>
      <c r="B1124" s="80"/>
      <c r="F1124" s="93" t="s">
        <v>6651</v>
      </c>
      <c r="M1124" s="62" t="s">
        <v>3528</v>
      </c>
      <c r="N1124" s="64">
        <v>5</v>
      </c>
      <c r="O1124" s="61" t="s">
        <v>3528</v>
      </c>
      <c r="P1124" s="63">
        <v>10</v>
      </c>
      <c r="Q1124" s="62" t="s">
        <v>3528</v>
      </c>
      <c r="R1124" s="64">
        <v>20</v>
      </c>
    </row>
    <row r="1125" spans="1:18" x14ac:dyDescent="0.35">
      <c r="A1125" s="79">
        <v>1127</v>
      </c>
      <c r="B1125" s="80"/>
      <c r="F1125" s="91" t="s">
        <v>6529</v>
      </c>
      <c r="M1125" s="61" t="s">
        <v>1569</v>
      </c>
      <c r="N1125" s="63">
        <v>10</v>
      </c>
      <c r="O1125" s="62" t="s">
        <v>1569</v>
      </c>
      <c r="P1125" s="64">
        <v>15</v>
      </c>
      <c r="Q1125" s="61" t="s">
        <v>1569</v>
      </c>
      <c r="R1125" s="63">
        <v>25</v>
      </c>
    </row>
    <row r="1126" spans="1:18" x14ac:dyDescent="0.35">
      <c r="A1126" s="79">
        <v>1128</v>
      </c>
      <c r="B1126" s="80"/>
      <c r="F1126" s="91" t="s">
        <v>6530</v>
      </c>
      <c r="M1126" s="62" t="s">
        <v>3527</v>
      </c>
      <c r="N1126" s="64">
        <v>5</v>
      </c>
      <c r="O1126" s="61" t="s">
        <v>3527</v>
      </c>
      <c r="P1126" s="63">
        <v>10</v>
      </c>
      <c r="Q1126" s="62" t="s">
        <v>3527</v>
      </c>
      <c r="R1126" s="64">
        <v>20</v>
      </c>
    </row>
    <row r="1127" spans="1:18" x14ac:dyDescent="0.35">
      <c r="A1127" s="79">
        <v>1129</v>
      </c>
      <c r="B1127" s="80" t="s">
        <v>5819</v>
      </c>
      <c r="C1127" s="79" t="s">
        <v>5819</v>
      </c>
      <c r="D1127" s="79" t="s">
        <v>5937</v>
      </c>
      <c r="E1127" s="79" t="s">
        <v>5958</v>
      </c>
      <c r="F1127" s="79" t="s">
        <v>6085</v>
      </c>
      <c r="J1127" s="79" t="s">
        <v>3531</v>
      </c>
      <c r="M1127" s="61" t="s">
        <v>1617</v>
      </c>
      <c r="N1127" s="63">
        <v>10</v>
      </c>
      <c r="O1127" s="62" t="s">
        <v>1617</v>
      </c>
      <c r="P1127" s="64">
        <v>15</v>
      </c>
      <c r="Q1127" s="61" t="s">
        <v>1617</v>
      </c>
      <c r="R1127" s="63">
        <v>25</v>
      </c>
    </row>
    <row r="1128" spans="1:18" x14ac:dyDescent="0.35">
      <c r="A1128" s="79">
        <v>1130</v>
      </c>
      <c r="B1128" s="80"/>
      <c r="F1128" s="93" t="s">
        <v>6652</v>
      </c>
      <c r="M1128" s="62" t="s">
        <v>1571</v>
      </c>
      <c r="N1128" s="64">
        <v>5</v>
      </c>
      <c r="O1128" s="61" t="s">
        <v>1571</v>
      </c>
      <c r="P1128" s="63">
        <v>10</v>
      </c>
      <c r="Q1128" s="62" t="s">
        <v>1571</v>
      </c>
      <c r="R1128" s="64">
        <v>20</v>
      </c>
    </row>
    <row r="1129" spans="1:18" x14ac:dyDescent="0.35">
      <c r="A1129" s="79">
        <v>1131</v>
      </c>
      <c r="B1129" s="80"/>
      <c r="F1129" s="91" t="s">
        <v>6531</v>
      </c>
    </row>
    <row r="1130" spans="1:18" x14ac:dyDescent="0.35">
      <c r="A1130" s="79">
        <v>1132</v>
      </c>
      <c r="B1130" s="80"/>
      <c r="F1130" s="91" t="s">
        <v>6532</v>
      </c>
    </row>
    <row r="1131" spans="1:18" x14ac:dyDescent="0.35">
      <c r="A1131" s="79">
        <v>1133</v>
      </c>
      <c r="B1131" s="80" t="s">
        <v>1624</v>
      </c>
      <c r="C1131" s="79" t="s">
        <v>1624</v>
      </c>
      <c r="D1131" s="79" t="s">
        <v>5937</v>
      </c>
      <c r="E1131" s="79" t="s">
        <v>5958</v>
      </c>
      <c r="F1131" s="93" t="s">
        <v>6653</v>
      </c>
      <c r="J1131" s="79" t="s">
        <v>1625</v>
      </c>
    </row>
    <row r="1132" spans="1:18" x14ac:dyDescent="0.35">
      <c r="A1132" s="79">
        <v>1134</v>
      </c>
      <c r="B1132" s="80"/>
      <c r="F1132" s="79" t="s">
        <v>6083</v>
      </c>
      <c r="M1132" s="91" t="s">
        <v>6528</v>
      </c>
    </row>
    <row r="1133" spans="1:18" x14ac:dyDescent="0.35">
      <c r="A1133" s="79">
        <v>1135</v>
      </c>
      <c r="B1133" s="80"/>
      <c r="F1133" s="93" t="s">
        <v>6637</v>
      </c>
      <c r="M1133" s="91" t="s">
        <v>6527</v>
      </c>
    </row>
    <row r="1134" spans="1:18" x14ac:dyDescent="0.35">
      <c r="A1134" s="79">
        <v>1136</v>
      </c>
      <c r="B1134" s="80"/>
      <c r="F1134" s="93" t="s">
        <v>6638</v>
      </c>
    </row>
    <row r="1135" spans="1:18" x14ac:dyDescent="0.35">
      <c r="A1135" s="79">
        <v>1137</v>
      </c>
      <c r="B1135" s="80" t="s">
        <v>1627</v>
      </c>
      <c r="C1135" s="79" t="s">
        <v>1627</v>
      </c>
      <c r="D1135" s="79" t="s">
        <v>5937</v>
      </c>
      <c r="E1135" s="79" t="s">
        <v>5958</v>
      </c>
      <c r="F1135" s="93" t="s">
        <v>6653</v>
      </c>
      <c r="J1135" s="79" t="s">
        <v>1628</v>
      </c>
    </row>
    <row r="1136" spans="1:18" x14ac:dyDescent="0.35">
      <c r="A1136" s="79">
        <v>1138</v>
      </c>
      <c r="B1136" s="80"/>
      <c r="F1136" s="79" t="s">
        <v>6082</v>
      </c>
    </row>
    <row r="1137" spans="1:10" x14ac:dyDescent="0.35">
      <c r="A1137" s="79">
        <v>1139</v>
      </c>
      <c r="B1137" s="80"/>
      <c r="F1137" s="93" t="s">
        <v>6637</v>
      </c>
    </row>
    <row r="1138" spans="1:10" x14ac:dyDescent="0.35">
      <c r="A1138" s="79">
        <v>1140</v>
      </c>
      <c r="B1138" s="80"/>
      <c r="F1138" s="93" t="s">
        <v>6634</v>
      </c>
    </row>
    <row r="1139" spans="1:10" x14ac:dyDescent="0.35">
      <c r="A1139" s="79">
        <v>1141</v>
      </c>
      <c r="B1139" s="80" t="s">
        <v>1630</v>
      </c>
      <c r="C1139" s="79" t="s">
        <v>1630</v>
      </c>
      <c r="D1139" s="79" t="s">
        <v>5937</v>
      </c>
      <c r="E1139" s="79" t="s">
        <v>5958</v>
      </c>
      <c r="F1139" s="93" t="s">
        <v>6654</v>
      </c>
      <c r="J1139" s="79" t="s">
        <v>1631</v>
      </c>
    </row>
    <row r="1140" spans="1:10" x14ac:dyDescent="0.35">
      <c r="A1140" s="79">
        <v>1142</v>
      </c>
      <c r="B1140" s="80"/>
      <c r="F1140" s="79" t="s">
        <v>6081</v>
      </c>
    </row>
    <row r="1141" spans="1:10" x14ac:dyDescent="0.35">
      <c r="A1141" s="79">
        <v>1143</v>
      </c>
      <c r="B1141" s="80"/>
      <c r="F1141" s="93" t="s">
        <v>6364</v>
      </c>
    </row>
    <row r="1142" spans="1:10" x14ac:dyDescent="0.35">
      <c r="A1142" s="79">
        <v>1144</v>
      </c>
      <c r="B1142" s="80"/>
      <c r="F1142" s="93" t="s">
        <v>6638</v>
      </c>
    </row>
    <row r="1143" spans="1:10" x14ac:dyDescent="0.35">
      <c r="A1143" s="79">
        <v>1145</v>
      </c>
      <c r="B1143" s="80" t="s">
        <v>1634</v>
      </c>
      <c r="C1143" s="79" t="s">
        <v>1634</v>
      </c>
      <c r="D1143" s="79" t="s">
        <v>5937</v>
      </c>
      <c r="E1143" s="79" t="s">
        <v>5958</v>
      </c>
      <c r="F1143" s="93" t="s">
        <v>6654</v>
      </c>
      <c r="J1143" s="79" t="s">
        <v>1635</v>
      </c>
    </row>
    <row r="1144" spans="1:10" x14ac:dyDescent="0.35">
      <c r="A1144" s="79">
        <v>1146</v>
      </c>
      <c r="B1144" s="80"/>
      <c r="F1144" s="93" t="s">
        <v>6633</v>
      </c>
    </row>
    <row r="1145" spans="1:10" x14ac:dyDescent="0.35">
      <c r="A1145" s="79">
        <v>1147</v>
      </c>
      <c r="B1145" s="80"/>
      <c r="F1145" s="93" t="s">
        <v>6632</v>
      </c>
    </row>
    <row r="1146" spans="1:10" x14ac:dyDescent="0.35">
      <c r="A1146" s="79">
        <v>1148</v>
      </c>
      <c r="B1146" s="80"/>
      <c r="F1146" s="93" t="s">
        <v>6634</v>
      </c>
    </row>
    <row r="1147" spans="1:10" x14ac:dyDescent="0.35">
      <c r="A1147" s="79">
        <v>1149</v>
      </c>
      <c r="B1147" s="80" t="s">
        <v>1638</v>
      </c>
      <c r="C1147" s="79" t="s">
        <v>1638</v>
      </c>
      <c r="D1147" s="79" t="s">
        <v>5937</v>
      </c>
      <c r="E1147" s="79" t="s">
        <v>5958</v>
      </c>
      <c r="F1147" s="93" t="s">
        <v>6654</v>
      </c>
      <c r="J1147" s="79" t="s">
        <v>1639</v>
      </c>
    </row>
    <row r="1148" spans="1:10" x14ac:dyDescent="0.35">
      <c r="A1148" s="79">
        <v>1150</v>
      </c>
      <c r="B1148" s="80"/>
      <c r="F1148" s="79" t="s">
        <v>6080</v>
      </c>
    </row>
    <row r="1149" spans="1:10" x14ac:dyDescent="0.35">
      <c r="A1149" s="79">
        <v>1151</v>
      </c>
      <c r="B1149" s="80"/>
      <c r="F1149" s="93" t="s">
        <v>6636</v>
      </c>
    </row>
    <row r="1150" spans="1:10" x14ac:dyDescent="0.35">
      <c r="A1150" s="79">
        <v>1152</v>
      </c>
      <c r="B1150" s="80"/>
      <c r="F1150" s="93" t="s">
        <v>6635</v>
      </c>
    </row>
    <row r="1151" spans="1:10" x14ac:dyDescent="0.35">
      <c r="A1151" s="79">
        <v>1153</v>
      </c>
      <c r="B1151" s="80" t="s">
        <v>1641</v>
      </c>
      <c r="C1151" s="79" t="s">
        <v>1641</v>
      </c>
      <c r="D1151" s="79" t="s">
        <v>5937</v>
      </c>
      <c r="E1151" s="79" t="s">
        <v>5958</v>
      </c>
      <c r="F1151" s="93" t="s">
        <v>6665</v>
      </c>
      <c r="J1151" s="79" t="s">
        <v>1642</v>
      </c>
    </row>
    <row r="1152" spans="1:10" x14ac:dyDescent="0.35">
      <c r="A1152" s="79">
        <v>1154</v>
      </c>
      <c r="B1152" s="80"/>
      <c r="F1152" s="79" t="s">
        <v>6079</v>
      </c>
    </row>
    <row r="1153" spans="1:18" x14ac:dyDescent="0.35">
      <c r="A1153" s="79">
        <v>1155</v>
      </c>
      <c r="B1153" s="80"/>
      <c r="F1153" s="93" t="s">
        <v>6666</v>
      </c>
    </row>
    <row r="1154" spans="1:18" x14ac:dyDescent="0.35">
      <c r="A1154" s="79">
        <v>1156</v>
      </c>
      <c r="B1154" s="80"/>
      <c r="F1154" s="93" t="s">
        <v>6635</v>
      </c>
    </row>
    <row r="1155" spans="1:18" x14ac:dyDescent="0.35">
      <c r="A1155" s="79">
        <v>1157</v>
      </c>
      <c r="B1155" s="80" t="s">
        <v>1687</v>
      </c>
      <c r="C1155" s="79" t="s">
        <v>1687</v>
      </c>
      <c r="D1155" s="79" t="s">
        <v>5937</v>
      </c>
      <c r="E1155" s="79" t="s">
        <v>5958</v>
      </c>
      <c r="F1155" s="93" t="s">
        <v>6639</v>
      </c>
      <c r="J1155" s="79" t="s">
        <v>1688</v>
      </c>
    </row>
    <row r="1156" spans="1:18" x14ac:dyDescent="0.35">
      <c r="A1156" s="79">
        <v>1158</v>
      </c>
      <c r="B1156" s="80"/>
      <c r="F1156" s="79" t="s">
        <v>6078</v>
      </c>
    </row>
    <row r="1157" spans="1:18" x14ac:dyDescent="0.35">
      <c r="A1157" s="79">
        <v>1159</v>
      </c>
      <c r="B1157" s="80"/>
      <c r="F1157" s="79" t="s">
        <v>6077</v>
      </c>
    </row>
    <row r="1158" spans="1:18" x14ac:dyDescent="0.35">
      <c r="A1158" s="79">
        <v>1160</v>
      </c>
      <c r="B1158" s="80"/>
      <c r="F1158" s="79" t="s">
        <v>6076</v>
      </c>
    </row>
    <row r="1159" spans="1:18" x14ac:dyDescent="0.35">
      <c r="A1159" s="79">
        <v>1161</v>
      </c>
      <c r="B1159" s="80" t="s">
        <v>1651</v>
      </c>
      <c r="C1159" s="79" t="s">
        <v>1651</v>
      </c>
      <c r="D1159" s="79" t="s">
        <v>5937</v>
      </c>
      <c r="E1159" s="79" t="s">
        <v>5958</v>
      </c>
      <c r="F1159" s="79" t="s">
        <v>6067</v>
      </c>
      <c r="J1159" s="79" t="s">
        <v>1652</v>
      </c>
    </row>
    <row r="1160" spans="1:18" x14ac:dyDescent="0.35">
      <c r="A1160" s="79">
        <v>1162</v>
      </c>
      <c r="B1160" s="80"/>
      <c r="F1160" s="79" t="s">
        <v>6075</v>
      </c>
    </row>
    <row r="1161" spans="1:18" x14ac:dyDescent="0.35">
      <c r="A1161" s="79">
        <v>1163</v>
      </c>
      <c r="B1161" s="80"/>
      <c r="F1161" s="79" t="s">
        <v>6072</v>
      </c>
    </row>
    <row r="1162" spans="1:18" x14ac:dyDescent="0.35">
      <c r="A1162" s="79">
        <v>1164</v>
      </c>
      <c r="B1162" s="80"/>
      <c r="F1162" s="79" t="s">
        <v>6064</v>
      </c>
    </row>
    <row r="1163" spans="1:18" x14ac:dyDescent="0.35">
      <c r="A1163" s="79">
        <v>1165</v>
      </c>
      <c r="B1163" s="80" t="s">
        <v>5820</v>
      </c>
      <c r="C1163" s="79" t="s">
        <v>5820</v>
      </c>
      <c r="D1163" s="79" t="s">
        <v>5937</v>
      </c>
      <c r="E1163" s="79" t="s">
        <v>5958</v>
      </c>
      <c r="F1163" s="79" t="s">
        <v>6067</v>
      </c>
      <c r="J1163" s="79" t="s">
        <v>1653</v>
      </c>
    </row>
    <row r="1164" spans="1:18" x14ac:dyDescent="0.35">
      <c r="A1164" s="79">
        <v>1166</v>
      </c>
      <c r="B1164" s="80"/>
      <c r="F1164" s="79" t="s">
        <v>6075</v>
      </c>
    </row>
    <row r="1165" spans="1:18" x14ac:dyDescent="0.35">
      <c r="A1165" s="79">
        <v>1167</v>
      </c>
      <c r="B1165" s="80"/>
      <c r="F1165" s="79" t="s">
        <v>6072</v>
      </c>
    </row>
    <row r="1166" spans="1:18" x14ac:dyDescent="0.35">
      <c r="A1166" s="79">
        <v>1168</v>
      </c>
      <c r="B1166" s="80"/>
      <c r="F1166" s="79" t="s">
        <v>6064</v>
      </c>
      <c r="O1166" s="58" t="s">
        <v>1643</v>
      </c>
      <c r="R1166" s="61">
        <v>10</v>
      </c>
    </row>
    <row r="1167" spans="1:18" x14ac:dyDescent="0.35">
      <c r="A1167" s="79">
        <v>1169</v>
      </c>
      <c r="B1167" s="80" t="s">
        <v>5821</v>
      </c>
      <c r="C1167" s="79" t="s">
        <v>5821</v>
      </c>
      <c r="D1167" s="79" t="s">
        <v>5937</v>
      </c>
      <c r="E1167" s="79" t="s">
        <v>5958</v>
      </c>
      <c r="F1167" s="79" t="s">
        <v>6067</v>
      </c>
      <c r="J1167" s="79" t="s">
        <v>1655</v>
      </c>
      <c r="O1167" s="58" t="s">
        <v>1647</v>
      </c>
      <c r="R1167" s="62">
        <v>10</v>
      </c>
    </row>
    <row r="1168" spans="1:18" x14ac:dyDescent="0.35">
      <c r="A1168" s="79">
        <v>1170</v>
      </c>
      <c r="B1168" s="80"/>
      <c r="F1168" s="79" t="s">
        <v>6075</v>
      </c>
      <c r="O1168" s="58" t="s">
        <v>1650</v>
      </c>
      <c r="R1168" s="61">
        <v>25</v>
      </c>
    </row>
    <row r="1169" spans="1:18" x14ac:dyDescent="0.35">
      <c r="A1169" s="79">
        <v>1171</v>
      </c>
      <c r="B1169" s="80"/>
      <c r="F1169" s="79" t="s">
        <v>6072</v>
      </c>
      <c r="O1169" s="58" t="s">
        <v>1646</v>
      </c>
      <c r="R1169" s="62">
        <v>25</v>
      </c>
    </row>
    <row r="1170" spans="1:18" x14ac:dyDescent="0.35">
      <c r="A1170" s="79">
        <v>1172</v>
      </c>
      <c r="B1170" s="80"/>
      <c r="F1170" s="79" t="s">
        <v>6064</v>
      </c>
      <c r="O1170" s="58" t="s">
        <v>1654</v>
      </c>
      <c r="R1170" s="61">
        <v>25</v>
      </c>
    </row>
    <row r="1171" spans="1:18" x14ac:dyDescent="0.35">
      <c r="A1171" s="79">
        <v>1173</v>
      </c>
      <c r="B1171" s="80" t="s">
        <v>1657</v>
      </c>
      <c r="C1171" s="79" t="s">
        <v>1657</v>
      </c>
      <c r="D1171" s="79" t="s">
        <v>5937</v>
      </c>
      <c r="E1171" s="79" t="s">
        <v>5958</v>
      </c>
      <c r="F1171" s="79" t="s">
        <v>6067</v>
      </c>
      <c r="J1171" s="79" t="s">
        <v>1658</v>
      </c>
      <c r="O1171" s="58" t="s">
        <v>1656</v>
      </c>
      <c r="R1171" s="62">
        <v>25</v>
      </c>
    </row>
    <row r="1172" spans="1:18" x14ac:dyDescent="0.35">
      <c r="A1172" s="79">
        <v>1174</v>
      </c>
      <c r="B1172" s="80"/>
      <c r="F1172" s="79" t="s">
        <v>6074</v>
      </c>
      <c r="O1172" s="58" t="s">
        <v>1110</v>
      </c>
      <c r="R1172" s="61">
        <v>25</v>
      </c>
    </row>
    <row r="1173" spans="1:18" x14ac:dyDescent="0.35">
      <c r="A1173" s="79">
        <v>1175</v>
      </c>
      <c r="B1173" s="80"/>
      <c r="F1173" s="79" t="s">
        <v>6072</v>
      </c>
      <c r="O1173" s="58" t="s">
        <v>1660</v>
      </c>
      <c r="R1173" s="62">
        <v>25</v>
      </c>
    </row>
    <row r="1174" spans="1:18" x14ac:dyDescent="0.35">
      <c r="A1174" s="79">
        <v>1176</v>
      </c>
      <c r="B1174" s="80"/>
      <c r="F1174" s="79" t="s">
        <v>6064</v>
      </c>
      <c r="O1174" s="58" t="s">
        <v>1579</v>
      </c>
      <c r="R1174" s="61">
        <v>25</v>
      </c>
    </row>
    <row r="1175" spans="1:18" x14ac:dyDescent="0.35">
      <c r="A1175" s="79">
        <v>1177</v>
      </c>
      <c r="B1175" s="80" t="s">
        <v>5822</v>
      </c>
      <c r="C1175" s="79" t="s">
        <v>5822</v>
      </c>
      <c r="D1175" s="79" t="s">
        <v>5937</v>
      </c>
      <c r="E1175" s="79" t="s">
        <v>5958</v>
      </c>
      <c r="F1175" s="79" t="s">
        <v>6067</v>
      </c>
      <c r="J1175" s="79" t="s">
        <v>1659</v>
      </c>
      <c r="O1175" s="58" t="s">
        <v>1664</v>
      </c>
      <c r="R1175" s="62">
        <v>25</v>
      </c>
    </row>
    <row r="1176" spans="1:18" x14ac:dyDescent="0.35">
      <c r="A1176" s="79">
        <v>1178</v>
      </c>
      <c r="B1176" s="80"/>
      <c r="F1176" s="79" t="s">
        <v>6074</v>
      </c>
      <c r="O1176" s="58" t="s">
        <v>1666</v>
      </c>
      <c r="R1176" s="61">
        <v>45</v>
      </c>
    </row>
    <row r="1177" spans="1:18" x14ac:dyDescent="0.35">
      <c r="A1177" s="79">
        <v>1179</v>
      </c>
      <c r="B1177" s="80"/>
      <c r="F1177" s="79" t="s">
        <v>6072</v>
      </c>
      <c r="O1177" s="58" t="s">
        <v>1668</v>
      </c>
      <c r="R1177" s="62">
        <v>-10</v>
      </c>
    </row>
    <row r="1178" spans="1:18" x14ac:dyDescent="0.35">
      <c r="A1178" s="79">
        <v>1180</v>
      </c>
      <c r="B1178" s="80"/>
      <c r="F1178" s="79" t="s">
        <v>6064</v>
      </c>
      <c r="O1178" s="58" t="s">
        <v>1671</v>
      </c>
      <c r="R1178" s="61">
        <v>-10</v>
      </c>
    </row>
    <row r="1179" spans="1:18" x14ac:dyDescent="0.35">
      <c r="A1179" s="79">
        <v>1181</v>
      </c>
      <c r="B1179" s="80" t="s">
        <v>5823</v>
      </c>
      <c r="C1179" s="79" t="s">
        <v>5823</v>
      </c>
      <c r="D1179" s="79" t="s">
        <v>5937</v>
      </c>
      <c r="E1179" s="79" t="s">
        <v>5958</v>
      </c>
      <c r="F1179" s="79" t="s">
        <v>6067</v>
      </c>
      <c r="J1179" s="79" t="s">
        <v>1661</v>
      </c>
      <c r="O1179" s="58" t="s">
        <v>1673</v>
      </c>
      <c r="R1179" s="62">
        <v>-10</v>
      </c>
    </row>
    <row r="1180" spans="1:18" x14ac:dyDescent="0.35">
      <c r="A1180" s="79">
        <v>1182</v>
      </c>
      <c r="B1180" s="80"/>
      <c r="F1180" s="79" t="s">
        <v>6074</v>
      </c>
      <c r="O1180" s="58" t="s">
        <v>1597</v>
      </c>
      <c r="R1180" s="61">
        <v>-10</v>
      </c>
    </row>
    <row r="1181" spans="1:18" x14ac:dyDescent="0.35">
      <c r="A1181" s="79">
        <v>1183</v>
      </c>
      <c r="B1181" s="80"/>
      <c r="F1181" s="79" t="s">
        <v>6072</v>
      </c>
      <c r="O1181" s="58" t="s">
        <v>1677</v>
      </c>
      <c r="R1181" s="62">
        <v>-10</v>
      </c>
    </row>
    <row r="1182" spans="1:18" x14ac:dyDescent="0.35">
      <c r="A1182" s="79">
        <v>1184</v>
      </c>
      <c r="B1182" s="80"/>
      <c r="F1182" s="79" t="s">
        <v>6064</v>
      </c>
      <c r="O1182" s="58" t="s">
        <v>1679</v>
      </c>
      <c r="R1182" s="61">
        <v>-10</v>
      </c>
    </row>
    <row r="1183" spans="1:18" x14ac:dyDescent="0.35">
      <c r="A1183" s="79">
        <v>1185</v>
      </c>
      <c r="B1183" s="80" t="s">
        <v>1662</v>
      </c>
      <c r="C1183" s="79" t="s">
        <v>1662</v>
      </c>
      <c r="D1183" s="79" t="s">
        <v>5937</v>
      </c>
      <c r="E1183" s="79" t="s">
        <v>5958</v>
      </c>
      <c r="F1183" s="79" t="s">
        <v>6067</v>
      </c>
      <c r="J1183" s="79" t="s">
        <v>1663</v>
      </c>
      <c r="O1183" s="68" t="s">
        <v>7029</v>
      </c>
      <c r="R1183" s="103">
        <v>6</v>
      </c>
    </row>
    <row r="1184" spans="1:18" x14ac:dyDescent="0.35">
      <c r="A1184" s="79">
        <v>1186</v>
      </c>
      <c r="B1184" s="80"/>
      <c r="F1184" s="79" t="s">
        <v>6073</v>
      </c>
      <c r="O1184" s="68" t="s">
        <v>7030</v>
      </c>
      <c r="R1184" s="60">
        <v>7</v>
      </c>
    </row>
    <row r="1185" spans="1:18" x14ac:dyDescent="0.35">
      <c r="A1185" s="79">
        <v>1187</v>
      </c>
      <c r="B1185" s="80"/>
      <c r="F1185" s="79" t="s">
        <v>6072</v>
      </c>
      <c r="O1185" s="68" t="s">
        <v>7031</v>
      </c>
      <c r="R1185" s="103">
        <v>8</v>
      </c>
    </row>
    <row r="1186" spans="1:18" x14ac:dyDescent="0.35">
      <c r="A1186" s="79">
        <v>1188</v>
      </c>
      <c r="B1186" s="80"/>
      <c r="F1186" s="79" t="s">
        <v>6064</v>
      </c>
      <c r="R1186" s="93"/>
    </row>
    <row r="1187" spans="1:18" x14ac:dyDescent="0.35">
      <c r="A1187" s="79">
        <v>1189</v>
      </c>
      <c r="B1187" s="80" t="s">
        <v>5824</v>
      </c>
      <c r="C1187" s="79" t="s">
        <v>5824</v>
      </c>
      <c r="D1187" s="79" t="s">
        <v>5937</v>
      </c>
      <c r="E1187" s="79" t="s">
        <v>5958</v>
      </c>
      <c r="F1187" s="79" t="s">
        <v>6067</v>
      </c>
      <c r="J1187" s="79" t="s">
        <v>1665</v>
      </c>
    </row>
    <row r="1188" spans="1:18" x14ac:dyDescent="0.35">
      <c r="A1188" s="79">
        <v>1190</v>
      </c>
      <c r="B1188" s="80"/>
      <c r="F1188" s="79" t="s">
        <v>6073</v>
      </c>
    </row>
    <row r="1189" spans="1:18" x14ac:dyDescent="0.35">
      <c r="A1189" s="79">
        <v>1191</v>
      </c>
      <c r="B1189" s="80"/>
      <c r="F1189" s="79" t="s">
        <v>6072</v>
      </c>
    </row>
    <row r="1190" spans="1:18" x14ac:dyDescent="0.35">
      <c r="A1190" s="79">
        <v>1192</v>
      </c>
      <c r="B1190" s="80"/>
      <c r="F1190" s="79" t="s">
        <v>6064</v>
      </c>
    </row>
    <row r="1191" spans="1:18" x14ac:dyDescent="0.35">
      <c r="A1191" s="79">
        <v>1193</v>
      </c>
      <c r="B1191" s="80" t="s">
        <v>5825</v>
      </c>
      <c r="C1191" s="79" t="s">
        <v>5825</v>
      </c>
      <c r="D1191" s="79" t="s">
        <v>5937</v>
      </c>
      <c r="E1191" s="79" t="s">
        <v>5958</v>
      </c>
      <c r="F1191" s="79" t="s">
        <v>6067</v>
      </c>
      <c r="J1191" s="79" t="s">
        <v>1667</v>
      </c>
    </row>
    <row r="1192" spans="1:18" x14ac:dyDescent="0.35">
      <c r="A1192" s="79">
        <v>1194</v>
      </c>
      <c r="B1192" s="80"/>
      <c r="F1192" s="79" t="s">
        <v>6073</v>
      </c>
    </row>
    <row r="1193" spans="1:18" x14ac:dyDescent="0.35">
      <c r="A1193" s="79">
        <v>1195</v>
      </c>
      <c r="B1193" s="80"/>
      <c r="F1193" s="93" t="s">
        <v>6533</v>
      </c>
    </row>
    <row r="1194" spans="1:18" x14ac:dyDescent="0.35">
      <c r="A1194" s="79">
        <v>1196</v>
      </c>
      <c r="B1194" s="80"/>
      <c r="F1194" s="79" t="s">
        <v>6064</v>
      </c>
    </row>
    <row r="1195" spans="1:18" x14ac:dyDescent="0.35">
      <c r="A1195" s="79">
        <v>1197</v>
      </c>
      <c r="B1195" s="80" t="s">
        <v>7034</v>
      </c>
      <c r="C1195" s="79" t="s">
        <v>7034</v>
      </c>
      <c r="D1195" s="79" t="s">
        <v>5937</v>
      </c>
      <c r="E1195" s="79" t="s">
        <v>5958</v>
      </c>
      <c r="F1195" s="79" t="s">
        <v>6067</v>
      </c>
      <c r="J1195" s="79" t="s">
        <v>4679</v>
      </c>
    </row>
    <row r="1196" spans="1:18" x14ac:dyDescent="0.35">
      <c r="A1196" s="79">
        <v>1198</v>
      </c>
      <c r="B1196" s="80"/>
      <c r="F1196" s="93" t="s">
        <v>6607</v>
      </c>
    </row>
    <row r="1197" spans="1:18" x14ac:dyDescent="0.35">
      <c r="A1197" s="79">
        <v>1199</v>
      </c>
      <c r="B1197" s="80"/>
      <c r="F1197" s="93" t="s">
        <v>6534</v>
      </c>
    </row>
    <row r="1198" spans="1:18" x14ac:dyDescent="0.35">
      <c r="A1198" s="79">
        <v>1200</v>
      </c>
      <c r="B1198" s="80"/>
      <c r="F1198" s="79" t="s">
        <v>6064</v>
      </c>
    </row>
    <row r="1199" spans="1:18" x14ac:dyDescent="0.35">
      <c r="A1199" s="79">
        <v>1201</v>
      </c>
      <c r="B1199" s="80" t="s">
        <v>7035</v>
      </c>
      <c r="C1199" s="79" t="s">
        <v>7035</v>
      </c>
      <c r="D1199" s="79" t="s">
        <v>5937</v>
      </c>
      <c r="E1199" s="79" t="s">
        <v>5958</v>
      </c>
      <c r="F1199" s="79" t="s">
        <v>6067</v>
      </c>
      <c r="J1199" s="79" t="s">
        <v>4680</v>
      </c>
    </row>
    <row r="1200" spans="1:18" x14ac:dyDescent="0.35">
      <c r="A1200" s="79">
        <v>1202</v>
      </c>
      <c r="B1200" s="80"/>
      <c r="F1200" s="93" t="s">
        <v>6607</v>
      </c>
    </row>
    <row r="1201" spans="1:10" x14ac:dyDescent="0.35">
      <c r="A1201" s="79">
        <v>1203</v>
      </c>
      <c r="B1201" s="80"/>
      <c r="F1201" s="93" t="s">
        <v>6535</v>
      </c>
    </row>
    <row r="1202" spans="1:10" x14ac:dyDescent="0.35">
      <c r="A1202" s="79">
        <v>1204</v>
      </c>
      <c r="B1202" s="80"/>
      <c r="F1202" s="79" t="s">
        <v>6064</v>
      </c>
    </row>
    <row r="1203" spans="1:10" x14ac:dyDescent="0.35">
      <c r="A1203" s="79">
        <v>1205</v>
      </c>
      <c r="B1203" s="80" t="s">
        <v>7033</v>
      </c>
      <c r="C1203" s="79" t="s">
        <v>7033</v>
      </c>
      <c r="D1203" s="79" t="s">
        <v>5937</v>
      </c>
      <c r="E1203" s="79" t="s">
        <v>5958</v>
      </c>
      <c r="F1203" s="79" t="s">
        <v>6067</v>
      </c>
      <c r="J1203" s="79" t="s">
        <v>4681</v>
      </c>
    </row>
    <row r="1204" spans="1:10" x14ac:dyDescent="0.35">
      <c r="A1204" s="79">
        <v>1206</v>
      </c>
      <c r="B1204" s="80"/>
      <c r="F1204" s="93" t="s">
        <v>6607</v>
      </c>
    </row>
    <row r="1205" spans="1:10" x14ac:dyDescent="0.35">
      <c r="A1205" s="79">
        <v>1207</v>
      </c>
      <c r="B1205" s="80"/>
      <c r="F1205" s="93" t="s">
        <v>6536</v>
      </c>
    </row>
    <row r="1206" spans="1:10" x14ac:dyDescent="0.35">
      <c r="A1206" s="79">
        <v>1208</v>
      </c>
      <c r="B1206" s="80"/>
      <c r="F1206" s="79" t="s">
        <v>6064</v>
      </c>
    </row>
    <row r="1207" spans="1:10" x14ac:dyDescent="0.35">
      <c r="A1207" s="79">
        <v>1209</v>
      </c>
      <c r="B1207" s="80" t="s">
        <v>1669</v>
      </c>
      <c r="C1207" s="79" t="s">
        <v>1669</v>
      </c>
      <c r="D1207" s="79" t="s">
        <v>5937</v>
      </c>
      <c r="E1207" s="79" t="s">
        <v>5958</v>
      </c>
      <c r="F1207" s="79" t="s">
        <v>6067</v>
      </c>
      <c r="J1207" s="79" t="s">
        <v>1670</v>
      </c>
    </row>
    <row r="1208" spans="1:10" x14ac:dyDescent="0.35">
      <c r="A1208" s="79">
        <v>1210</v>
      </c>
      <c r="B1208" s="80"/>
      <c r="F1208" s="79" t="s">
        <v>6048</v>
      </c>
    </row>
    <row r="1209" spans="1:10" x14ac:dyDescent="0.35">
      <c r="A1209" s="79">
        <v>1211</v>
      </c>
      <c r="B1209" s="80"/>
      <c r="F1209" s="79" t="s">
        <v>6071</v>
      </c>
    </row>
    <row r="1210" spans="1:10" x14ac:dyDescent="0.35">
      <c r="A1210" s="79">
        <v>1212</v>
      </c>
      <c r="B1210" s="80"/>
      <c r="F1210" s="79" t="s">
        <v>6064</v>
      </c>
    </row>
    <row r="1211" spans="1:10" x14ac:dyDescent="0.35">
      <c r="A1211" s="79">
        <v>1213</v>
      </c>
      <c r="B1211" s="80" t="s">
        <v>5826</v>
      </c>
      <c r="C1211" s="79" t="s">
        <v>5826</v>
      </c>
      <c r="D1211" s="79" t="s">
        <v>5937</v>
      </c>
      <c r="E1211" s="79" t="s">
        <v>5958</v>
      </c>
      <c r="F1211" s="79" t="s">
        <v>6067</v>
      </c>
      <c r="J1211" s="79" t="s">
        <v>1672</v>
      </c>
    </row>
    <row r="1212" spans="1:10" x14ac:dyDescent="0.35">
      <c r="A1212" s="79">
        <v>1214</v>
      </c>
      <c r="B1212" s="80"/>
      <c r="F1212" s="79" t="s">
        <v>6048</v>
      </c>
    </row>
    <row r="1213" spans="1:10" x14ac:dyDescent="0.35">
      <c r="A1213" s="79">
        <v>1215</v>
      </c>
      <c r="B1213" s="80"/>
      <c r="F1213" s="79" t="s">
        <v>6071</v>
      </c>
    </row>
    <row r="1214" spans="1:10" x14ac:dyDescent="0.35">
      <c r="A1214" s="79">
        <v>1216</v>
      </c>
      <c r="B1214" s="80"/>
      <c r="F1214" s="79" t="s">
        <v>6064</v>
      </c>
    </row>
    <row r="1215" spans="1:10" x14ac:dyDescent="0.35">
      <c r="A1215" s="79">
        <v>1217</v>
      </c>
      <c r="B1215" s="80" t="s">
        <v>5827</v>
      </c>
      <c r="C1215" s="79" t="s">
        <v>5827</v>
      </c>
      <c r="D1215" s="79" t="s">
        <v>5937</v>
      </c>
      <c r="E1215" s="79" t="s">
        <v>5958</v>
      </c>
      <c r="F1215" s="79" t="s">
        <v>6067</v>
      </c>
      <c r="J1215" s="79" t="s">
        <v>1674</v>
      </c>
    </row>
    <row r="1216" spans="1:10" x14ac:dyDescent="0.35">
      <c r="A1216" s="79">
        <v>1218</v>
      </c>
      <c r="B1216" s="80"/>
      <c r="F1216" s="79" t="s">
        <v>6048</v>
      </c>
    </row>
    <row r="1217" spans="1:10" x14ac:dyDescent="0.35">
      <c r="A1217" s="79">
        <v>1219</v>
      </c>
      <c r="B1217" s="80"/>
      <c r="F1217" s="79" t="s">
        <v>6071</v>
      </c>
    </row>
    <row r="1218" spans="1:10" x14ac:dyDescent="0.35">
      <c r="A1218" s="79">
        <v>1220</v>
      </c>
      <c r="B1218" s="80"/>
      <c r="F1218" s="79" t="s">
        <v>6064</v>
      </c>
    </row>
    <row r="1219" spans="1:10" x14ac:dyDescent="0.35">
      <c r="A1219" s="79">
        <v>1221</v>
      </c>
      <c r="B1219" s="80" t="s">
        <v>1675</v>
      </c>
      <c r="C1219" s="79" t="s">
        <v>1675</v>
      </c>
      <c r="D1219" s="79" t="s">
        <v>5937</v>
      </c>
      <c r="E1219" s="79" t="s">
        <v>5958</v>
      </c>
      <c r="F1219" s="79" t="s">
        <v>6067</v>
      </c>
      <c r="J1219" s="79" t="s">
        <v>1676</v>
      </c>
    </row>
    <row r="1220" spans="1:10" x14ac:dyDescent="0.35">
      <c r="A1220" s="79">
        <v>1222</v>
      </c>
      <c r="B1220" s="80"/>
      <c r="F1220" s="79" t="s">
        <v>6028</v>
      </c>
    </row>
    <row r="1221" spans="1:10" x14ac:dyDescent="0.35">
      <c r="A1221" s="79">
        <v>1223</v>
      </c>
      <c r="B1221" s="80"/>
      <c r="F1221" s="79" t="s">
        <v>6071</v>
      </c>
    </row>
    <row r="1222" spans="1:10" x14ac:dyDescent="0.35">
      <c r="A1222" s="79">
        <v>1224</v>
      </c>
      <c r="B1222" s="80"/>
      <c r="F1222" s="79" t="s">
        <v>6064</v>
      </c>
    </row>
    <row r="1223" spans="1:10" x14ac:dyDescent="0.35">
      <c r="A1223" s="79">
        <v>1225</v>
      </c>
      <c r="B1223" s="80" t="s">
        <v>5828</v>
      </c>
      <c r="C1223" s="79" t="s">
        <v>5828</v>
      </c>
      <c r="D1223" s="79" t="s">
        <v>5937</v>
      </c>
      <c r="E1223" s="79" t="s">
        <v>5958</v>
      </c>
      <c r="F1223" s="79" t="s">
        <v>6067</v>
      </c>
      <c r="J1223" s="79" t="s">
        <v>1678</v>
      </c>
    </row>
    <row r="1224" spans="1:10" x14ac:dyDescent="0.35">
      <c r="A1224" s="79">
        <v>1226</v>
      </c>
      <c r="B1224" s="80"/>
      <c r="F1224" s="79" t="s">
        <v>6028</v>
      </c>
    </row>
    <row r="1225" spans="1:10" x14ac:dyDescent="0.35">
      <c r="A1225" s="79">
        <v>1227</v>
      </c>
      <c r="B1225" s="80"/>
      <c r="F1225" s="79" t="s">
        <v>6071</v>
      </c>
    </row>
    <row r="1226" spans="1:10" x14ac:dyDescent="0.35">
      <c r="A1226" s="79">
        <v>1228</v>
      </c>
      <c r="B1226" s="80"/>
      <c r="F1226" s="79" t="s">
        <v>6064</v>
      </c>
    </row>
    <row r="1227" spans="1:10" x14ac:dyDescent="0.35">
      <c r="A1227" s="79">
        <v>1229</v>
      </c>
      <c r="B1227" s="80" t="s">
        <v>5829</v>
      </c>
      <c r="C1227" s="79" t="s">
        <v>5829</v>
      </c>
      <c r="D1227" s="79" t="s">
        <v>5937</v>
      </c>
      <c r="E1227" s="79" t="s">
        <v>5958</v>
      </c>
      <c r="F1227" s="79" t="s">
        <v>6067</v>
      </c>
      <c r="J1227" s="79" t="s">
        <v>1680</v>
      </c>
    </row>
    <row r="1228" spans="1:10" x14ac:dyDescent="0.35">
      <c r="A1228" s="79">
        <v>1230</v>
      </c>
      <c r="B1228" s="80"/>
      <c r="F1228" s="79" t="s">
        <v>6028</v>
      </c>
    </row>
    <row r="1229" spans="1:10" x14ac:dyDescent="0.35">
      <c r="A1229" s="79">
        <v>1231</v>
      </c>
      <c r="B1229" s="80"/>
      <c r="F1229" s="79" t="s">
        <v>6071</v>
      </c>
    </row>
    <row r="1230" spans="1:10" x14ac:dyDescent="0.35">
      <c r="A1230" s="79">
        <v>1232</v>
      </c>
      <c r="B1230" s="80"/>
      <c r="F1230" s="79" t="s">
        <v>6064</v>
      </c>
    </row>
    <row r="1231" spans="1:10" x14ac:dyDescent="0.35">
      <c r="A1231" s="79">
        <v>1233</v>
      </c>
      <c r="B1231" s="80" t="s">
        <v>1689</v>
      </c>
      <c r="C1231" s="79" t="s">
        <v>1689</v>
      </c>
      <c r="D1231" s="79" t="s">
        <v>5937</v>
      </c>
      <c r="E1231" s="79" t="s">
        <v>5958</v>
      </c>
      <c r="F1231" s="93" t="s">
        <v>6639</v>
      </c>
      <c r="J1231" s="79" t="s">
        <v>1690</v>
      </c>
    </row>
    <row r="1232" spans="1:10" x14ac:dyDescent="0.35">
      <c r="A1232" s="79">
        <v>1234</v>
      </c>
      <c r="B1232" s="80"/>
      <c r="F1232" s="79" t="s">
        <v>6070</v>
      </c>
    </row>
    <row r="1233" spans="1:10" x14ac:dyDescent="0.35">
      <c r="A1233" s="79">
        <v>1235</v>
      </c>
      <c r="B1233" s="80"/>
      <c r="F1233" s="79" t="s">
        <v>5971</v>
      </c>
    </row>
    <row r="1234" spans="1:10" x14ac:dyDescent="0.35">
      <c r="A1234" s="79">
        <v>1236</v>
      </c>
      <c r="B1234" s="80"/>
      <c r="F1234" s="79" t="s">
        <v>5986</v>
      </c>
    </row>
    <row r="1235" spans="1:10" x14ac:dyDescent="0.35">
      <c r="A1235" s="79">
        <v>1237</v>
      </c>
      <c r="B1235" s="80" t="s">
        <v>1691</v>
      </c>
      <c r="C1235" s="79" t="s">
        <v>1691</v>
      </c>
      <c r="D1235" s="79" t="s">
        <v>5937</v>
      </c>
      <c r="E1235" s="79" t="s">
        <v>5958</v>
      </c>
      <c r="F1235" s="93" t="s">
        <v>6639</v>
      </c>
      <c r="J1235" s="79" t="s">
        <v>1692</v>
      </c>
    </row>
    <row r="1236" spans="1:10" x14ac:dyDescent="0.35">
      <c r="A1236" s="79">
        <v>1238</v>
      </c>
      <c r="B1236" s="80"/>
      <c r="F1236" s="79" t="s">
        <v>6069</v>
      </c>
    </row>
    <row r="1237" spans="1:10" x14ac:dyDescent="0.35">
      <c r="A1237" s="79">
        <v>1239</v>
      </c>
      <c r="B1237" s="80"/>
      <c r="F1237" s="79" t="s">
        <v>5971</v>
      </c>
    </row>
    <row r="1238" spans="1:10" x14ac:dyDescent="0.35">
      <c r="A1238" s="79">
        <v>1240</v>
      </c>
      <c r="B1238" s="80"/>
      <c r="F1238" s="79" t="s">
        <v>5986</v>
      </c>
    </row>
    <row r="1239" spans="1:10" x14ac:dyDescent="0.35">
      <c r="A1239" s="79">
        <v>1241</v>
      </c>
      <c r="B1239" s="80" t="s">
        <v>1644</v>
      </c>
      <c r="C1239" s="79" t="s">
        <v>1644</v>
      </c>
      <c r="D1239" s="79" t="s">
        <v>5937</v>
      </c>
      <c r="E1239" s="79" t="s">
        <v>5958</v>
      </c>
      <c r="F1239" s="79" t="s">
        <v>6067</v>
      </c>
      <c r="J1239" s="79" t="s">
        <v>1645</v>
      </c>
    </row>
    <row r="1240" spans="1:10" x14ac:dyDescent="0.35">
      <c r="A1240" s="79">
        <v>1242</v>
      </c>
      <c r="B1240" s="80"/>
      <c r="F1240" s="79" t="s">
        <v>6068</v>
      </c>
    </row>
    <row r="1241" spans="1:10" x14ac:dyDescent="0.35">
      <c r="A1241" s="79">
        <v>1243</v>
      </c>
      <c r="B1241" s="80"/>
      <c r="F1241" s="79" t="s">
        <v>6065</v>
      </c>
    </row>
    <row r="1242" spans="1:10" x14ac:dyDescent="0.35">
      <c r="A1242" s="79">
        <v>1244</v>
      </c>
      <c r="B1242" s="80"/>
      <c r="F1242" s="79" t="s">
        <v>6064</v>
      </c>
    </row>
    <row r="1243" spans="1:10" x14ac:dyDescent="0.35">
      <c r="A1243" s="79">
        <v>1245</v>
      </c>
      <c r="B1243" s="80" t="s">
        <v>1648</v>
      </c>
      <c r="C1243" s="79" t="s">
        <v>1648</v>
      </c>
      <c r="D1243" s="79" t="s">
        <v>5937</v>
      </c>
      <c r="E1243" s="79" t="s">
        <v>5958</v>
      </c>
      <c r="F1243" s="79" t="s">
        <v>6067</v>
      </c>
      <c r="J1243" s="79" t="s">
        <v>1649</v>
      </c>
    </row>
    <row r="1244" spans="1:10" x14ac:dyDescent="0.35">
      <c r="A1244" s="79">
        <v>1246</v>
      </c>
      <c r="B1244" s="80"/>
      <c r="F1244" s="79" t="s">
        <v>6066</v>
      </c>
    </row>
    <row r="1245" spans="1:10" x14ac:dyDescent="0.35">
      <c r="A1245" s="79">
        <v>1247</v>
      </c>
      <c r="B1245" s="80"/>
      <c r="F1245" s="79" t="s">
        <v>6065</v>
      </c>
    </row>
    <row r="1246" spans="1:10" x14ac:dyDescent="0.35">
      <c r="A1246" s="79">
        <v>1248</v>
      </c>
      <c r="B1246" s="80"/>
      <c r="F1246" s="79" t="s">
        <v>6064</v>
      </c>
    </row>
    <row r="1247" spans="1:10" x14ac:dyDescent="0.35">
      <c r="A1247" s="79">
        <v>1249</v>
      </c>
      <c r="B1247" s="80" t="s">
        <v>1716</v>
      </c>
      <c r="C1247" s="79" t="s">
        <v>1716</v>
      </c>
      <c r="D1247" s="79" t="s">
        <v>5937</v>
      </c>
      <c r="E1247" s="79" t="s">
        <v>5958</v>
      </c>
      <c r="F1247" s="79" t="s">
        <v>6061</v>
      </c>
      <c r="J1247" s="79" t="s">
        <v>1717</v>
      </c>
    </row>
    <row r="1248" spans="1:10" x14ac:dyDescent="0.35">
      <c r="A1248" s="79">
        <v>1250</v>
      </c>
      <c r="B1248" s="80"/>
      <c r="F1248" s="79" t="s">
        <v>6063</v>
      </c>
    </row>
    <row r="1249" spans="1:18" x14ac:dyDescent="0.35">
      <c r="A1249" s="79">
        <v>1251</v>
      </c>
      <c r="B1249" s="80"/>
      <c r="F1249" s="93" t="s">
        <v>6537</v>
      </c>
    </row>
    <row r="1250" spans="1:18" x14ac:dyDescent="0.35">
      <c r="A1250" s="79">
        <v>1252</v>
      </c>
      <c r="B1250" s="80"/>
      <c r="F1250" s="79" t="s">
        <v>6059</v>
      </c>
    </row>
    <row r="1251" spans="1:18" x14ac:dyDescent="0.35">
      <c r="A1251" s="79">
        <v>1253</v>
      </c>
      <c r="B1251" s="80" t="s">
        <v>5835</v>
      </c>
      <c r="C1251" s="79" t="s">
        <v>5835</v>
      </c>
      <c r="D1251" s="79" t="s">
        <v>5937</v>
      </c>
      <c r="E1251" s="79" t="s">
        <v>5958</v>
      </c>
      <c r="F1251" s="79" t="s">
        <v>6061</v>
      </c>
      <c r="J1251" s="79" t="s">
        <v>1719</v>
      </c>
    </row>
    <row r="1252" spans="1:18" x14ac:dyDescent="0.35">
      <c r="A1252" s="79">
        <v>1254</v>
      </c>
      <c r="B1252" s="80"/>
      <c r="F1252" s="79" t="s">
        <v>6063</v>
      </c>
    </row>
    <row r="1253" spans="1:18" x14ac:dyDescent="0.35">
      <c r="A1253" s="79">
        <v>1255</v>
      </c>
      <c r="B1253" s="80"/>
      <c r="F1253" s="93" t="s">
        <v>6537</v>
      </c>
    </row>
    <row r="1254" spans="1:18" x14ac:dyDescent="0.35">
      <c r="A1254" s="79">
        <v>1256</v>
      </c>
      <c r="B1254" s="80"/>
      <c r="F1254" s="79" t="s">
        <v>6059</v>
      </c>
    </row>
    <row r="1255" spans="1:18" x14ac:dyDescent="0.35">
      <c r="A1255" s="79">
        <v>1257</v>
      </c>
      <c r="B1255" s="80" t="s">
        <v>5836</v>
      </c>
      <c r="C1255" s="79" t="s">
        <v>5836</v>
      </c>
      <c r="D1255" s="79" t="s">
        <v>5937</v>
      </c>
      <c r="E1255" s="79" t="s">
        <v>5958</v>
      </c>
      <c r="F1255" s="79" t="s">
        <v>6061</v>
      </c>
      <c r="J1255" s="79" t="s">
        <v>1720</v>
      </c>
    </row>
    <row r="1256" spans="1:18" x14ac:dyDescent="0.35">
      <c r="A1256" s="79">
        <v>1258</v>
      </c>
      <c r="B1256" s="80"/>
      <c r="F1256" s="79" t="s">
        <v>6063</v>
      </c>
    </row>
    <row r="1257" spans="1:18" x14ac:dyDescent="0.35">
      <c r="A1257" s="79">
        <v>1259</v>
      </c>
      <c r="B1257" s="80"/>
      <c r="F1257" s="93" t="s">
        <v>6537</v>
      </c>
    </row>
    <row r="1258" spans="1:18" x14ac:dyDescent="0.35">
      <c r="A1258" s="79">
        <v>1260</v>
      </c>
      <c r="B1258" s="80"/>
      <c r="F1258" s="79" t="s">
        <v>6059</v>
      </c>
    </row>
    <row r="1259" spans="1:18" x14ac:dyDescent="0.35">
      <c r="A1259" s="79">
        <v>1261</v>
      </c>
      <c r="B1259" s="80" t="s">
        <v>1721</v>
      </c>
      <c r="C1259" s="79" t="s">
        <v>1721</v>
      </c>
      <c r="D1259" s="79" t="s">
        <v>5937</v>
      </c>
      <c r="E1259" s="79" t="s">
        <v>5958</v>
      </c>
      <c r="F1259" s="79" t="s">
        <v>6061</v>
      </c>
      <c r="J1259" s="79" t="s">
        <v>1722</v>
      </c>
    </row>
    <row r="1260" spans="1:18" x14ac:dyDescent="0.35">
      <c r="A1260" s="79">
        <v>1262</v>
      </c>
      <c r="B1260" s="80"/>
      <c r="F1260" s="79" t="s">
        <v>6062</v>
      </c>
      <c r="O1260" s="58" t="s">
        <v>1715</v>
      </c>
      <c r="R1260" s="61">
        <v>25</v>
      </c>
    </row>
    <row r="1261" spans="1:18" x14ac:dyDescent="0.35">
      <c r="A1261" s="79">
        <v>1263</v>
      </c>
      <c r="B1261" s="80"/>
      <c r="F1261" s="93" t="s">
        <v>6537</v>
      </c>
      <c r="O1261" s="58" t="s">
        <v>1718</v>
      </c>
      <c r="R1261" s="62">
        <v>25</v>
      </c>
    </row>
    <row r="1262" spans="1:18" x14ac:dyDescent="0.35">
      <c r="A1262" s="79">
        <v>1264</v>
      </c>
      <c r="B1262" s="80"/>
      <c r="F1262" s="79" t="s">
        <v>6059</v>
      </c>
      <c r="O1262" s="58" t="s">
        <v>1632</v>
      </c>
      <c r="R1262" s="61">
        <v>25</v>
      </c>
    </row>
    <row r="1263" spans="1:18" x14ac:dyDescent="0.35">
      <c r="A1263" s="79">
        <v>1265</v>
      </c>
      <c r="B1263" s="80" t="s">
        <v>5837</v>
      </c>
      <c r="C1263" s="79" t="s">
        <v>5837</v>
      </c>
      <c r="D1263" s="79" t="s">
        <v>5937</v>
      </c>
      <c r="E1263" s="79" t="s">
        <v>5958</v>
      </c>
      <c r="F1263" s="79" t="s">
        <v>6061</v>
      </c>
      <c r="J1263" s="79" t="s">
        <v>1723</v>
      </c>
      <c r="O1263" s="58" t="s">
        <v>1714</v>
      </c>
      <c r="R1263" s="62">
        <v>25</v>
      </c>
    </row>
    <row r="1264" spans="1:18" x14ac:dyDescent="0.35">
      <c r="A1264" s="79">
        <v>1266</v>
      </c>
      <c r="B1264" s="80"/>
      <c r="F1264" s="79" t="s">
        <v>6062</v>
      </c>
      <c r="O1264" s="58" t="s">
        <v>1636</v>
      </c>
      <c r="R1264" s="61">
        <v>25</v>
      </c>
    </row>
    <row r="1265" spans="1:18" x14ac:dyDescent="0.35">
      <c r="A1265" s="79">
        <v>1267</v>
      </c>
      <c r="B1265" s="80"/>
      <c r="F1265" s="93" t="s">
        <v>6537</v>
      </c>
      <c r="O1265" s="58" t="s">
        <v>1724</v>
      </c>
      <c r="R1265" s="62">
        <v>25</v>
      </c>
    </row>
    <row r="1266" spans="1:18" x14ac:dyDescent="0.35">
      <c r="A1266" s="79">
        <v>1268</v>
      </c>
      <c r="B1266" s="80"/>
      <c r="F1266" s="79" t="s">
        <v>6059</v>
      </c>
      <c r="O1266" s="58" t="s">
        <v>1726</v>
      </c>
      <c r="R1266" s="61">
        <v>25</v>
      </c>
    </row>
    <row r="1267" spans="1:18" x14ac:dyDescent="0.35">
      <c r="A1267" s="79">
        <v>1269</v>
      </c>
      <c r="B1267" s="80" t="s">
        <v>5838</v>
      </c>
      <c r="C1267" s="79" t="s">
        <v>5838</v>
      </c>
      <c r="D1267" s="79" t="s">
        <v>5937</v>
      </c>
      <c r="E1267" s="79" t="s">
        <v>5958</v>
      </c>
      <c r="F1267" s="79" t="s">
        <v>6061</v>
      </c>
      <c r="J1267" s="79" t="s">
        <v>1725</v>
      </c>
      <c r="O1267" s="58" t="s">
        <v>1729</v>
      </c>
      <c r="R1267" s="62">
        <v>25</v>
      </c>
    </row>
    <row r="1268" spans="1:18" x14ac:dyDescent="0.35">
      <c r="A1268" s="79">
        <v>1270</v>
      </c>
      <c r="B1268" s="80"/>
      <c r="F1268" s="79" t="s">
        <v>6062</v>
      </c>
      <c r="O1268" s="58" t="s">
        <v>1731</v>
      </c>
      <c r="R1268" s="61">
        <v>35</v>
      </c>
    </row>
    <row r="1269" spans="1:18" x14ac:dyDescent="0.35">
      <c r="A1269" s="79">
        <v>1271</v>
      </c>
      <c r="B1269" s="80"/>
      <c r="F1269" s="93" t="s">
        <v>6537</v>
      </c>
      <c r="O1269" s="58" t="s">
        <v>1733</v>
      </c>
      <c r="R1269" s="62">
        <v>-15</v>
      </c>
    </row>
    <row r="1270" spans="1:18" x14ac:dyDescent="0.35">
      <c r="A1270" s="79">
        <v>1272</v>
      </c>
      <c r="B1270" s="80"/>
      <c r="F1270" s="79" t="s">
        <v>6059</v>
      </c>
      <c r="O1270" s="58" t="s">
        <v>1736</v>
      </c>
      <c r="R1270" s="61">
        <v>-15</v>
      </c>
    </row>
    <row r="1271" spans="1:18" x14ac:dyDescent="0.35">
      <c r="A1271" s="79">
        <v>1273</v>
      </c>
      <c r="B1271" s="80" t="s">
        <v>1727</v>
      </c>
      <c r="C1271" s="79" t="s">
        <v>1727</v>
      </c>
      <c r="D1271" s="79" t="s">
        <v>5937</v>
      </c>
      <c r="E1271" s="79" t="s">
        <v>5958</v>
      </c>
      <c r="F1271" s="79" t="s">
        <v>6061</v>
      </c>
      <c r="J1271" s="79" t="s">
        <v>1728</v>
      </c>
      <c r="O1271" s="58" t="s">
        <v>1738</v>
      </c>
      <c r="R1271" s="62">
        <v>-15</v>
      </c>
    </row>
    <row r="1272" spans="1:18" x14ac:dyDescent="0.35">
      <c r="A1272" s="79">
        <v>1274</v>
      </c>
      <c r="B1272" s="80"/>
      <c r="F1272" s="79" t="s">
        <v>6062</v>
      </c>
      <c r="O1272" s="68" t="s">
        <v>3612</v>
      </c>
      <c r="R1272" s="61">
        <v>-10</v>
      </c>
    </row>
    <row r="1273" spans="1:18" x14ac:dyDescent="0.35">
      <c r="A1273" s="79">
        <v>1275</v>
      </c>
      <c r="B1273" s="80"/>
      <c r="F1273" s="93" t="s">
        <v>6538</v>
      </c>
      <c r="O1273" s="68" t="s">
        <v>3613</v>
      </c>
      <c r="R1273" s="62">
        <v>-10</v>
      </c>
    </row>
    <row r="1274" spans="1:18" x14ac:dyDescent="0.35">
      <c r="A1274" s="79">
        <v>1276</v>
      </c>
      <c r="B1274" s="80"/>
      <c r="F1274" s="93" t="s">
        <v>6541</v>
      </c>
      <c r="O1274" s="68" t="s">
        <v>3614</v>
      </c>
      <c r="R1274" s="61">
        <v>-10</v>
      </c>
    </row>
    <row r="1275" spans="1:18" x14ac:dyDescent="0.35">
      <c r="A1275" s="79">
        <v>1277</v>
      </c>
      <c r="B1275" s="80" t="s">
        <v>5839</v>
      </c>
      <c r="C1275" s="79" t="s">
        <v>5839</v>
      </c>
      <c r="D1275" s="79" t="s">
        <v>5937</v>
      </c>
      <c r="E1275" s="79" t="s">
        <v>5958</v>
      </c>
      <c r="F1275" s="79" t="s">
        <v>6061</v>
      </c>
      <c r="J1275" s="79" t="s">
        <v>1730</v>
      </c>
      <c r="O1275" s="58" t="s">
        <v>1059</v>
      </c>
      <c r="R1275" s="62"/>
    </row>
    <row r="1276" spans="1:18" x14ac:dyDescent="0.35">
      <c r="A1276" s="79">
        <v>1278</v>
      </c>
      <c r="B1276" s="80"/>
      <c r="F1276" s="79" t="s">
        <v>6062</v>
      </c>
      <c r="O1276" s="58" t="s">
        <v>1071</v>
      </c>
      <c r="R1276" s="61"/>
    </row>
    <row r="1277" spans="1:18" x14ac:dyDescent="0.35">
      <c r="A1277" s="79">
        <v>1279</v>
      </c>
      <c r="B1277" s="80"/>
      <c r="F1277" s="93" t="s">
        <v>6539</v>
      </c>
      <c r="O1277" s="68" t="s">
        <v>3477</v>
      </c>
      <c r="R1277" s="102">
        <v>4</v>
      </c>
    </row>
    <row r="1278" spans="1:18" x14ac:dyDescent="0.35">
      <c r="A1278" s="79">
        <v>1280</v>
      </c>
      <c r="B1278" s="80"/>
      <c r="F1278" s="93" t="s">
        <v>6541</v>
      </c>
      <c r="O1278" s="68" t="s">
        <v>3485</v>
      </c>
      <c r="R1278" s="102">
        <v>5</v>
      </c>
    </row>
    <row r="1279" spans="1:18" x14ac:dyDescent="0.35">
      <c r="A1279" s="79">
        <v>1281</v>
      </c>
      <c r="B1279" s="80" t="s">
        <v>5840</v>
      </c>
      <c r="C1279" s="79" t="s">
        <v>5840</v>
      </c>
      <c r="D1279" s="79" t="s">
        <v>5937</v>
      </c>
      <c r="E1279" s="79" t="s">
        <v>5958</v>
      </c>
      <c r="F1279" s="79" t="s">
        <v>6061</v>
      </c>
      <c r="J1279" s="79" t="s">
        <v>1732</v>
      </c>
      <c r="O1279" s="68" t="s">
        <v>3486</v>
      </c>
      <c r="R1279" s="102">
        <v>6</v>
      </c>
    </row>
    <row r="1280" spans="1:18" x14ac:dyDescent="0.35">
      <c r="A1280" s="79">
        <v>1282</v>
      </c>
      <c r="B1280" s="80"/>
      <c r="F1280" s="79" t="s">
        <v>6062</v>
      </c>
    </row>
    <row r="1281" spans="1:15" x14ac:dyDescent="0.35">
      <c r="A1281" s="79">
        <v>1283</v>
      </c>
      <c r="B1281" s="80"/>
      <c r="F1281" s="93" t="s">
        <v>6540</v>
      </c>
      <c r="M1281" s="62" t="s">
        <v>49</v>
      </c>
      <c r="N1281" s="62" t="s">
        <v>1569</v>
      </c>
      <c r="O1281" s="62">
        <v>25</v>
      </c>
    </row>
    <row r="1282" spans="1:15" x14ac:dyDescent="0.35">
      <c r="A1282" s="79">
        <v>1284</v>
      </c>
      <c r="B1282" s="80"/>
      <c r="F1282" s="93" t="s">
        <v>6541</v>
      </c>
      <c r="M1282" s="61" t="s">
        <v>49</v>
      </c>
      <c r="N1282" s="61" t="s">
        <v>1617</v>
      </c>
      <c r="O1282" s="61">
        <v>25</v>
      </c>
    </row>
    <row r="1283" spans="1:15" x14ac:dyDescent="0.35">
      <c r="A1283" s="79">
        <v>1285</v>
      </c>
      <c r="B1283" s="80" t="s">
        <v>5889</v>
      </c>
      <c r="C1283" s="79" t="s">
        <v>5889</v>
      </c>
      <c r="D1283" s="79" t="s">
        <v>5937</v>
      </c>
      <c r="E1283" s="79" t="s">
        <v>5958</v>
      </c>
      <c r="F1283" s="79" t="s">
        <v>6061</v>
      </c>
      <c r="J1283" s="79" t="s">
        <v>3488</v>
      </c>
      <c r="M1283" s="62" t="s">
        <v>54</v>
      </c>
      <c r="N1283" s="62" t="s">
        <v>1617</v>
      </c>
      <c r="O1283" s="62">
        <v>15</v>
      </c>
    </row>
    <row r="1284" spans="1:15" x14ac:dyDescent="0.35">
      <c r="A1284" s="79">
        <v>1286</v>
      </c>
      <c r="B1284" s="80"/>
      <c r="F1284" s="93" t="s">
        <v>6606</v>
      </c>
      <c r="M1284" s="61" t="s">
        <v>57</v>
      </c>
      <c r="N1284" s="61" t="s">
        <v>1617</v>
      </c>
      <c r="O1284" s="61">
        <v>10</v>
      </c>
    </row>
    <row r="1285" spans="1:15" x14ac:dyDescent="0.35">
      <c r="A1285" s="79">
        <v>1287</v>
      </c>
      <c r="B1285" s="80"/>
      <c r="F1285" s="93" t="s">
        <v>6543</v>
      </c>
      <c r="M1285" s="62" t="s">
        <v>56</v>
      </c>
      <c r="N1285" s="62" t="s">
        <v>1617</v>
      </c>
      <c r="O1285" s="62">
        <v>15</v>
      </c>
    </row>
    <row r="1286" spans="1:15" x14ac:dyDescent="0.35">
      <c r="A1286" s="79">
        <v>1288</v>
      </c>
      <c r="B1286" s="80"/>
      <c r="F1286" s="93" t="s">
        <v>6541</v>
      </c>
      <c r="M1286" s="61" t="s">
        <v>55</v>
      </c>
      <c r="N1286" s="61" t="s">
        <v>1617</v>
      </c>
      <c r="O1286" s="61">
        <v>15</v>
      </c>
    </row>
    <row r="1287" spans="1:15" x14ac:dyDescent="0.35">
      <c r="A1287" s="79">
        <v>1289</v>
      </c>
      <c r="B1287" s="80" t="s">
        <v>5890</v>
      </c>
      <c r="C1287" s="79" t="s">
        <v>5890</v>
      </c>
      <c r="D1287" s="79" t="s">
        <v>5937</v>
      </c>
      <c r="E1287" s="79" t="s">
        <v>5958</v>
      </c>
      <c r="F1287" s="79" t="s">
        <v>6061</v>
      </c>
      <c r="J1287" s="79" t="s">
        <v>3509</v>
      </c>
      <c r="M1287" s="62" t="s">
        <v>51</v>
      </c>
      <c r="N1287" s="62" t="s">
        <v>1617</v>
      </c>
      <c r="O1287" s="62">
        <v>15</v>
      </c>
    </row>
    <row r="1288" spans="1:15" x14ac:dyDescent="0.35">
      <c r="A1288" s="79">
        <v>1290</v>
      </c>
      <c r="B1288" s="80"/>
      <c r="F1288" s="93" t="s">
        <v>6606</v>
      </c>
      <c r="M1288" s="61" t="s">
        <v>49</v>
      </c>
      <c r="N1288" s="61" t="s">
        <v>1569</v>
      </c>
      <c r="O1288" s="61">
        <v>25</v>
      </c>
    </row>
    <row r="1289" spans="1:15" x14ac:dyDescent="0.35">
      <c r="A1289" s="79">
        <v>1291</v>
      </c>
      <c r="B1289" s="80"/>
      <c r="F1289" s="93" t="s">
        <v>6544</v>
      </c>
      <c r="M1289" s="62" t="s">
        <v>49</v>
      </c>
      <c r="N1289" s="62" t="s">
        <v>1617</v>
      </c>
      <c r="O1289" s="62">
        <v>35</v>
      </c>
    </row>
    <row r="1290" spans="1:15" x14ac:dyDescent="0.35">
      <c r="A1290" s="79">
        <v>1292</v>
      </c>
      <c r="B1290" s="80"/>
      <c r="F1290" s="93" t="s">
        <v>6541</v>
      </c>
      <c r="M1290" s="61" t="s">
        <v>54</v>
      </c>
      <c r="N1290" s="61" t="s">
        <v>1617</v>
      </c>
      <c r="O1290" s="61">
        <v>20</v>
      </c>
    </row>
    <row r="1291" spans="1:15" x14ac:dyDescent="0.35">
      <c r="A1291" s="79">
        <v>1293</v>
      </c>
      <c r="B1291" s="80" t="s">
        <v>5891</v>
      </c>
      <c r="C1291" s="79" t="s">
        <v>5891</v>
      </c>
      <c r="D1291" s="79" t="s">
        <v>5937</v>
      </c>
      <c r="E1291" s="79" t="s">
        <v>5958</v>
      </c>
      <c r="F1291" s="79" t="s">
        <v>6061</v>
      </c>
      <c r="J1291" s="79" t="s">
        <v>3510</v>
      </c>
      <c r="M1291" s="62" t="s">
        <v>57</v>
      </c>
      <c r="N1291" s="62" t="s">
        <v>1617</v>
      </c>
      <c r="O1291" s="62">
        <v>15</v>
      </c>
    </row>
    <row r="1292" spans="1:15" x14ac:dyDescent="0.35">
      <c r="A1292" s="79">
        <v>1294</v>
      </c>
      <c r="B1292" s="80"/>
      <c r="F1292" s="93" t="s">
        <v>6606</v>
      </c>
      <c r="M1292" s="61" t="s">
        <v>56</v>
      </c>
      <c r="N1292" s="61" t="s">
        <v>1617</v>
      </c>
      <c r="O1292" s="61">
        <v>20</v>
      </c>
    </row>
    <row r="1293" spans="1:15" x14ac:dyDescent="0.35">
      <c r="A1293" s="79">
        <v>1295</v>
      </c>
      <c r="B1293" s="80"/>
      <c r="F1293" s="93" t="s">
        <v>6542</v>
      </c>
      <c r="M1293" s="62" t="s">
        <v>55</v>
      </c>
      <c r="N1293" s="62" t="s">
        <v>1617</v>
      </c>
      <c r="O1293" s="62">
        <v>20</v>
      </c>
    </row>
    <row r="1294" spans="1:15" x14ac:dyDescent="0.35">
      <c r="A1294" s="79">
        <v>1296</v>
      </c>
      <c r="B1294" s="80"/>
      <c r="F1294" s="93" t="s">
        <v>6541</v>
      </c>
      <c r="M1294" s="61" t="s">
        <v>51</v>
      </c>
      <c r="N1294" s="61" t="s">
        <v>1617</v>
      </c>
      <c r="O1294" s="61">
        <v>20</v>
      </c>
    </row>
    <row r="1295" spans="1:15" x14ac:dyDescent="0.35">
      <c r="A1295" s="79">
        <v>1297</v>
      </c>
      <c r="B1295" s="80" t="s">
        <v>1734</v>
      </c>
      <c r="C1295" s="79" t="s">
        <v>1734</v>
      </c>
      <c r="D1295" s="79" t="s">
        <v>5937</v>
      </c>
      <c r="E1295" s="79" t="s">
        <v>5958</v>
      </c>
      <c r="F1295" s="79" t="s">
        <v>6061</v>
      </c>
      <c r="J1295" s="79" t="s">
        <v>1735</v>
      </c>
      <c r="M1295" s="62" t="s">
        <v>49</v>
      </c>
      <c r="N1295" s="62" t="s">
        <v>1569</v>
      </c>
      <c r="O1295" s="62">
        <v>35</v>
      </c>
    </row>
    <row r="1296" spans="1:15" x14ac:dyDescent="0.35">
      <c r="A1296" s="79">
        <v>1298</v>
      </c>
      <c r="B1296" s="80"/>
      <c r="F1296" s="79" t="s">
        <v>6048</v>
      </c>
      <c r="M1296" s="61" t="s">
        <v>49</v>
      </c>
      <c r="N1296" s="61" t="s">
        <v>1617</v>
      </c>
      <c r="O1296" s="61">
        <v>45</v>
      </c>
    </row>
    <row r="1297" spans="1:15" x14ac:dyDescent="0.35">
      <c r="A1297" s="79">
        <v>1299</v>
      </c>
      <c r="B1297" s="80"/>
      <c r="F1297" s="79" t="s">
        <v>6060</v>
      </c>
      <c r="M1297" s="62" t="s">
        <v>54</v>
      </c>
      <c r="N1297" s="62" t="s">
        <v>1617</v>
      </c>
      <c r="O1297" s="62">
        <v>30</v>
      </c>
    </row>
    <row r="1298" spans="1:15" x14ac:dyDescent="0.35">
      <c r="A1298" s="79">
        <v>1300</v>
      </c>
      <c r="B1298" s="80"/>
      <c r="F1298" s="79" t="s">
        <v>6059</v>
      </c>
      <c r="M1298" s="61" t="s">
        <v>57</v>
      </c>
      <c r="N1298" s="61" t="s">
        <v>1617</v>
      </c>
      <c r="O1298" s="61">
        <v>30</v>
      </c>
    </row>
    <row r="1299" spans="1:15" x14ac:dyDescent="0.35">
      <c r="A1299" s="79">
        <v>1301</v>
      </c>
      <c r="B1299" s="80" t="s">
        <v>5841</v>
      </c>
      <c r="C1299" s="79" t="s">
        <v>5841</v>
      </c>
      <c r="D1299" s="79" t="s">
        <v>5937</v>
      </c>
      <c r="E1299" s="79" t="s">
        <v>5958</v>
      </c>
      <c r="F1299" s="79" t="s">
        <v>6061</v>
      </c>
      <c r="J1299" s="79" t="s">
        <v>1737</v>
      </c>
      <c r="M1299" s="62" t="s">
        <v>56</v>
      </c>
      <c r="N1299" s="62" t="s">
        <v>1617</v>
      </c>
      <c r="O1299" s="62">
        <v>30</v>
      </c>
    </row>
    <row r="1300" spans="1:15" x14ac:dyDescent="0.35">
      <c r="A1300" s="79">
        <v>1302</v>
      </c>
      <c r="B1300" s="80"/>
      <c r="F1300" s="79" t="s">
        <v>6048</v>
      </c>
      <c r="M1300" s="61" t="s">
        <v>55</v>
      </c>
      <c r="N1300" s="61" t="s">
        <v>1617</v>
      </c>
      <c r="O1300" s="61">
        <v>30</v>
      </c>
    </row>
    <row r="1301" spans="1:15" x14ac:dyDescent="0.35">
      <c r="A1301" s="79">
        <v>1303</v>
      </c>
      <c r="B1301" s="80"/>
      <c r="F1301" s="79" t="s">
        <v>6060</v>
      </c>
      <c r="M1301" s="62" t="s">
        <v>51</v>
      </c>
      <c r="N1301" s="62" t="s">
        <v>1617</v>
      </c>
      <c r="O1301" s="62">
        <v>30</v>
      </c>
    </row>
    <row r="1302" spans="1:15" x14ac:dyDescent="0.35">
      <c r="A1302" s="79">
        <v>1304</v>
      </c>
      <c r="B1302" s="80"/>
      <c r="F1302" s="79" t="s">
        <v>6059</v>
      </c>
      <c r="M1302" s="61" t="s">
        <v>49</v>
      </c>
      <c r="N1302" s="61" t="s">
        <v>1587</v>
      </c>
      <c r="O1302" s="61">
        <v>-15</v>
      </c>
    </row>
    <row r="1303" spans="1:15" x14ac:dyDescent="0.35">
      <c r="A1303" s="79">
        <v>1305</v>
      </c>
      <c r="B1303" s="80" t="s">
        <v>5842</v>
      </c>
      <c r="C1303" s="79" t="s">
        <v>5842</v>
      </c>
      <c r="D1303" s="79" t="s">
        <v>5937</v>
      </c>
      <c r="E1303" s="79" t="s">
        <v>5958</v>
      </c>
      <c r="F1303" s="79" t="s">
        <v>6061</v>
      </c>
      <c r="J1303" s="79" t="s">
        <v>1739</v>
      </c>
      <c r="M1303" s="62" t="s">
        <v>49</v>
      </c>
      <c r="N1303" s="62" t="s">
        <v>1587</v>
      </c>
      <c r="O1303" s="62">
        <v>-15</v>
      </c>
    </row>
    <row r="1304" spans="1:15" x14ac:dyDescent="0.35">
      <c r="A1304" s="79">
        <v>1306</v>
      </c>
      <c r="B1304" s="80"/>
      <c r="F1304" s="79" t="s">
        <v>6048</v>
      </c>
      <c r="M1304" s="61" t="s">
        <v>49</v>
      </c>
      <c r="N1304" s="61" t="s">
        <v>1587</v>
      </c>
      <c r="O1304" s="61">
        <v>-15</v>
      </c>
    </row>
    <row r="1305" spans="1:15" x14ac:dyDescent="0.35">
      <c r="A1305" s="79">
        <v>1307</v>
      </c>
      <c r="B1305" s="80"/>
      <c r="F1305" s="79" t="s">
        <v>6060</v>
      </c>
      <c r="M1305" s="62" t="s">
        <v>49</v>
      </c>
      <c r="N1305" s="62" t="s">
        <v>1587</v>
      </c>
      <c r="O1305" s="62">
        <v>-10</v>
      </c>
    </row>
    <row r="1306" spans="1:15" x14ac:dyDescent="0.35">
      <c r="A1306" s="79">
        <v>1308</v>
      </c>
      <c r="B1306" s="80"/>
      <c r="F1306" s="79" t="s">
        <v>6059</v>
      </c>
      <c r="M1306" s="61" t="s">
        <v>49</v>
      </c>
      <c r="N1306" s="61" t="s">
        <v>1587</v>
      </c>
      <c r="O1306" s="61">
        <v>-10</v>
      </c>
    </row>
    <row r="1307" spans="1:15" x14ac:dyDescent="0.35">
      <c r="A1307" s="79">
        <v>1309</v>
      </c>
      <c r="B1307" s="80" t="s">
        <v>5843</v>
      </c>
      <c r="C1307" s="79" t="s">
        <v>5843</v>
      </c>
      <c r="D1307" s="79" t="s">
        <v>5937</v>
      </c>
      <c r="E1307" s="79" t="s">
        <v>5958</v>
      </c>
      <c r="F1307" s="79" t="s">
        <v>6061</v>
      </c>
      <c r="J1307" s="79" t="s">
        <v>3615</v>
      </c>
      <c r="M1307" s="62" t="s">
        <v>49</v>
      </c>
      <c r="N1307" s="62" t="s">
        <v>1587</v>
      </c>
      <c r="O1307" s="62">
        <v>-10</v>
      </c>
    </row>
    <row r="1308" spans="1:15" x14ac:dyDescent="0.35">
      <c r="A1308" s="79">
        <v>1310</v>
      </c>
      <c r="B1308" s="80"/>
      <c r="F1308" s="79" t="s">
        <v>6048</v>
      </c>
    </row>
    <row r="1309" spans="1:15" x14ac:dyDescent="0.35">
      <c r="A1309" s="79">
        <v>1311</v>
      </c>
      <c r="B1309" s="80"/>
      <c r="F1309" s="93" t="s">
        <v>6545</v>
      </c>
    </row>
    <row r="1310" spans="1:15" x14ac:dyDescent="0.35">
      <c r="A1310" s="79">
        <v>1312</v>
      </c>
      <c r="B1310" s="80"/>
      <c r="F1310" s="79" t="s">
        <v>6059</v>
      </c>
    </row>
    <row r="1311" spans="1:15" x14ac:dyDescent="0.35">
      <c r="A1311" s="79">
        <v>1313</v>
      </c>
      <c r="B1311" s="80" t="s">
        <v>5844</v>
      </c>
      <c r="C1311" s="79" t="s">
        <v>5844</v>
      </c>
      <c r="D1311" s="79" t="s">
        <v>5937</v>
      </c>
      <c r="E1311" s="79" t="s">
        <v>5958</v>
      </c>
      <c r="F1311" s="79" t="s">
        <v>6061</v>
      </c>
      <c r="J1311" s="79" t="s">
        <v>3616</v>
      </c>
    </row>
    <row r="1312" spans="1:15" x14ac:dyDescent="0.35">
      <c r="A1312" s="79">
        <v>1314</v>
      </c>
      <c r="B1312" s="80"/>
      <c r="F1312" s="79" t="s">
        <v>6048</v>
      </c>
    </row>
    <row r="1313" spans="1:10" x14ac:dyDescent="0.35">
      <c r="A1313" s="79">
        <v>1315</v>
      </c>
      <c r="B1313" s="80"/>
      <c r="F1313" s="93" t="s">
        <v>6545</v>
      </c>
    </row>
    <row r="1314" spans="1:10" x14ac:dyDescent="0.35">
      <c r="A1314" s="79">
        <v>1316</v>
      </c>
      <c r="B1314" s="80"/>
      <c r="F1314" s="79" t="s">
        <v>6059</v>
      </c>
    </row>
    <row r="1315" spans="1:10" x14ac:dyDescent="0.35">
      <c r="A1315" s="79">
        <v>1317</v>
      </c>
      <c r="B1315" s="80" t="s">
        <v>5845</v>
      </c>
      <c r="C1315" s="79" t="s">
        <v>5845</v>
      </c>
      <c r="D1315" s="79" t="s">
        <v>5937</v>
      </c>
      <c r="E1315" s="79" t="s">
        <v>5958</v>
      </c>
      <c r="F1315" s="79" t="s">
        <v>6061</v>
      </c>
      <c r="J1315" s="79" t="s">
        <v>3617</v>
      </c>
    </row>
    <row r="1316" spans="1:10" x14ac:dyDescent="0.35">
      <c r="A1316" s="79">
        <v>1318</v>
      </c>
      <c r="B1316" s="80"/>
      <c r="F1316" s="79" t="s">
        <v>6048</v>
      </c>
    </row>
    <row r="1317" spans="1:10" x14ac:dyDescent="0.35">
      <c r="A1317" s="79">
        <v>1319</v>
      </c>
      <c r="B1317" s="80"/>
      <c r="F1317" s="93" t="s">
        <v>6545</v>
      </c>
    </row>
    <row r="1318" spans="1:10" x14ac:dyDescent="0.35">
      <c r="A1318" s="79">
        <v>1320</v>
      </c>
      <c r="B1318" s="80"/>
      <c r="F1318" s="79" t="s">
        <v>6059</v>
      </c>
    </row>
    <row r="1319" spans="1:10" x14ac:dyDescent="0.35">
      <c r="A1319" s="79">
        <v>1321</v>
      </c>
      <c r="B1319" s="80" t="s">
        <v>1783</v>
      </c>
      <c r="C1319" s="79" t="s">
        <v>1783</v>
      </c>
      <c r="D1319" s="79" t="s">
        <v>5937</v>
      </c>
      <c r="E1319" s="79" t="s">
        <v>5958</v>
      </c>
      <c r="F1319" s="79" t="s">
        <v>5985</v>
      </c>
      <c r="J1319" s="79" t="s">
        <v>1784</v>
      </c>
    </row>
    <row r="1320" spans="1:10" x14ac:dyDescent="0.35">
      <c r="A1320" s="79">
        <v>1322</v>
      </c>
      <c r="B1320" s="80"/>
      <c r="F1320" s="79" t="s">
        <v>6058</v>
      </c>
    </row>
    <row r="1321" spans="1:10" x14ac:dyDescent="0.35">
      <c r="A1321" s="79">
        <v>1323</v>
      </c>
      <c r="B1321" s="80"/>
      <c r="F1321" s="79" t="s">
        <v>5983</v>
      </c>
    </row>
    <row r="1322" spans="1:10" x14ac:dyDescent="0.35">
      <c r="A1322" s="79">
        <v>1324</v>
      </c>
      <c r="B1322" s="80"/>
      <c r="F1322" s="79" t="s">
        <v>5982</v>
      </c>
    </row>
    <row r="1323" spans="1:10" x14ac:dyDescent="0.35">
      <c r="A1323" s="79">
        <v>1325</v>
      </c>
      <c r="B1323" s="80" t="s">
        <v>1785</v>
      </c>
      <c r="C1323" s="79" t="s">
        <v>1785</v>
      </c>
      <c r="D1323" s="79" t="s">
        <v>5937</v>
      </c>
      <c r="E1323" s="79" t="s">
        <v>5958</v>
      </c>
      <c r="F1323" s="93" t="s">
        <v>6655</v>
      </c>
      <c r="J1323" s="79" t="s">
        <v>1786</v>
      </c>
    </row>
    <row r="1324" spans="1:10" x14ac:dyDescent="0.35">
      <c r="A1324" s="79">
        <v>1326</v>
      </c>
      <c r="B1324" s="80"/>
      <c r="F1324" s="79" t="s">
        <v>6057</v>
      </c>
    </row>
    <row r="1325" spans="1:10" x14ac:dyDescent="0.35">
      <c r="A1325" s="79">
        <v>1327</v>
      </c>
      <c r="B1325" s="80"/>
      <c r="F1325" s="79" t="s">
        <v>6056</v>
      </c>
    </row>
    <row r="1326" spans="1:10" x14ac:dyDescent="0.35">
      <c r="A1326" s="79">
        <v>1328</v>
      </c>
      <c r="B1326" s="80"/>
      <c r="F1326" s="79" t="s">
        <v>5953</v>
      </c>
    </row>
    <row r="1327" spans="1:10" x14ac:dyDescent="0.35">
      <c r="A1327" s="79">
        <v>1329</v>
      </c>
      <c r="B1327" s="80" t="s">
        <v>1777</v>
      </c>
      <c r="C1327" s="79" t="s">
        <v>1777</v>
      </c>
      <c r="D1327" s="79" t="s">
        <v>5937</v>
      </c>
      <c r="E1327" s="79" t="s">
        <v>5958</v>
      </c>
      <c r="F1327" s="93" t="s">
        <v>6645</v>
      </c>
      <c r="J1327" s="79" t="s">
        <v>1778</v>
      </c>
    </row>
    <row r="1328" spans="1:10" x14ac:dyDescent="0.35">
      <c r="A1328" s="79">
        <v>1330</v>
      </c>
      <c r="B1328" s="80"/>
      <c r="F1328" s="79" t="s">
        <v>6055</v>
      </c>
    </row>
    <row r="1329" spans="1:19" x14ac:dyDescent="0.35">
      <c r="A1329" s="79">
        <v>1331</v>
      </c>
      <c r="B1329" s="80"/>
      <c r="F1329" s="79" t="s">
        <v>5983</v>
      </c>
    </row>
    <row r="1330" spans="1:19" x14ac:dyDescent="0.35">
      <c r="A1330" s="79">
        <v>1332</v>
      </c>
      <c r="B1330" s="80"/>
      <c r="F1330" s="79" t="s">
        <v>5982</v>
      </c>
    </row>
    <row r="1331" spans="1:19" x14ac:dyDescent="0.35">
      <c r="A1331" s="79">
        <v>1333</v>
      </c>
      <c r="B1331" s="80" t="s">
        <v>1742</v>
      </c>
      <c r="C1331" s="79" t="s">
        <v>1742</v>
      </c>
      <c r="D1331" s="79" t="s">
        <v>5937</v>
      </c>
      <c r="E1331" s="79" t="s">
        <v>5958</v>
      </c>
      <c r="F1331" s="79" t="s">
        <v>6047</v>
      </c>
      <c r="J1331" s="79" t="s">
        <v>1743</v>
      </c>
    </row>
    <row r="1332" spans="1:19" x14ac:dyDescent="0.35">
      <c r="A1332" s="79">
        <v>1334</v>
      </c>
      <c r="B1332" s="80"/>
      <c r="F1332" s="79" t="s">
        <v>6054</v>
      </c>
    </row>
    <row r="1333" spans="1:19" x14ac:dyDescent="0.35">
      <c r="A1333" s="79">
        <v>1335</v>
      </c>
      <c r="B1333" s="80"/>
      <c r="F1333" s="79" t="s">
        <v>6052</v>
      </c>
    </row>
    <row r="1334" spans="1:19" x14ac:dyDescent="0.35">
      <c r="A1334" s="79">
        <v>1336</v>
      </c>
      <c r="B1334" s="80"/>
      <c r="F1334" s="79" t="s">
        <v>6045</v>
      </c>
    </row>
    <row r="1335" spans="1:19" x14ac:dyDescent="0.35">
      <c r="A1335" s="79">
        <v>1337</v>
      </c>
      <c r="B1335" s="80" t="s">
        <v>5906</v>
      </c>
      <c r="C1335" s="79" t="s">
        <v>5906</v>
      </c>
      <c r="D1335" s="79" t="s">
        <v>5937</v>
      </c>
      <c r="E1335" s="79" t="s">
        <v>5958</v>
      </c>
      <c r="F1335" s="79" t="s">
        <v>6047</v>
      </c>
      <c r="J1335" s="79" t="s">
        <v>1745</v>
      </c>
    </row>
    <row r="1336" spans="1:19" x14ac:dyDescent="0.35">
      <c r="A1336" s="79">
        <v>1338</v>
      </c>
      <c r="B1336" s="80"/>
      <c r="F1336" s="79" t="s">
        <v>6054</v>
      </c>
    </row>
    <row r="1337" spans="1:19" x14ac:dyDescent="0.35">
      <c r="A1337" s="79">
        <v>1339</v>
      </c>
      <c r="B1337" s="80"/>
      <c r="F1337" s="79" t="s">
        <v>6052</v>
      </c>
    </row>
    <row r="1338" spans="1:19" x14ac:dyDescent="0.35">
      <c r="A1338" s="79">
        <v>1340</v>
      </c>
      <c r="B1338" s="80"/>
      <c r="F1338" s="79" t="s">
        <v>6045</v>
      </c>
    </row>
    <row r="1339" spans="1:19" x14ac:dyDescent="0.35">
      <c r="A1339" s="79">
        <v>1341</v>
      </c>
      <c r="B1339" s="80" t="s">
        <v>1747</v>
      </c>
      <c r="C1339" s="79" t="s">
        <v>1747</v>
      </c>
      <c r="D1339" s="79" t="s">
        <v>5937</v>
      </c>
      <c r="E1339" s="79" t="s">
        <v>5958</v>
      </c>
      <c r="F1339" s="79" t="s">
        <v>6047</v>
      </c>
      <c r="J1339" s="79" t="s">
        <v>1748</v>
      </c>
    </row>
    <row r="1340" spans="1:19" x14ac:dyDescent="0.35">
      <c r="A1340" s="79">
        <v>1342</v>
      </c>
      <c r="B1340" s="80"/>
      <c r="F1340" s="79" t="s">
        <v>6053</v>
      </c>
    </row>
    <row r="1341" spans="1:19" x14ac:dyDescent="0.35">
      <c r="A1341" s="79">
        <v>1343</v>
      </c>
      <c r="B1341" s="80"/>
      <c r="F1341" s="79" t="s">
        <v>6052</v>
      </c>
    </row>
    <row r="1342" spans="1:19" x14ac:dyDescent="0.35">
      <c r="A1342" s="79">
        <v>1344</v>
      </c>
      <c r="B1342" s="80"/>
      <c r="F1342" s="79" t="s">
        <v>6045</v>
      </c>
      <c r="P1342" s="58" t="s">
        <v>1562</v>
      </c>
      <c r="S1342" s="62">
        <v>10</v>
      </c>
    </row>
    <row r="1343" spans="1:19" x14ac:dyDescent="0.35">
      <c r="A1343" s="79">
        <v>1345</v>
      </c>
      <c r="B1343" s="80" t="s">
        <v>1750</v>
      </c>
      <c r="C1343" s="79" t="s">
        <v>1750</v>
      </c>
      <c r="D1343" s="79" t="s">
        <v>5937</v>
      </c>
      <c r="E1343" s="79" t="s">
        <v>5958</v>
      </c>
      <c r="F1343" s="79" t="s">
        <v>6047</v>
      </c>
      <c r="J1343" s="79" t="s">
        <v>1751</v>
      </c>
      <c r="P1343" s="58" t="s">
        <v>1744</v>
      </c>
      <c r="S1343" s="61">
        <v>10</v>
      </c>
    </row>
    <row r="1344" spans="1:19" x14ac:dyDescent="0.35">
      <c r="A1344" s="79">
        <v>1346</v>
      </c>
      <c r="B1344" s="80"/>
      <c r="F1344" s="79" t="s">
        <v>6051</v>
      </c>
      <c r="P1344" s="58" t="s">
        <v>1746</v>
      </c>
      <c r="S1344" s="62">
        <v>10</v>
      </c>
    </row>
    <row r="1345" spans="1:19" x14ac:dyDescent="0.35">
      <c r="A1345" s="79">
        <v>1347</v>
      </c>
      <c r="B1345" s="80"/>
      <c r="F1345" s="79" t="s">
        <v>6049</v>
      </c>
      <c r="P1345" s="58" t="s">
        <v>1749</v>
      </c>
      <c r="S1345" s="61">
        <v>25</v>
      </c>
    </row>
    <row r="1346" spans="1:19" x14ac:dyDescent="0.35">
      <c r="A1346" s="79">
        <v>1348</v>
      </c>
      <c r="B1346" s="80"/>
      <c r="F1346" s="79" t="s">
        <v>6045</v>
      </c>
      <c r="P1346" s="58" t="s">
        <v>1752</v>
      </c>
      <c r="S1346" s="62">
        <v>25</v>
      </c>
    </row>
    <row r="1347" spans="1:19" x14ac:dyDescent="0.35">
      <c r="A1347" s="79">
        <v>1349</v>
      </c>
      <c r="B1347" s="80" t="s">
        <v>5846</v>
      </c>
      <c r="C1347" s="79" t="s">
        <v>5846</v>
      </c>
      <c r="D1347" s="79" t="s">
        <v>5937</v>
      </c>
      <c r="E1347" s="79" t="s">
        <v>5958</v>
      </c>
      <c r="F1347" s="79" t="s">
        <v>6047</v>
      </c>
      <c r="J1347" s="79" t="s">
        <v>1753</v>
      </c>
      <c r="P1347" s="58" t="s">
        <v>1754</v>
      </c>
      <c r="S1347" s="61">
        <v>25</v>
      </c>
    </row>
    <row r="1348" spans="1:19" x14ac:dyDescent="0.35">
      <c r="A1348" s="79">
        <v>1350</v>
      </c>
      <c r="B1348" s="80"/>
      <c r="F1348" s="79" t="s">
        <v>6051</v>
      </c>
      <c r="P1348" s="58" t="s">
        <v>1756</v>
      </c>
      <c r="S1348" s="62">
        <v>25</v>
      </c>
    </row>
    <row r="1349" spans="1:19" x14ac:dyDescent="0.35">
      <c r="A1349" s="79">
        <v>1351</v>
      </c>
      <c r="B1349" s="80"/>
      <c r="F1349" s="79" t="s">
        <v>6049</v>
      </c>
      <c r="P1349" s="58" t="s">
        <v>1759</v>
      </c>
      <c r="S1349" s="61">
        <v>25</v>
      </c>
    </row>
    <row r="1350" spans="1:19" x14ac:dyDescent="0.35">
      <c r="A1350" s="79">
        <v>1352</v>
      </c>
      <c r="B1350" s="80"/>
      <c r="F1350" s="79" t="s">
        <v>6045</v>
      </c>
      <c r="P1350" s="58" t="s">
        <v>1761</v>
      </c>
      <c r="S1350" s="62">
        <v>45</v>
      </c>
    </row>
    <row r="1351" spans="1:19" x14ac:dyDescent="0.35">
      <c r="A1351" s="79">
        <v>1353</v>
      </c>
      <c r="B1351" s="80" t="s">
        <v>5847</v>
      </c>
      <c r="C1351" s="79" t="s">
        <v>5847</v>
      </c>
      <c r="D1351" s="79" t="s">
        <v>5937</v>
      </c>
      <c r="E1351" s="79" t="s">
        <v>5958</v>
      </c>
      <c r="F1351" s="79" t="s">
        <v>6047</v>
      </c>
      <c r="J1351" s="79" t="s">
        <v>1755</v>
      </c>
      <c r="P1351" s="58" t="s">
        <v>1002</v>
      </c>
      <c r="S1351" s="61"/>
    </row>
    <row r="1352" spans="1:19" x14ac:dyDescent="0.35">
      <c r="A1352" s="79">
        <v>1354</v>
      </c>
      <c r="B1352" s="80"/>
      <c r="F1352" s="79" t="s">
        <v>6051</v>
      </c>
      <c r="P1352" s="58" t="s">
        <v>1765</v>
      </c>
      <c r="S1352" s="62">
        <v>-10</v>
      </c>
    </row>
    <row r="1353" spans="1:19" x14ac:dyDescent="0.35">
      <c r="A1353" s="79">
        <v>1355</v>
      </c>
      <c r="B1353" s="80"/>
      <c r="F1353" s="79" t="s">
        <v>6049</v>
      </c>
      <c r="P1353" s="58" t="s">
        <v>1768</v>
      </c>
      <c r="S1353" s="61">
        <v>-10</v>
      </c>
    </row>
    <row r="1354" spans="1:19" x14ac:dyDescent="0.35">
      <c r="A1354" s="79">
        <v>1356</v>
      </c>
      <c r="B1354" s="80"/>
      <c r="F1354" s="79" t="s">
        <v>6045</v>
      </c>
      <c r="P1354" s="58" t="s">
        <v>1770</v>
      </c>
      <c r="S1354" s="62">
        <v>-10</v>
      </c>
    </row>
    <row r="1355" spans="1:19" x14ac:dyDescent="0.35">
      <c r="A1355" s="79">
        <v>1357</v>
      </c>
      <c r="B1355" s="80" t="s">
        <v>1757</v>
      </c>
      <c r="C1355" s="79" t="s">
        <v>1757</v>
      </c>
      <c r="D1355" s="79" t="s">
        <v>5937</v>
      </c>
      <c r="E1355" s="79" t="s">
        <v>5958</v>
      </c>
      <c r="F1355" s="79" t="s">
        <v>6047</v>
      </c>
      <c r="J1355" s="79" t="s">
        <v>1758</v>
      </c>
      <c r="P1355" s="58" t="s">
        <v>1772</v>
      </c>
      <c r="S1355" s="61">
        <v>-20</v>
      </c>
    </row>
    <row r="1356" spans="1:19" x14ac:dyDescent="0.35">
      <c r="A1356" s="79">
        <v>1358</v>
      </c>
      <c r="B1356" s="80"/>
      <c r="F1356" s="79" t="s">
        <v>6050</v>
      </c>
      <c r="P1356" s="58" t="s">
        <v>1088</v>
      </c>
      <c r="S1356" s="62"/>
    </row>
    <row r="1357" spans="1:19" x14ac:dyDescent="0.35">
      <c r="A1357" s="79">
        <v>1359</v>
      </c>
      <c r="B1357" s="80"/>
      <c r="F1357" s="79" t="s">
        <v>6049</v>
      </c>
      <c r="P1357" s="58" t="s">
        <v>998</v>
      </c>
      <c r="S1357" s="61"/>
    </row>
    <row r="1358" spans="1:19" x14ac:dyDescent="0.35">
      <c r="A1358" s="79">
        <v>1360</v>
      </c>
      <c r="B1358" s="80"/>
      <c r="F1358" s="79" t="s">
        <v>6045</v>
      </c>
      <c r="P1358" s="58" t="s">
        <v>1017</v>
      </c>
      <c r="S1358" s="62"/>
    </row>
    <row r="1359" spans="1:19" x14ac:dyDescent="0.35">
      <c r="A1359" s="79">
        <v>1361</v>
      </c>
      <c r="B1359" s="80" t="s">
        <v>5848</v>
      </c>
      <c r="C1359" s="79" t="s">
        <v>5848</v>
      </c>
      <c r="D1359" s="79" t="s">
        <v>5937</v>
      </c>
      <c r="E1359" s="79" t="s">
        <v>5958</v>
      </c>
      <c r="F1359" s="79" t="s">
        <v>6047</v>
      </c>
      <c r="J1359" s="79" t="s">
        <v>1760</v>
      </c>
      <c r="P1359" s="68" t="s">
        <v>3500</v>
      </c>
      <c r="S1359" s="102">
        <v>25</v>
      </c>
    </row>
    <row r="1360" spans="1:19" x14ac:dyDescent="0.35">
      <c r="A1360" s="79">
        <v>1362</v>
      </c>
      <c r="B1360" s="80"/>
      <c r="F1360" s="79" t="s">
        <v>6050</v>
      </c>
      <c r="P1360" s="68" t="s">
        <v>3502</v>
      </c>
      <c r="S1360" s="102">
        <v>15</v>
      </c>
    </row>
    <row r="1361" spans="1:19" x14ac:dyDescent="0.35">
      <c r="A1361" s="79">
        <v>1363</v>
      </c>
      <c r="B1361" s="80"/>
      <c r="F1361" s="79" t="s">
        <v>6049</v>
      </c>
      <c r="P1361" s="68" t="s">
        <v>3501</v>
      </c>
      <c r="S1361" s="102">
        <v>15</v>
      </c>
    </row>
    <row r="1362" spans="1:19" x14ac:dyDescent="0.35">
      <c r="A1362" s="79">
        <v>1364</v>
      </c>
      <c r="B1362" s="80"/>
      <c r="F1362" s="79" t="s">
        <v>6045</v>
      </c>
    </row>
    <row r="1363" spans="1:19" x14ac:dyDescent="0.35">
      <c r="A1363" s="79">
        <v>1365</v>
      </c>
      <c r="B1363" s="80" t="s">
        <v>5922</v>
      </c>
      <c r="C1363" s="79" t="s">
        <v>5922</v>
      </c>
      <c r="D1363" s="79" t="s">
        <v>5937</v>
      </c>
      <c r="E1363" s="79" t="s">
        <v>5958</v>
      </c>
      <c r="F1363" s="79" t="s">
        <v>6047</v>
      </c>
      <c r="J1363" s="79" t="s">
        <v>1762</v>
      </c>
    </row>
    <row r="1364" spans="1:19" x14ac:dyDescent="0.35">
      <c r="A1364" s="79">
        <v>1366</v>
      </c>
      <c r="B1364" s="80"/>
      <c r="F1364" s="79" t="s">
        <v>6050</v>
      </c>
    </row>
    <row r="1365" spans="1:19" x14ac:dyDescent="0.35">
      <c r="A1365" s="79">
        <v>1367</v>
      </c>
      <c r="B1365" s="80"/>
      <c r="F1365" s="93" t="s">
        <v>6546</v>
      </c>
    </row>
    <row r="1366" spans="1:19" x14ac:dyDescent="0.35">
      <c r="A1366" s="79">
        <v>1368</v>
      </c>
      <c r="B1366" s="80"/>
      <c r="F1366" s="79" t="s">
        <v>6045</v>
      </c>
    </row>
    <row r="1367" spans="1:19" x14ac:dyDescent="0.35">
      <c r="A1367" s="79">
        <v>1369</v>
      </c>
      <c r="B1367" s="80" t="s">
        <v>5901</v>
      </c>
      <c r="C1367" s="79" t="s">
        <v>5901</v>
      </c>
      <c r="D1367" s="79" t="s">
        <v>5937</v>
      </c>
      <c r="E1367" s="79" t="s">
        <v>5958</v>
      </c>
      <c r="F1367" s="79" t="s">
        <v>6047</v>
      </c>
      <c r="J1367" s="79" t="s">
        <v>3534</v>
      </c>
    </row>
    <row r="1368" spans="1:19" x14ac:dyDescent="0.35">
      <c r="A1368" s="79">
        <v>1370</v>
      </c>
      <c r="B1368" s="80"/>
      <c r="F1368" s="93" t="s">
        <v>6605</v>
      </c>
    </row>
    <row r="1369" spans="1:19" x14ac:dyDescent="0.35">
      <c r="A1369" s="79">
        <v>1371</v>
      </c>
      <c r="B1369" s="80"/>
      <c r="F1369" s="93" t="s">
        <v>6049</v>
      </c>
    </row>
    <row r="1370" spans="1:19" x14ac:dyDescent="0.35">
      <c r="A1370" s="79">
        <v>1372</v>
      </c>
      <c r="B1370" s="80"/>
      <c r="F1370" s="79" t="s">
        <v>6045</v>
      </c>
    </row>
    <row r="1371" spans="1:19" x14ac:dyDescent="0.35">
      <c r="A1371" s="79">
        <v>1373</v>
      </c>
      <c r="B1371" s="80" t="s">
        <v>5902</v>
      </c>
      <c r="C1371" s="79" t="s">
        <v>5902</v>
      </c>
      <c r="D1371" s="79" t="s">
        <v>5937</v>
      </c>
      <c r="E1371" s="79" t="s">
        <v>5958</v>
      </c>
      <c r="F1371" s="79" t="s">
        <v>6047</v>
      </c>
      <c r="J1371" s="79" t="s">
        <v>3976</v>
      </c>
    </row>
    <row r="1372" spans="1:19" x14ac:dyDescent="0.35">
      <c r="A1372" s="79">
        <v>1374</v>
      </c>
      <c r="B1372" s="80"/>
      <c r="F1372" s="93" t="s">
        <v>6605</v>
      </c>
    </row>
    <row r="1373" spans="1:19" x14ac:dyDescent="0.35">
      <c r="A1373" s="79">
        <v>1375</v>
      </c>
      <c r="B1373" s="80"/>
      <c r="F1373" s="93" t="s">
        <v>6547</v>
      </c>
    </row>
    <row r="1374" spans="1:19" x14ac:dyDescent="0.35">
      <c r="A1374" s="79">
        <v>1376</v>
      </c>
      <c r="B1374" s="80"/>
      <c r="F1374" s="79" t="s">
        <v>6045</v>
      </c>
    </row>
    <row r="1375" spans="1:19" x14ac:dyDescent="0.35">
      <c r="A1375" s="79">
        <v>1377</v>
      </c>
      <c r="B1375" s="80" t="s">
        <v>5903</v>
      </c>
      <c r="C1375" s="79" t="s">
        <v>5903</v>
      </c>
      <c r="D1375" s="79" t="s">
        <v>5937</v>
      </c>
      <c r="E1375" s="79" t="s">
        <v>5958</v>
      </c>
      <c r="F1375" s="79" t="s">
        <v>6047</v>
      </c>
      <c r="J1375" s="79" t="s">
        <v>3977</v>
      </c>
    </row>
    <row r="1376" spans="1:19" x14ac:dyDescent="0.35">
      <c r="A1376" s="79">
        <v>1378</v>
      </c>
      <c r="B1376" s="80"/>
      <c r="F1376" s="93" t="s">
        <v>6605</v>
      </c>
    </row>
    <row r="1377" spans="1:10" x14ac:dyDescent="0.35">
      <c r="A1377" s="79">
        <v>1379</v>
      </c>
      <c r="B1377" s="80"/>
      <c r="F1377" s="93" t="s">
        <v>6547</v>
      </c>
    </row>
    <row r="1378" spans="1:10" x14ac:dyDescent="0.35">
      <c r="A1378" s="79">
        <v>1380</v>
      </c>
      <c r="B1378" s="80"/>
      <c r="F1378" s="79" t="s">
        <v>6045</v>
      </c>
    </row>
    <row r="1379" spans="1:10" x14ac:dyDescent="0.35">
      <c r="A1379" s="79">
        <v>1381</v>
      </c>
      <c r="B1379" s="80" t="s">
        <v>1766</v>
      </c>
      <c r="C1379" s="79" t="s">
        <v>1766</v>
      </c>
      <c r="D1379" s="79" t="s">
        <v>5937</v>
      </c>
      <c r="E1379" s="79" t="s">
        <v>5958</v>
      </c>
      <c r="F1379" s="79" t="s">
        <v>6047</v>
      </c>
      <c r="J1379" s="79" t="s">
        <v>1767</v>
      </c>
    </row>
    <row r="1380" spans="1:10" x14ac:dyDescent="0.35">
      <c r="A1380" s="79">
        <v>1382</v>
      </c>
      <c r="B1380" s="80"/>
      <c r="F1380" s="79" t="s">
        <v>6048</v>
      </c>
    </row>
    <row r="1381" spans="1:10" x14ac:dyDescent="0.35">
      <c r="A1381" s="79">
        <v>1383</v>
      </c>
      <c r="B1381" s="80"/>
      <c r="F1381" s="79" t="s">
        <v>6046</v>
      </c>
    </row>
    <row r="1382" spans="1:10" x14ac:dyDescent="0.35">
      <c r="A1382" s="79">
        <v>1384</v>
      </c>
      <c r="B1382" s="80"/>
      <c r="F1382" s="79" t="s">
        <v>6045</v>
      </c>
    </row>
    <row r="1383" spans="1:10" x14ac:dyDescent="0.35">
      <c r="A1383" s="79">
        <v>1385</v>
      </c>
      <c r="B1383" s="80" t="s">
        <v>5849</v>
      </c>
      <c r="C1383" s="79" t="s">
        <v>5849</v>
      </c>
      <c r="D1383" s="79" t="s">
        <v>5937</v>
      </c>
      <c r="E1383" s="79" t="s">
        <v>5958</v>
      </c>
      <c r="F1383" s="79" t="s">
        <v>6047</v>
      </c>
      <c r="J1383" s="79" t="s">
        <v>1769</v>
      </c>
    </row>
    <row r="1384" spans="1:10" x14ac:dyDescent="0.35">
      <c r="A1384" s="79">
        <v>1386</v>
      </c>
      <c r="B1384" s="80"/>
      <c r="F1384" s="79" t="s">
        <v>6048</v>
      </c>
    </row>
    <row r="1385" spans="1:10" x14ac:dyDescent="0.35">
      <c r="A1385" s="79">
        <v>1387</v>
      </c>
      <c r="B1385" s="80"/>
      <c r="F1385" s="79" t="s">
        <v>6046</v>
      </c>
    </row>
    <row r="1386" spans="1:10" x14ac:dyDescent="0.35">
      <c r="A1386" s="79">
        <v>1388</v>
      </c>
      <c r="B1386" s="80"/>
      <c r="F1386" s="79" t="s">
        <v>6045</v>
      </c>
    </row>
    <row r="1387" spans="1:10" x14ac:dyDescent="0.35">
      <c r="A1387" s="79">
        <v>1389</v>
      </c>
      <c r="B1387" s="80" t="s">
        <v>5850</v>
      </c>
      <c r="C1387" s="79" t="s">
        <v>5850</v>
      </c>
      <c r="D1387" s="79" t="s">
        <v>5937</v>
      </c>
      <c r="E1387" s="79" t="s">
        <v>5958</v>
      </c>
      <c r="F1387" s="79" t="s">
        <v>6047</v>
      </c>
      <c r="J1387" s="79" t="s">
        <v>1771</v>
      </c>
    </row>
    <row r="1388" spans="1:10" x14ac:dyDescent="0.35">
      <c r="A1388" s="79">
        <v>1390</v>
      </c>
      <c r="B1388" s="80"/>
      <c r="F1388" s="79" t="s">
        <v>6048</v>
      </c>
    </row>
    <row r="1389" spans="1:10" x14ac:dyDescent="0.35">
      <c r="A1389" s="79">
        <v>1391</v>
      </c>
      <c r="B1389" s="80"/>
      <c r="F1389" s="79" t="s">
        <v>6046</v>
      </c>
    </row>
    <row r="1390" spans="1:10" x14ac:dyDescent="0.35">
      <c r="A1390" s="79">
        <v>1392</v>
      </c>
      <c r="B1390" s="80"/>
      <c r="F1390" s="79" t="s">
        <v>6045</v>
      </c>
    </row>
    <row r="1391" spans="1:10" x14ac:dyDescent="0.35">
      <c r="A1391" s="79">
        <v>1393</v>
      </c>
      <c r="B1391" s="80" t="s">
        <v>1773</v>
      </c>
      <c r="C1391" s="79" t="s">
        <v>1773</v>
      </c>
      <c r="D1391" s="79" t="s">
        <v>5937</v>
      </c>
      <c r="E1391" s="79" t="s">
        <v>5958</v>
      </c>
      <c r="F1391" s="79" t="s">
        <v>6047</v>
      </c>
      <c r="J1391" s="79" t="s">
        <v>1774</v>
      </c>
    </row>
    <row r="1392" spans="1:10" x14ac:dyDescent="0.35">
      <c r="A1392" s="79">
        <v>1394</v>
      </c>
      <c r="B1392" s="80"/>
      <c r="F1392" s="79" t="s">
        <v>6028</v>
      </c>
    </row>
    <row r="1393" spans="1:17" x14ac:dyDescent="0.35">
      <c r="A1393" s="79">
        <v>1395</v>
      </c>
      <c r="B1393" s="80"/>
      <c r="F1393" s="93" t="s">
        <v>6548</v>
      </c>
    </row>
    <row r="1394" spans="1:17" x14ac:dyDescent="0.35">
      <c r="A1394" s="79">
        <v>1396</v>
      </c>
      <c r="B1394" s="80"/>
      <c r="F1394" s="79" t="s">
        <v>6045</v>
      </c>
    </row>
    <row r="1395" spans="1:17" x14ac:dyDescent="0.35">
      <c r="A1395" s="79">
        <v>1397</v>
      </c>
      <c r="B1395" s="80" t="s">
        <v>1763</v>
      </c>
      <c r="C1395" s="79" t="s">
        <v>1763</v>
      </c>
      <c r="D1395" s="79" t="s">
        <v>5937</v>
      </c>
      <c r="E1395" s="79" t="s">
        <v>5958</v>
      </c>
      <c r="F1395" s="93" t="s">
        <v>6644</v>
      </c>
      <c r="J1395" s="79" t="s">
        <v>1764</v>
      </c>
    </row>
    <row r="1396" spans="1:17" x14ac:dyDescent="0.35">
      <c r="A1396" s="79">
        <v>1398</v>
      </c>
      <c r="B1396" s="80"/>
      <c r="F1396" s="79" t="s">
        <v>6044</v>
      </c>
    </row>
    <row r="1397" spans="1:17" x14ac:dyDescent="0.35">
      <c r="A1397" s="79">
        <v>1399</v>
      </c>
      <c r="B1397" s="80"/>
      <c r="F1397" s="79" t="s">
        <v>5983</v>
      </c>
    </row>
    <row r="1398" spans="1:17" x14ac:dyDescent="0.35">
      <c r="A1398" s="79">
        <v>1400</v>
      </c>
      <c r="B1398" s="80"/>
      <c r="F1398" s="79" t="s">
        <v>5982</v>
      </c>
    </row>
    <row r="1399" spans="1:17" x14ac:dyDescent="0.35">
      <c r="A1399" s="79">
        <v>1401</v>
      </c>
      <c r="B1399" s="80" t="s">
        <v>1790</v>
      </c>
      <c r="C1399" s="79" t="s">
        <v>1790</v>
      </c>
      <c r="D1399" s="79" t="s">
        <v>5937</v>
      </c>
      <c r="E1399" s="79" t="s">
        <v>5958</v>
      </c>
      <c r="F1399" s="93" t="s">
        <v>6655</v>
      </c>
      <c r="J1399" s="79" t="s">
        <v>1791</v>
      </c>
    </row>
    <row r="1400" spans="1:17" x14ac:dyDescent="0.35">
      <c r="A1400" s="79">
        <v>1402</v>
      </c>
      <c r="B1400" s="80"/>
      <c r="F1400" s="79" t="s">
        <v>6043</v>
      </c>
    </row>
    <row r="1401" spans="1:17" x14ac:dyDescent="0.35">
      <c r="A1401" s="79">
        <v>1403</v>
      </c>
      <c r="B1401" s="80"/>
      <c r="F1401" s="79" t="s">
        <v>6042</v>
      </c>
    </row>
    <row r="1402" spans="1:17" x14ac:dyDescent="0.35">
      <c r="A1402" s="79">
        <v>1404</v>
      </c>
      <c r="B1402" s="80"/>
      <c r="F1402" s="79" t="s">
        <v>5953</v>
      </c>
    </row>
    <row r="1403" spans="1:17" x14ac:dyDescent="0.35">
      <c r="A1403" s="79">
        <v>1405</v>
      </c>
      <c r="B1403" s="80" t="s">
        <v>1792</v>
      </c>
      <c r="C1403" s="79" t="s">
        <v>1792</v>
      </c>
      <c r="D1403" s="79" t="s">
        <v>5937</v>
      </c>
      <c r="E1403" s="79" t="s">
        <v>5958</v>
      </c>
      <c r="F1403" s="93" t="s">
        <v>6655</v>
      </c>
      <c r="J1403" s="79" t="s">
        <v>1793</v>
      </c>
    </row>
    <row r="1404" spans="1:17" x14ac:dyDescent="0.35">
      <c r="A1404" s="79">
        <v>1406</v>
      </c>
      <c r="B1404" s="80"/>
      <c r="F1404" s="93" t="s">
        <v>6656</v>
      </c>
    </row>
    <row r="1405" spans="1:17" x14ac:dyDescent="0.35">
      <c r="A1405" s="79">
        <v>1407</v>
      </c>
      <c r="B1405" s="80"/>
      <c r="F1405" s="93" t="s">
        <v>6596</v>
      </c>
    </row>
    <row r="1406" spans="1:17" x14ac:dyDescent="0.35">
      <c r="A1406" s="79">
        <v>1408</v>
      </c>
      <c r="B1406" s="80"/>
      <c r="F1406" s="93" t="s">
        <v>6604</v>
      </c>
      <c r="P1406" s="61" t="s">
        <v>3474</v>
      </c>
      <c r="Q1406" s="61">
        <v>50</v>
      </c>
    </row>
    <row r="1407" spans="1:17" x14ac:dyDescent="0.35">
      <c r="A1407" s="79">
        <v>1409</v>
      </c>
      <c r="B1407" s="80" t="s">
        <v>5895</v>
      </c>
      <c r="C1407" s="79" t="s">
        <v>5895</v>
      </c>
      <c r="D1407" s="79" t="s">
        <v>5937</v>
      </c>
      <c r="E1407" s="79" t="s">
        <v>5958</v>
      </c>
      <c r="F1407" s="79" t="s">
        <v>6258</v>
      </c>
      <c r="J1407" s="79" t="s">
        <v>3504</v>
      </c>
      <c r="P1407" s="62" t="s">
        <v>1558</v>
      </c>
      <c r="Q1407" s="62">
        <v>10</v>
      </c>
    </row>
    <row r="1408" spans="1:17" x14ac:dyDescent="0.35">
      <c r="A1408" s="79">
        <v>1410</v>
      </c>
      <c r="B1408" s="80"/>
      <c r="F1408" s="93" t="s">
        <v>6603</v>
      </c>
      <c r="N1408" s="58" t="s">
        <v>1698</v>
      </c>
      <c r="P1408" s="61" t="s">
        <v>1569</v>
      </c>
      <c r="Q1408" s="61">
        <v>25</v>
      </c>
    </row>
    <row r="1409" spans="1:17" x14ac:dyDescent="0.35">
      <c r="A1409" s="79">
        <v>1411</v>
      </c>
      <c r="B1409" s="80"/>
      <c r="F1409" s="93" t="s">
        <v>6579</v>
      </c>
      <c r="N1409" s="58" t="s">
        <v>1701</v>
      </c>
      <c r="P1409" s="62" t="s">
        <v>1569</v>
      </c>
      <c r="Q1409" s="62">
        <v>25</v>
      </c>
    </row>
    <row r="1410" spans="1:17" x14ac:dyDescent="0.35">
      <c r="A1410" s="79">
        <v>1412</v>
      </c>
      <c r="B1410" s="80"/>
      <c r="F1410" s="79" t="s">
        <v>6255</v>
      </c>
      <c r="N1410" s="58" t="s">
        <v>1703</v>
      </c>
      <c r="P1410" s="61" t="s">
        <v>1569</v>
      </c>
      <c r="Q1410" s="61">
        <v>50</v>
      </c>
    </row>
    <row r="1411" spans="1:17" x14ac:dyDescent="0.35">
      <c r="A1411" s="79">
        <v>1413</v>
      </c>
      <c r="B1411" s="80" t="s">
        <v>5896</v>
      </c>
      <c r="C1411" s="79" t="s">
        <v>5896</v>
      </c>
      <c r="D1411" s="79" t="s">
        <v>5937</v>
      </c>
      <c r="E1411" s="79" t="s">
        <v>5958</v>
      </c>
      <c r="F1411" s="79" t="s">
        <v>6258</v>
      </c>
      <c r="J1411" s="79" t="s">
        <v>3513</v>
      </c>
      <c r="N1411" s="58" t="s">
        <v>1611</v>
      </c>
      <c r="P1411" s="62" t="s">
        <v>1587</v>
      </c>
      <c r="Q1411" s="62">
        <v>-15</v>
      </c>
    </row>
    <row r="1412" spans="1:17" x14ac:dyDescent="0.35">
      <c r="A1412" s="79">
        <v>1414</v>
      </c>
      <c r="B1412" s="80"/>
      <c r="F1412" s="93" t="s">
        <v>6603</v>
      </c>
      <c r="N1412" s="58" t="s">
        <v>1707</v>
      </c>
      <c r="P1412" s="61" t="s">
        <v>1587</v>
      </c>
      <c r="Q1412" s="61">
        <v>-15</v>
      </c>
    </row>
    <row r="1413" spans="1:17" x14ac:dyDescent="0.35">
      <c r="A1413" s="79">
        <v>1415</v>
      </c>
      <c r="B1413" s="80"/>
      <c r="F1413" s="93" t="s">
        <v>6580</v>
      </c>
      <c r="N1413" s="58" t="s">
        <v>1709</v>
      </c>
      <c r="P1413" s="62" t="s">
        <v>1587</v>
      </c>
      <c r="Q1413" s="62">
        <v>-15</v>
      </c>
    </row>
    <row r="1414" spans="1:17" x14ac:dyDescent="0.35">
      <c r="A1414" s="79">
        <v>1416</v>
      </c>
      <c r="B1414" s="80"/>
      <c r="F1414" s="79" t="s">
        <v>6255</v>
      </c>
      <c r="N1414" s="68" t="s">
        <v>3496</v>
      </c>
      <c r="P1414" s="66" t="s">
        <v>3474</v>
      </c>
      <c r="Q1414" s="102">
        <v>7</v>
      </c>
    </row>
    <row r="1415" spans="1:17" x14ac:dyDescent="0.35">
      <c r="A1415" s="79">
        <v>1417</v>
      </c>
      <c r="B1415" s="80" t="s">
        <v>5897</v>
      </c>
      <c r="C1415" s="79" t="s">
        <v>5897</v>
      </c>
      <c r="D1415" s="79" t="s">
        <v>5937</v>
      </c>
      <c r="E1415" s="79" t="s">
        <v>5958</v>
      </c>
      <c r="F1415" s="79" t="s">
        <v>6258</v>
      </c>
      <c r="J1415" s="79" t="s">
        <v>3514</v>
      </c>
      <c r="N1415" s="68" t="s">
        <v>3495</v>
      </c>
      <c r="P1415" s="66" t="s">
        <v>3474</v>
      </c>
      <c r="Q1415" s="102">
        <v>8</v>
      </c>
    </row>
    <row r="1416" spans="1:17" x14ac:dyDescent="0.35">
      <c r="A1416" s="79">
        <v>1418</v>
      </c>
      <c r="B1416" s="80"/>
      <c r="F1416" s="93" t="s">
        <v>6603</v>
      </c>
      <c r="N1416" s="68" t="s">
        <v>3972</v>
      </c>
      <c r="P1416" s="66" t="s">
        <v>3474</v>
      </c>
      <c r="Q1416" s="102">
        <v>9</v>
      </c>
    </row>
    <row r="1417" spans="1:17" x14ac:dyDescent="0.35">
      <c r="A1417" s="79">
        <v>1419</v>
      </c>
      <c r="B1417" s="80"/>
      <c r="F1417" s="93" t="s">
        <v>6581</v>
      </c>
      <c r="P1417" s="66"/>
      <c r="Q1417" s="102"/>
    </row>
    <row r="1418" spans="1:17" x14ac:dyDescent="0.35">
      <c r="A1418" s="79">
        <v>1420</v>
      </c>
      <c r="B1418" s="80"/>
      <c r="F1418" s="79" t="s">
        <v>6255</v>
      </c>
      <c r="P1418" s="66"/>
      <c r="Q1418" s="102"/>
    </row>
    <row r="1419" spans="1:17" x14ac:dyDescent="0.35">
      <c r="A1419" s="79">
        <v>1421</v>
      </c>
      <c r="B1419" s="80" t="s">
        <v>1788</v>
      </c>
      <c r="C1419" s="79" t="s">
        <v>1788</v>
      </c>
      <c r="D1419" s="79" t="s">
        <v>5937</v>
      </c>
      <c r="E1419" s="79" t="s">
        <v>5958</v>
      </c>
      <c r="F1419" s="79" t="s">
        <v>6041</v>
      </c>
      <c r="J1419" s="79" t="s">
        <v>1789</v>
      </c>
    </row>
    <row r="1420" spans="1:17" x14ac:dyDescent="0.35">
      <c r="A1420" s="79">
        <v>1422</v>
      </c>
      <c r="B1420" s="80"/>
      <c r="F1420" s="79" t="s">
        <v>6040</v>
      </c>
    </row>
    <row r="1421" spans="1:17" x14ac:dyDescent="0.35">
      <c r="A1421" s="79">
        <v>1423</v>
      </c>
      <c r="B1421" s="80"/>
      <c r="F1421" s="79" t="s">
        <v>6039</v>
      </c>
    </row>
    <row r="1422" spans="1:17" x14ac:dyDescent="0.35">
      <c r="A1422" s="79">
        <v>1424</v>
      </c>
      <c r="B1422" s="80"/>
      <c r="F1422" s="79" t="s">
        <v>6038</v>
      </c>
    </row>
    <row r="1423" spans="1:17" x14ac:dyDescent="0.35">
      <c r="A1423" s="79">
        <v>1425</v>
      </c>
      <c r="B1423" s="80" t="s">
        <v>1854</v>
      </c>
      <c r="C1423" s="79" t="s">
        <v>1854</v>
      </c>
      <c r="D1423" s="79" t="s">
        <v>5937</v>
      </c>
      <c r="E1423" s="79" t="s">
        <v>5958</v>
      </c>
      <c r="F1423" s="79" t="s">
        <v>6029</v>
      </c>
      <c r="J1423" s="79" t="s">
        <v>1855</v>
      </c>
    </row>
    <row r="1424" spans="1:17" x14ac:dyDescent="0.35">
      <c r="A1424" s="79">
        <v>1426</v>
      </c>
      <c r="B1424" s="80"/>
      <c r="F1424" s="79" t="s">
        <v>6037</v>
      </c>
    </row>
    <row r="1425" spans="1:19" x14ac:dyDescent="0.35">
      <c r="A1425" s="79">
        <v>1427</v>
      </c>
      <c r="B1425" s="80"/>
      <c r="F1425" s="79" t="s">
        <v>6034</v>
      </c>
    </row>
    <row r="1426" spans="1:19" x14ac:dyDescent="0.35">
      <c r="A1426" s="79">
        <v>1428</v>
      </c>
      <c r="B1426" s="80"/>
      <c r="F1426" s="79" t="s">
        <v>6026</v>
      </c>
    </row>
    <row r="1427" spans="1:19" x14ac:dyDescent="0.35">
      <c r="A1427" s="79">
        <v>1429</v>
      </c>
      <c r="B1427" s="80" t="s">
        <v>1858</v>
      </c>
      <c r="C1427" s="79" t="s">
        <v>1858</v>
      </c>
      <c r="D1427" s="79" t="s">
        <v>5937</v>
      </c>
      <c r="E1427" s="79" t="s">
        <v>5958</v>
      </c>
      <c r="F1427" s="79" t="s">
        <v>6029</v>
      </c>
      <c r="J1427" s="79" t="s">
        <v>1859</v>
      </c>
    </row>
    <row r="1428" spans="1:19" x14ac:dyDescent="0.35">
      <c r="A1428" s="79">
        <v>1430</v>
      </c>
      <c r="B1428" s="80"/>
      <c r="F1428" s="79" t="s">
        <v>6036</v>
      </c>
    </row>
    <row r="1429" spans="1:19" x14ac:dyDescent="0.35">
      <c r="A1429" s="79">
        <v>1431</v>
      </c>
      <c r="B1429" s="80"/>
      <c r="F1429" s="79" t="s">
        <v>6034</v>
      </c>
    </row>
    <row r="1430" spans="1:19" x14ac:dyDescent="0.35">
      <c r="A1430" s="79">
        <v>1432</v>
      </c>
      <c r="B1430" s="80"/>
      <c r="F1430" s="79" t="s">
        <v>6026</v>
      </c>
    </row>
    <row r="1431" spans="1:19" x14ac:dyDescent="0.35">
      <c r="A1431" s="79">
        <v>1433</v>
      </c>
      <c r="B1431" s="80" t="s">
        <v>1861</v>
      </c>
      <c r="C1431" s="79" t="s">
        <v>1861</v>
      </c>
      <c r="D1431" s="79" t="s">
        <v>5937</v>
      </c>
      <c r="E1431" s="79" t="s">
        <v>5958</v>
      </c>
      <c r="F1431" s="79" t="s">
        <v>6029</v>
      </c>
      <c r="J1431" s="79" t="s">
        <v>1862</v>
      </c>
    </row>
    <row r="1432" spans="1:19" x14ac:dyDescent="0.35">
      <c r="A1432" s="79">
        <v>1434</v>
      </c>
      <c r="B1432" s="80"/>
      <c r="F1432" s="79" t="s">
        <v>6035</v>
      </c>
    </row>
    <row r="1433" spans="1:19" x14ac:dyDescent="0.35">
      <c r="A1433" s="79">
        <v>1435</v>
      </c>
      <c r="B1433" s="80"/>
      <c r="F1433" s="79" t="s">
        <v>6034</v>
      </c>
    </row>
    <row r="1434" spans="1:19" x14ac:dyDescent="0.35">
      <c r="A1434" s="79">
        <v>1436</v>
      </c>
      <c r="B1434" s="80"/>
      <c r="F1434" s="79" t="s">
        <v>6026</v>
      </c>
    </row>
    <row r="1435" spans="1:19" x14ac:dyDescent="0.35">
      <c r="A1435" s="79">
        <v>1437</v>
      </c>
      <c r="B1435" s="80" t="s">
        <v>1863</v>
      </c>
      <c r="C1435" s="79" t="s">
        <v>1863</v>
      </c>
      <c r="D1435" s="79" t="s">
        <v>5937</v>
      </c>
      <c r="E1435" s="79" t="s">
        <v>5958</v>
      </c>
      <c r="F1435" s="79" t="s">
        <v>6029</v>
      </c>
      <c r="J1435" s="79" t="s">
        <v>1864</v>
      </c>
    </row>
    <row r="1436" spans="1:19" x14ac:dyDescent="0.35">
      <c r="A1436" s="79">
        <v>1438</v>
      </c>
      <c r="B1436" s="80"/>
      <c r="F1436" s="79" t="s">
        <v>6033</v>
      </c>
    </row>
    <row r="1437" spans="1:19" x14ac:dyDescent="0.35">
      <c r="A1437" s="79">
        <v>1439</v>
      </c>
      <c r="B1437" s="80"/>
      <c r="F1437" s="79" t="s">
        <v>6031</v>
      </c>
    </row>
    <row r="1438" spans="1:19" x14ac:dyDescent="0.35">
      <c r="A1438" s="79">
        <v>1440</v>
      </c>
      <c r="B1438" s="80"/>
      <c r="F1438" s="79" t="s">
        <v>6026</v>
      </c>
    </row>
    <row r="1439" spans="1:19" x14ac:dyDescent="0.35">
      <c r="A1439" s="79">
        <v>1441</v>
      </c>
      <c r="B1439" s="80" t="s">
        <v>5860</v>
      </c>
      <c r="C1439" s="79" t="s">
        <v>5860</v>
      </c>
      <c r="D1439" s="79" t="s">
        <v>5937</v>
      </c>
      <c r="E1439" s="79" t="s">
        <v>5958</v>
      </c>
      <c r="F1439" s="79" t="s">
        <v>6029</v>
      </c>
      <c r="J1439" s="79" t="s">
        <v>1865</v>
      </c>
      <c r="O1439" s="58" t="s">
        <v>1353</v>
      </c>
      <c r="R1439" s="61" t="s">
        <v>1558</v>
      </c>
      <c r="S1439" s="61">
        <v>10</v>
      </c>
    </row>
    <row r="1440" spans="1:19" x14ac:dyDescent="0.35">
      <c r="A1440" s="79">
        <v>1442</v>
      </c>
      <c r="B1440" s="80"/>
      <c r="F1440" s="79" t="s">
        <v>6033</v>
      </c>
      <c r="O1440" s="58" t="s">
        <v>1857</v>
      </c>
      <c r="R1440" s="62" t="s">
        <v>1558</v>
      </c>
      <c r="S1440" s="62">
        <v>10</v>
      </c>
    </row>
    <row r="1441" spans="1:19" x14ac:dyDescent="0.35">
      <c r="A1441" s="79">
        <v>1443</v>
      </c>
      <c r="B1441" s="80"/>
      <c r="F1441" s="79" t="s">
        <v>6031</v>
      </c>
      <c r="O1441" s="58" t="s">
        <v>1860</v>
      </c>
      <c r="R1441" s="61" t="s">
        <v>1558</v>
      </c>
      <c r="S1441" s="61">
        <v>10</v>
      </c>
    </row>
    <row r="1442" spans="1:19" x14ac:dyDescent="0.35">
      <c r="A1442" s="79">
        <v>1444</v>
      </c>
      <c r="B1442" s="80"/>
      <c r="F1442" s="79" t="s">
        <v>6026</v>
      </c>
      <c r="O1442" s="58" t="s">
        <v>1856</v>
      </c>
      <c r="R1442" s="62" t="s">
        <v>1569</v>
      </c>
      <c r="S1442" s="62">
        <v>25</v>
      </c>
    </row>
    <row r="1443" spans="1:19" x14ac:dyDescent="0.35">
      <c r="A1443" s="79">
        <v>1445</v>
      </c>
      <c r="B1443" s="80" t="s">
        <v>5861</v>
      </c>
      <c r="C1443" s="79" t="s">
        <v>5861</v>
      </c>
      <c r="D1443" s="79" t="s">
        <v>5937</v>
      </c>
      <c r="E1443" s="79" t="s">
        <v>5958</v>
      </c>
      <c r="F1443" s="79" t="s">
        <v>6029</v>
      </c>
      <c r="J1443" s="79" t="s">
        <v>1867</v>
      </c>
      <c r="O1443" s="58" t="s">
        <v>1615</v>
      </c>
      <c r="R1443" s="61" t="s">
        <v>1569</v>
      </c>
      <c r="S1443" s="61">
        <v>25</v>
      </c>
    </row>
    <row r="1444" spans="1:19" x14ac:dyDescent="0.35">
      <c r="A1444" s="79">
        <v>1446</v>
      </c>
      <c r="B1444" s="80"/>
      <c r="F1444" s="79" t="s">
        <v>6033</v>
      </c>
      <c r="O1444" s="58" t="s">
        <v>1866</v>
      </c>
      <c r="R1444" s="62" t="s">
        <v>1569</v>
      </c>
      <c r="S1444" s="62">
        <v>25</v>
      </c>
    </row>
    <row r="1445" spans="1:19" x14ac:dyDescent="0.35">
      <c r="A1445" s="79">
        <v>1447</v>
      </c>
      <c r="B1445" s="80"/>
      <c r="F1445" s="79" t="s">
        <v>6031</v>
      </c>
      <c r="O1445" s="58" t="s">
        <v>1779</v>
      </c>
      <c r="R1445" s="61" t="s">
        <v>1569</v>
      </c>
      <c r="S1445" s="61">
        <v>35</v>
      </c>
    </row>
    <row r="1446" spans="1:19" x14ac:dyDescent="0.35">
      <c r="A1446" s="79">
        <v>1448</v>
      </c>
      <c r="B1446" s="80"/>
      <c r="F1446" s="79" t="s">
        <v>6026</v>
      </c>
      <c r="O1446" s="58" t="s">
        <v>1870</v>
      </c>
      <c r="R1446" s="62" t="s">
        <v>1569</v>
      </c>
      <c r="S1446" s="62">
        <v>35</v>
      </c>
    </row>
    <row r="1447" spans="1:19" x14ac:dyDescent="0.35">
      <c r="A1447" s="79">
        <v>1449</v>
      </c>
      <c r="B1447" s="80" t="s">
        <v>1868</v>
      </c>
      <c r="C1447" s="79" t="s">
        <v>1868</v>
      </c>
      <c r="D1447" s="79" t="s">
        <v>5937</v>
      </c>
      <c r="E1447" s="79" t="s">
        <v>5958</v>
      </c>
      <c r="F1447" s="79" t="s">
        <v>6029</v>
      </c>
      <c r="J1447" s="79" t="s">
        <v>1869</v>
      </c>
      <c r="O1447" s="58" t="s">
        <v>1872</v>
      </c>
      <c r="R1447" s="61" t="s">
        <v>1569</v>
      </c>
      <c r="S1447" s="61">
        <v>45</v>
      </c>
    </row>
    <row r="1448" spans="1:19" x14ac:dyDescent="0.35">
      <c r="A1448" s="79">
        <v>1450</v>
      </c>
      <c r="B1448" s="80"/>
      <c r="F1448" s="79" t="s">
        <v>6032</v>
      </c>
      <c r="O1448" s="58" t="s">
        <v>1047</v>
      </c>
      <c r="R1448" s="62"/>
      <c r="S1448" s="62"/>
    </row>
    <row r="1449" spans="1:19" x14ac:dyDescent="0.35">
      <c r="A1449" s="79">
        <v>1451</v>
      </c>
      <c r="B1449" s="80"/>
      <c r="F1449" s="93" t="s">
        <v>6549</v>
      </c>
      <c r="O1449" s="58" t="s">
        <v>1876</v>
      </c>
      <c r="R1449" s="61" t="s">
        <v>1587</v>
      </c>
      <c r="S1449" s="61">
        <v>-10</v>
      </c>
    </row>
    <row r="1450" spans="1:19" x14ac:dyDescent="0.35">
      <c r="A1450" s="79">
        <v>1452</v>
      </c>
      <c r="B1450" s="80"/>
      <c r="F1450" s="79" t="s">
        <v>6026</v>
      </c>
      <c r="O1450" s="58" t="s">
        <v>1879</v>
      </c>
      <c r="R1450" s="62" t="s">
        <v>1587</v>
      </c>
      <c r="S1450" s="62">
        <v>-10</v>
      </c>
    </row>
    <row r="1451" spans="1:19" x14ac:dyDescent="0.35">
      <c r="A1451" s="79">
        <v>1453</v>
      </c>
      <c r="B1451" s="80" t="s">
        <v>5862</v>
      </c>
      <c r="C1451" s="79" t="s">
        <v>5862</v>
      </c>
      <c r="D1451" s="79" t="s">
        <v>5937</v>
      </c>
      <c r="E1451" s="79" t="s">
        <v>5958</v>
      </c>
      <c r="F1451" s="79" t="s">
        <v>6029</v>
      </c>
      <c r="J1451" s="79" t="s">
        <v>1871</v>
      </c>
      <c r="O1451" s="58" t="s">
        <v>1881</v>
      </c>
      <c r="R1451" s="61" t="s">
        <v>1587</v>
      </c>
      <c r="S1451" s="61">
        <v>-10</v>
      </c>
    </row>
    <row r="1452" spans="1:19" x14ac:dyDescent="0.35">
      <c r="A1452" s="79">
        <v>1454</v>
      </c>
      <c r="B1452" s="80"/>
      <c r="F1452" s="79" t="s">
        <v>6032</v>
      </c>
      <c r="O1452" s="58" t="s">
        <v>1883</v>
      </c>
      <c r="R1452" s="62" t="s">
        <v>1587</v>
      </c>
      <c r="S1452" s="62">
        <v>-10</v>
      </c>
    </row>
    <row r="1453" spans="1:19" x14ac:dyDescent="0.35">
      <c r="A1453" s="79">
        <v>1455</v>
      </c>
      <c r="B1453" s="80"/>
      <c r="F1453" s="93" t="s">
        <v>6549</v>
      </c>
      <c r="O1453" s="58" t="s">
        <v>1043</v>
      </c>
      <c r="R1453" s="61"/>
      <c r="S1453" s="61"/>
    </row>
    <row r="1454" spans="1:19" x14ac:dyDescent="0.35">
      <c r="A1454" s="79">
        <v>1456</v>
      </c>
      <c r="B1454" s="80"/>
      <c r="F1454" s="79" t="s">
        <v>6026</v>
      </c>
      <c r="O1454" s="58" t="s">
        <v>1022</v>
      </c>
      <c r="R1454" s="62"/>
      <c r="S1454" s="62"/>
    </row>
    <row r="1455" spans="1:19" x14ac:dyDescent="0.35">
      <c r="A1455" s="79">
        <v>1457</v>
      </c>
      <c r="B1455" s="80" t="s">
        <v>5863</v>
      </c>
      <c r="C1455" s="79" t="s">
        <v>5863</v>
      </c>
      <c r="D1455" s="79" t="s">
        <v>5937</v>
      </c>
      <c r="E1455" s="79" t="s">
        <v>5958</v>
      </c>
      <c r="F1455" s="79" t="s">
        <v>6029</v>
      </c>
      <c r="J1455" s="79" t="s">
        <v>1873</v>
      </c>
      <c r="O1455" s="58" t="s">
        <v>1095</v>
      </c>
      <c r="R1455" s="61"/>
      <c r="S1455" s="61"/>
    </row>
    <row r="1456" spans="1:19" x14ac:dyDescent="0.35">
      <c r="A1456" s="79">
        <v>1458</v>
      </c>
      <c r="B1456" s="80"/>
      <c r="F1456" s="79" t="s">
        <v>6032</v>
      </c>
      <c r="O1456" s="58" t="s">
        <v>1892</v>
      </c>
      <c r="R1456" s="62"/>
      <c r="S1456" s="62"/>
    </row>
    <row r="1457" spans="1:19" x14ac:dyDescent="0.35">
      <c r="A1457" s="79">
        <v>1459</v>
      </c>
      <c r="B1457" s="80"/>
      <c r="F1457" s="93" t="s">
        <v>6550</v>
      </c>
      <c r="O1457" s="68" t="s">
        <v>3475</v>
      </c>
      <c r="R1457" s="66" t="s">
        <v>3474</v>
      </c>
      <c r="S1457" s="102">
        <v>8</v>
      </c>
    </row>
    <row r="1458" spans="1:19" x14ac:dyDescent="0.35">
      <c r="A1458" s="79">
        <v>1460</v>
      </c>
      <c r="B1458" s="80"/>
      <c r="F1458" s="79" t="s">
        <v>6026</v>
      </c>
      <c r="O1458" s="68" t="s">
        <v>3478</v>
      </c>
      <c r="R1458" s="66" t="s">
        <v>3474</v>
      </c>
      <c r="S1458" s="102">
        <v>9</v>
      </c>
    </row>
    <row r="1459" spans="1:19" x14ac:dyDescent="0.35">
      <c r="A1459" s="79">
        <v>1461</v>
      </c>
      <c r="B1459" s="80" t="s">
        <v>5880</v>
      </c>
      <c r="C1459" s="79" t="s">
        <v>5880</v>
      </c>
      <c r="D1459" s="79" t="s">
        <v>5937</v>
      </c>
      <c r="E1459" s="79" t="s">
        <v>5958</v>
      </c>
      <c r="F1459" s="79" t="s">
        <v>6029</v>
      </c>
      <c r="J1459" s="79" t="s">
        <v>3978</v>
      </c>
      <c r="O1459" s="68" t="s">
        <v>3479</v>
      </c>
      <c r="R1459" s="66" t="s">
        <v>3474</v>
      </c>
      <c r="S1459" s="102">
        <v>10</v>
      </c>
    </row>
    <row r="1460" spans="1:19" x14ac:dyDescent="0.35">
      <c r="A1460" s="79">
        <v>1462</v>
      </c>
      <c r="B1460" s="80"/>
      <c r="F1460" s="93" t="s">
        <v>6602</v>
      </c>
      <c r="O1460" s="68" t="s">
        <v>3482</v>
      </c>
      <c r="R1460" s="66" t="s">
        <v>3474</v>
      </c>
      <c r="S1460" s="102">
        <v>11</v>
      </c>
    </row>
    <row r="1461" spans="1:19" x14ac:dyDescent="0.35">
      <c r="A1461" s="79">
        <v>1463</v>
      </c>
      <c r="B1461" s="80"/>
      <c r="F1461" s="93" t="s">
        <v>6551</v>
      </c>
    </row>
    <row r="1462" spans="1:19" x14ac:dyDescent="0.35">
      <c r="A1462" s="79">
        <v>1464</v>
      </c>
      <c r="B1462" s="80"/>
      <c r="F1462" s="79" t="s">
        <v>6026</v>
      </c>
    </row>
    <row r="1463" spans="1:19" x14ac:dyDescent="0.35">
      <c r="A1463" s="79">
        <v>1465</v>
      </c>
      <c r="B1463" s="80" t="s">
        <v>5881</v>
      </c>
      <c r="C1463" s="79" t="s">
        <v>5881</v>
      </c>
      <c r="D1463" s="79" t="s">
        <v>5937</v>
      </c>
      <c r="E1463" s="79" t="s">
        <v>5958</v>
      </c>
      <c r="F1463" s="79" t="s">
        <v>6029</v>
      </c>
      <c r="J1463" s="79" t="s">
        <v>3979</v>
      </c>
    </row>
    <row r="1464" spans="1:19" x14ac:dyDescent="0.35">
      <c r="A1464" s="79">
        <v>1466</v>
      </c>
      <c r="B1464" s="80"/>
      <c r="F1464" s="93" t="s">
        <v>6602</v>
      </c>
    </row>
    <row r="1465" spans="1:19" x14ac:dyDescent="0.35">
      <c r="A1465" s="79">
        <v>1467</v>
      </c>
      <c r="B1465" s="80"/>
      <c r="F1465" s="93" t="s">
        <v>6552</v>
      </c>
    </row>
    <row r="1466" spans="1:19" x14ac:dyDescent="0.35">
      <c r="A1466" s="79">
        <v>1468</v>
      </c>
      <c r="B1466" s="80"/>
      <c r="F1466" s="79" t="s">
        <v>6026</v>
      </c>
    </row>
    <row r="1467" spans="1:19" x14ac:dyDescent="0.35">
      <c r="A1467" s="79">
        <v>1469</v>
      </c>
      <c r="B1467" s="80" t="s">
        <v>5882</v>
      </c>
      <c r="C1467" s="79" t="s">
        <v>5882</v>
      </c>
      <c r="D1467" s="79" t="s">
        <v>5937</v>
      </c>
      <c r="E1467" s="79" t="s">
        <v>5958</v>
      </c>
      <c r="F1467" s="79" t="s">
        <v>6029</v>
      </c>
      <c r="J1467" s="79" t="s">
        <v>3980</v>
      </c>
    </row>
    <row r="1468" spans="1:19" x14ac:dyDescent="0.35">
      <c r="A1468" s="79">
        <v>1470</v>
      </c>
      <c r="B1468" s="80"/>
      <c r="F1468" s="93" t="s">
        <v>6602</v>
      </c>
    </row>
    <row r="1469" spans="1:19" x14ac:dyDescent="0.35">
      <c r="A1469" s="79">
        <v>1471</v>
      </c>
      <c r="B1469" s="80"/>
      <c r="F1469" s="93" t="s">
        <v>6601</v>
      </c>
    </row>
    <row r="1470" spans="1:19" x14ac:dyDescent="0.35">
      <c r="A1470" s="79">
        <v>1472</v>
      </c>
      <c r="B1470" s="80"/>
      <c r="F1470" s="79" t="s">
        <v>6026</v>
      </c>
    </row>
    <row r="1471" spans="1:19" x14ac:dyDescent="0.35">
      <c r="A1471" s="79">
        <v>1477</v>
      </c>
      <c r="B1471" s="80" t="s">
        <v>1877</v>
      </c>
      <c r="C1471" s="79" t="s">
        <v>1877</v>
      </c>
      <c r="D1471" s="79" t="s">
        <v>5937</v>
      </c>
      <c r="E1471" s="79" t="s">
        <v>5958</v>
      </c>
      <c r="F1471" s="79" t="s">
        <v>6029</v>
      </c>
      <c r="J1471" s="79" t="s">
        <v>1878</v>
      </c>
    </row>
    <row r="1472" spans="1:19" x14ac:dyDescent="0.35">
      <c r="A1472" s="79">
        <v>1478</v>
      </c>
      <c r="B1472" s="80"/>
      <c r="F1472" s="79" t="s">
        <v>6030</v>
      </c>
    </row>
    <row r="1473" spans="1:10" x14ac:dyDescent="0.35">
      <c r="A1473" s="79">
        <v>1479</v>
      </c>
      <c r="B1473" s="80"/>
      <c r="F1473" s="79" t="s">
        <v>6027</v>
      </c>
    </row>
    <row r="1474" spans="1:10" x14ac:dyDescent="0.35">
      <c r="A1474" s="79">
        <v>1480</v>
      </c>
      <c r="B1474" s="80"/>
      <c r="F1474" s="79" t="s">
        <v>6026</v>
      </c>
    </row>
    <row r="1475" spans="1:10" x14ac:dyDescent="0.35">
      <c r="A1475" s="79">
        <v>1481</v>
      </c>
      <c r="B1475" s="80" t="s">
        <v>5864</v>
      </c>
      <c r="C1475" s="79" t="s">
        <v>5864</v>
      </c>
      <c r="D1475" s="79" t="s">
        <v>5937</v>
      </c>
      <c r="E1475" s="79" t="s">
        <v>5958</v>
      </c>
      <c r="F1475" s="79" t="s">
        <v>6029</v>
      </c>
      <c r="J1475" s="79" t="s">
        <v>1880</v>
      </c>
    </row>
    <row r="1476" spans="1:10" x14ac:dyDescent="0.35">
      <c r="A1476" s="79">
        <v>1482</v>
      </c>
      <c r="B1476" s="80"/>
      <c r="F1476" s="79" t="s">
        <v>6030</v>
      </c>
    </row>
    <row r="1477" spans="1:10" x14ac:dyDescent="0.35">
      <c r="A1477" s="79">
        <v>1483</v>
      </c>
      <c r="B1477" s="80"/>
      <c r="F1477" s="79" t="s">
        <v>6027</v>
      </c>
    </row>
    <row r="1478" spans="1:10" x14ac:dyDescent="0.35">
      <c r="A1478" s="79">
        <v>1484</v>
      </c>
      <c r="B1478" s="80"/>
      <c r="F1478" s="79" t="s">
        <v>6026</v>
      </c>
    </row>
    <row r="1479" spans="1:10" x14ac:dyDescent="0.35">
      <c r="A1479" s="79">
        <v>1485</v>
      </c>
      <c r="B1479" s="80" t="s">
        <v>5865</v>
      </c>
      <c r="C1479" s="79" t="s">
        <v>5865</v>
      </c>
      <c r="D1479" s="79" t="s">
        <v>5937</v>
      </c>
      <c r="E1479" s="79" t="s">
        <v>5958</v>
      </c>
      <c r="F1479" s="79" t="s">
        <v>6029</v>
      </c>
      <c r="J1479" s="79" t="s">
        <v>1882</v>
      </c>
    </row>
    <row r="1480" spans="1:10" x14ac:dyDescent="0.35">
      <c r="A1480" s="79">
        <v>1486</v>
      </c>
      <c r="B1480" s="80"/>
      <c r="F1480" s="79" t="s">
        <v>6030</v>
      </c>
    </row>
    <row r="1481" spans="1:10" x14ac:dyDescent="0.35">
      <c r="A1481" s="79">
        <v>1487</v>
      </c>
      <c r="B1481" s="80"/>
      <c r="F1481" s="79" t="s">
        <v>6027</v>
      </c>
    </row>
    <row r="1482" spans="1:10" x14ac:dyDescent="0.35">
      <c r="A1482" s="79">
        <v>1488</v>
      </c>
      <c r="B1482" s="80"/>
      <c r="F1482" s="79" t="s">
        <v>6026</v>
      </c>
    </row>
    <row r="1483" spans="1:10" x14ac:dyDescent="0.35">
      <c r="A1483" s="79">
        <v>1489</v>
      </c>
      <c r="B1483" s="80" t="s">
        <v>1884</v>
      </c>
      <c r="C1483" s="79" t="s">
        <v>1884</v>
      </c>
      <c r="D1483" s="79" t="s">
        <v>5937</v>
      </c>
      <c r="E1483" s="79" t="s">
        <v>5958</v>
      </c>
      <c r="F1483" s="79" t="s">
        <v>6029</v>
      </c>
      <c r="J1483" s="79" t="s">
        <v>1885</v>
      </c>
    </row>
    <row r="1484" spans="1:10" x14ac:dyDescent="0.35">
      <c r="A1484" s="79">
        <v>1490</v>
      </c>
      <c r="B1484" s="80"/>
      <c r="F1484" s="79" t="s">
        <v>6028</v>
      </c>
    </row>
    <row r="1485" spans="1:10" x14ac:dyDescent="0.35">
      <c r="A1485" s="79">
        <v>1491</v>
      </c>
      <c r="B1485" s="80"/>
      <c r="F1485" s="79" t="s">
        <v>6027</v>
      </c>
    </row>
    <row r="1486" spans="1:10" x14ac:dyDescent="0.35">
      <c r="A1486" s="79">
        <v>1492</v>
      </c>
      <c r="B1486" s="80"/>
      <c r="F1486" s="79" t="s">
        <v>6026</v>
      </c>
    </row>
    <row r="1487" spans="1:10" x14ac:dyDescent="0.35">
      <c r="A1487" s="79">
        <v>1493</v>
      </c>
      <c r="B1487" s="80" t="s">
        <v>1888</v>
      </c>
      <c r="C1487" s="79" t="s">
        <v>1888</v>
      </c>
      <c r="D1487" s="79" t="s">
        <v>5937</v>
      </c>
      <c r="E1487" s="79" t="s">
        <v>5958</v>
      </c>
      <c r="F1487" s="93" t="s">
        <v>6645</v>
      </c>
      <c r="J1487" s="79" t="s">
        <v>1889</v>
      </c>
    </row>
    <row r="1488" spans="1:10" x14ac:dyDescent="0.35">
      <c r="A1488" s="79">
        <v>1494</v>
      </c>
      <c r="B1488" s="80"/>
      <c r="F1488" s="79" t="s">
        <v>6025</v>
      </c>
    </row>
    <row r="1489" spans="1:10" x14ac:dyDescent="0.35">
      <c r="A1489" s="79">
        <v>1495</v>
      </c>
      <c r="B1489" s="80"/>
      <c r="F1489" s="79" t="s">
        <v>6024</v>
      </c>
    </row>
    <row r="1490" spans="1:10" x14ac:dyDescent="0.35">
      <c r="A1490" s="79">
        <v>1496</v>
      </c>
      <c r="B1490" s="80"/>
      <c r="F1490" s="79" t="s">
        <v>5966</v>
      </c>
    </row>
    <row r="1491" spans="1:10" x14ac:dyDescent="0.35">
      <c r="A1491" s="79">
        <v>1497</v>
      </c>
      <c r="B1491" s="80" t="s">
        <v>1890</v>
      </c>
      <c r="C1491" s="79" t="s">
        <v>1890</v>
      </c>
      <c r="D1491" s="79" t="s">
        <v>5937</v>
      </c>
      <c r="E1491" s="79" t="s">
        <v>5958</v>
      </c>
      <c r="F1491" s="93" t="s">
        <v>6645</v>
      </c>
      <c r="J1491" s="79" t="s">
        <v>1891</v>
      </c>
    </row>
    <row r="1492" spans="1:10" x14ac:dyDescent="0.35">
      <c r="A1492" s="79">
        <v>1498</v>
      </c>
      <c r="B1492" s="80"/>
      <c r="F1492" s="79" t="s">
        <v>6025</v>
      </c>
    </row>
    <row r="1493" spans="1:10" x14ac:dyDescent="0.35">
      <c r="A1493" s="79">
        <v>1499</v>
      </c>
      <c r="B1493" s="80"/>
      <c r="F1493" s="79" t="s">
        <v>6024</v>
      </c>
    </row>
    <row r="1494" spans="1:10" x14ac:dyDescent="0.35">
      <c r="A1494" s="79">
        <v>1500</v>
      </c>
      <c r="B1494" s="80"/>
      <c r="F1494" s="79" t="s">
        <v>5966</v>
      </c>
    </row>
    <row r="1495" spans="1:10" x14ac:dyDescent="0.35">
      <c r="A1495" s="79">
        <v>1501</v>
      </c>
      <c r="B1495" s="80" t="s">
        <v>5925</v>
      </c>
      <c r="C1495" s="79" t="s">
        <v>5925</v>
      </c>
      <c r="D1495" s="79" t="s">
        <v>5937</v>
      </c>
      <c r="E1495" s="79" t="s">
        <v>5958</v>
      </c>
      <c r="F1495" s="79" t="s">
        <v>5985</v>
      </c>
      <c r="J1495" s="79" t="s">
        <v>1893</v>
      </c>
    </row>
    <row r="1496" spans="1:10" x14ac:dyDescent="0.35">
      <c r="A1496" s="79">
        <v>1502</v>
      </c>
      <c r="B1496" s="80"/>
      <c r="F1496" s="79" t="s">
        <v>6025</v>
      </c>
    </row>
    <row r="1497" spans="1:10" x14ac:dyDescent="0.35">
      <c r="A1497" s="79">
        <v>1503</v>
      </c>
      <c r="B1497" s="80"/>
      <c r="F1497" s="93" t="s">
        <v>6599</v>
      </c>
    </row>
    <row r="1498" spans="1:10" x14ac:dyDescent="0.35">
      <c r="A1498" s="79">
        <v>1504</v>
      </c>
      <c r="B1498" s="80"/>
      <c r="F1498" s="93" t="s">
        <v>6600</v>
      </c>
    </row>
    <row r="1499" spans="1:10" x14ac:dyDescent="0.35">
      <c r="A1499" s="79">
        <v>1505</v>
      </c>
      <c r="B1499" s="80" t="s">
        <v>1794</v>
      </c>
      <c r="C1499" s="79" t="s">
        <v>1794</v>
      </c>
      <c r="D1499" s="79" t="s">
        <v>5937</v>
      </c>
      <c r="E1499" s="79" t="s">
        <v>5958</v>
      </c>
      <c r="F1499" s="79" t="s">
        <v>6016</v>
      </c>
      <c r="J1499" s="79" t="s">
        <v>1795</v>
      </c>
    </row>
    <row r="1500" spans="1:10" x14ac:dyDescent="0.35">
      <c r="A1500" s="79">
        <v>1506</v>
      </c>
      <c r="B1500" s="80"/>
      <c r="F1500" s="79" t="s">
        <v>6023</v>
      </c>
    </row>
    <row r="1501" spans="1:10" x14ac:dyDescent="0.35">
      <c r="A1501" s="79">
        <v>1507</v>
      </c>
      <c r="B1501" s="80"/>
      <c r="F1501" s="79" t="s">
        <v>6019</v>
      </c>
    </row>
    <row r="1502" spans="1:10" x14ac:dyDescent="0.35">
      <c r="A1502" s="79">
        <v>1508</v>
      </c>
      <c r="B1502" s="80"/>
      <c r="F1502" s="79" t="s">
        <v>6014</v>
      </c>
    </row>
    <row r="1503" spans="1:10" x14ac:dyDescent="0.35">
      <c r="A1503" s="79">
        <v>1509</v>
      </c>
      <c r="B1503" s="80" t="s">
        <v>1797</v>
      </c>
      <c r="C1503" s="79" t="s">
        <v>1797</v>
      </c>
      <c r="D1503" s="79" t="s">
        <v>5937</v>
      </c>
      <c r="E1503" s="79" t="s">
        <v>5958</v>
      </c>
      <c r="F1503" s="79" t="s">
        <v>6016</v>
      </c>
      <c r="J1503" s="79" t="s">
        <v>1798</v>
      </c>
    </row>
    <row r="1504" spans="1:10" x14ac:dyDescent="0.35">
      <c r="A1504" s="79">
        <v>1510</v>
      </c>
      <c r="B1504" s="80"/>
      <c r="F1504" s="79" t="s">
        <v>6022</v>
      </c>
    </row>
    <row r="1505" spans="1:19" x14ac:dyDescent="0.35">
      <c r="A1505" s="79">
        <v>1511</v>
      </c>
      <c r="B1505" s="80"/>
      <c r="F1505" s="79" t="s">
        <v>6019</v>
      </c>
    </row>
    <row r="1506" spans="1:19" x14ac:dyDescent="0.35">
      <c r="A1506" s="79">
        <v>1512</v>
      </c>
      <c r="B1506" s="80"/>
      <c r="F1506" s="79" t="s">
        <v>6014</v>
      </c>
      <c r="O1506" s="58" t="s">
        <v>1051</v>
      </c>
      <c r="R1506" s="61" t="s">
        <v>1569</v>
      </c>
      <c r="S1506" s="61">
        <v>25</v>
      </c>
    </row>
    <row r="1507" spans="1:19" x14ac:dyDescent="0.35">
      <c r="A1507" s="79">
        <v>1513</v>
      </c>
      <c r="B1507" s="80" t="s">
        <v>5851</v>
      </c>
      <c r="C1507" s="79" t="s">
        <v>5851</v>
      </c>
      <c r="D1507" s="79" t="s">
        <v>5937</v>
      </c>
      <c r="E1507" s="79" t="s">
        <v>5958</v>
      </c>
      <c r="F1507" s="79" t="s">
        <v>6016</v>
      </c>
      <c r="J1507" s="79" t="s">
        <v>1800</v>
      </c>
      <c r="O1507" s="58" t="s">
        <v>1796</v>
      </c>
      <c r="R1507" s="62" t="s">
        <v>1569</v>
      </c>
      <c r="S1507" s="62">
        <v>25</v>
      </c>
    </row>
    <row r="1508" spans="1:19" x14ac:dyDescent="0.35">
      <c r="A1508" s="79">
        <v>1514</v>
      </c>
      <c r="B1508" s="80"/>
      <c r="F1508" s="79" t="s">
        <v>6022</v>
      </c>
      <c r="O1508" s="58" t="s">
        <v>1799</v>
      </c>
      <c r="R1508" s="61" t="s">
        <v>1569</v>
      </c>
      <c r="S1508" s="61">
        <v>25</v>
      </c>
    </row>
    <row r="1509" spans="1:19" x14ac:dyDescent="0.35">
      <c r="A1509" s="79">
        <v>1515</v>
      </c>
      <c r="B1509" s="80"/>
      <c r="F1509" s="79" t="s">
        <v>6019</v>
      </c>
      <c r="O1509" s="58" t="s">
        <v>1801</v>
      </c>
      <c r="R1509" s="62" t="s">
        <v>1569</v>
      </c>
      <c r="S1509" s="62">
        <v>25</v>
      </c>
    </row>
    <row r="1510" spans="1:19" x14ac:dyDescent="0.35">
      <c r="A1510" s="79">
        <v>1516</v>
      </c>
      <c r="B1510" s="80"/>
      <c r="F1510" s="79" t="s">
        <v>6014</v>
      </c>
      <c r="O1510" s="58" t="s">
        <v>1803</v>
      </c>
      <c r="R1510" s="61" t="s">
        <v>1569</v>
      </c>
      <c r="S1510" s="61">
        <v>25</v>
      </c>
    </row>
    <row r="1511" spans="1:19" x14ac:dyDescent="0.35">
      <c r="A1511" s="79">
        <v>1517</v>
      </c>
      <c r="B1511" s="80" t="s">
        <v>5852</v>
      </c>
      <c r="C1511" s="79" t="s">
        <v>5852</v>
      </c>
      <c r="D1511" s="79" t="s">
        <v>5937</v>
      </c>
      <c r="E1511" s="79" t="s">
        <v>5958</v>
      </c>
      <c r="F1511" s="79" t="s">
        <v>6016</v>
      </c>
      <c r="J1511" s="79" t="s">
        <v>1802</v>
      </c>
      <c r="O1511" s="58" t="s">
        <v>1805</v>
      </c>
      <c r="R1511" s="62" t="s">
        <v>1569</v>
      </c>
      <c r="S1511" s="62">
        <v>25</v>
      </c>
    </row>
    <row r="1512" spans="1:19" x14ac:dyDescent="0.35">
      <c r="A1512" s="79">
        <v>1518</v>
      </c>
      <c r="B1512" s="80"/>
      <c r="F1512" s="79" t="s">
        <v>6022</v>
      </c>
      <c r="O1512" s="58" t="s">
        <v>1807</v>
      </c>
      <c r="R1512" s="61" t="s">
        <v>1569</v>
      </c>
      <c r="S1512" s="61">
        <v>25</v>
      </c>
    </row>
    <row r="1513" spans="1:19" x14ac:dyDescent="0.35">
      <c r="A1513" s="79">
        <v>1519</v>
      </c>
      <c r="B1513" s="80"/>
      <c r="F1513" s="79" t="s">
        <v>6019</v>
      </c>
      <c r="O1513" s="58" t="s">
        <v>1809</v>
      </c>
      <c r="R1513" s="62" t="s">
        <v>1569</v>
      </c>
      <c r="S1513" s="62">
        <v>35</v>
      </c>
    </row>
    <row r="1514" spans="1:19" x14ac:dyDescent="0.35">
      <c r="A1514" s="79">
        <v>1520</v>
      </c>
      <c r="B1514" s="80"/>
      <c r="F1514" s="79" t="s">
        <v>6014</v>
      </c>
      <c r="O1514" s="58" t="s">
        <v>1589</v>
      </c>
      <c r="R1514" s="61" t="s">
        <v>1587</v>
      </c>
      <c r="S1514" s="61">
        <v>-20</v>
      </c>
    </row>
    <row r="1515" spans="1:19" x14ac:dyDescent="0.35">
      <c r="A1515" s="79">
        <v>1521</v>
      </c>
      <c r="B1515" s="80" t="s">
        <v>3219</v>
      </c>
      <c r="C1515" s="79" t="s">
        <v>3219</v>
      </c>
      <c r="D1515" s="79" t="s">
        <v>5937</v>
      </c>
      <c r="E1515" s="79" t="s">
        <v>5958</v>
      </c>
      <c r="F1515" s="79" t="s">
        <v>6016</v>
      </c>
      <c r="J1515" s="79" t="s">
        <v>1804</v>
      </c>
      <c r="O1515" s="58" t="s">
        <v>1813</v>
      </c>
      <c r="R1515" s="62" t="s">
        <v>1587</v>
      </c>
      <c r="S1515" s="62">
        <v>-18</v>
      </c>
    </row>
    <row r="1516" spans="1:19" x14ac:dyDescent="0.35">
      <c r="A1516" s="79">
        <v>1522</v>
      </c>
      <c r="B1516" s="80"/>
      <c r="F1516" s="79" t="s">
        <v>6021</v>
      </c>
      <c r="O1516" s="58" t="s">
        <v>1816</v>
      </c>
      <c r="R1516" s="61" t="s">
        <v>1587</v>
      </c>
      <c r="S1516" s="61">
        <v>-8</v>
      </c>
    </row>
    <row r="1517" spans="1:19" x14ac:dyDescent="0.35">
      <c r="A1517" s="79">
        <v>1523</v>
      </c>
      <c r="B1517" s="80"/>
      <c r="F1517" s="79" t="s">
        <v>6019</v>
      </c>
      <c r="O1517" s="58" t="s">
        <v>1127</v>
      </c>
      <c r="R1517" s="62"/>
      <c r="S1517" s="62"/>
    </row>
    <row r="1518" spans="1:19" x14ac:dyDescent="0.35">
      <c r="A1518" s="79">
        <v>1524</v>
      </c>
      <c r="B1518" s="80"/>
      <c r="F1518" s="79" t="s">
        <v>6014</v>
      </c>
      <c r="O1518" s="58" t="s">
        <v>1606</v>
      </c>
      <c r="R1518" s="61"/>
      <c r="S1518" s="61"/>
    </row>
    <row r="1519" spans="1:19" x14ac:dyDescent="0.35">
      <c r="A1519" s="79">
        <v>1525</v>
      </c>
      <c r="B1519" s="80" t="s">
        <v>5853</v>
      </c>
      <c r="C1519" s="79" t="s">
        <v>5853</v>
      </c>
      <c r="D1519" s="79" t="s">
        <v>5937</v>
      </c>
      <c r="E1519" s="79" t="s">
        <v>5958</v>
      </c>
      <c r="F1519" s="79" t="s">
        <v>6016</v>
      </c>
      <c r="J1519" s="79" t="s">
        <v>1806</v>
      </c>
      <c r="O1519" s="58" t="s">
        <v>1176</v>
      </c>
      <c r="R1519" s="62"/>
      <c r="S1519" s="62"/>
    </row>
    <row r="1520" spans="1:19" x14ac:dyDescent="0.35">
      <c r="A1520" s="79">
        <v>1526</v>
      </c>
      <c r="B1520" s="80"/>
      <c r="F1520" s="79" t="s">
        <v>6021</v>
      </c>
      <c r="O1520" s="58" t="s">
        <v>1091</v>
      </c>
      <c r="R1520" s="61"/>
      <c r="S1520" s="61"/>
    </row>
    <row r="1521" spans="1:19" x14ac:dyDescent="0.35">
      <c r="A1521" s="79">
        <v>1527</v>
      </c>
      <c r="B1521" s="80"/>
      <c r="F1521" s="79" t="s">
        <v>6019</v>
      </c>
      <c r="O1521" s="58" t="s">
        <v>1172</v>
      </c>
      <c r="R1521" s="62"/>
      <c r="S1521" s="62"/>
    </row>
    <row r="1522" spans="1:19" x14ac:dyDescent="0.35">
      <c r="A1522" s="79">
        <v>1528</v>
      </c>
      <c r="B1522" s="80"/>
      <c r="F1522" s="79" t="s">
        <v>6014</v>
      </c>
      <c r="O1522" s="68" t="s">
        <v>3476</v>
      </c>
      <c r="R1522" s="66" t="s">
        <v>3474</v>
      </c>
      <c r="S1522" s="102">
        <v>7</v>
      </c>
    </row>
    <row r="1523" spans="1:19" x14ac:dyDescent="0.35">
      <c r="A1523" s="79">
        <v>1529</v>
      </c>
      <c r="B1523" s="80" t="s">
        <v>5854</v>
      </c>
      <c r="C1523" s="79" t="s">
        <v>5854</v>
      </c>
      <c r="D1523" s="79" t="s">
        <v>5937</v>
      </c>
      <c r="E1523" s="79" t="s">
        <v>5958</v>
      </c>
      <c r="F1523" s="79" t="s">
        <v>6016</v>
      </c>
      <c r="J1523" s="79" t="s">
        <v>1808</v>
      </c>
      <c r="O1523" s="68" t="s">
        <v>3483</v>
      </c>
      <c r="R1523" s="66" t="s">
        <v>3474</v>
      </c>
      <c r="S1523" s="102">
        <v>8</v>
      </c>
    </row>
    <row r="1524" spans="1:19" x14ac:dyDescent="0.35">
      <c r="A1524" s="79">
        <v>1530</v>
      </c>
      <c r="B1524" s="80"/>
      <c r="F1524" s="79" t="s">
        <v>6021</v>
      </c>
      <c r="O1524" s="68" t="s">
        <v>3484</v>
      </c>
      <c r="R1524" s="66" t="s">
        <v>3474</v>
      </c>
      <c r="S1524" s="102">
        <v>9</v>
      </c>
    </row>
    <row r="1525" spans="1:19" x14ac:dyDescent="0.35">
      <c r="A1525" s="79">
        <v>1531</v>
      </c>
      <c r="B1525" s="80"/>
      <c r="F1525" s="79" t="s">
        <v>6019</v>
      </c>
    </row>
    <row r="1526" spans="1:19" x14ac:dyDescent="0.35">
      <c r="A1526" s="79">
        <v>1532</v>
      </c>
      <c r="B1526" s="80"/>
      <c r="F1526" s="79" t="s">
        <v>6014</v>
      </c>
    </row>
    <row r="1527" spans="1:19" x14ac:dyDescent="0.35">
      <c r="A1527" s="79">
        <v>1533</v>
      </c>
      <c r="B1527" s="80" t="s">
        <v>3222</v>
      </c>
      <c r="C1527" s="79" t="s">
        <v>3222</v>
      </c>
      <c r="D1527" s="79" t="s">
        <v>5937</v>
      </c>
      <c r="E1527" s="79" t="s">
        <v>5958</v>
      </c>
      <c r="F1527" s="79" t="s">
        <v>6016</v>
      </c>
      <c r="J1527" s="79" t="s">
        <v>1810</v>
      </c>
    </row>
    <row r="1528" spans="1:19" x14ac:dyDescent="0.35">
      <c r="A1528" s="79">
        <v>1534</v>
      </c>
      <c r="B1528" s="80"/>
      <c r="F1528" s="79" t="s">
        <v>6020</v>
      </c>
    </row>
    <row r="1529" spans="1:19" x14ac:dyDescent="0.35">
      <c r="A1529" s="79">
        <v>1535</v>
      </c>
      <c r="B1529" s="80"/>
      <c r="F1529" s="93" t="s">
        <v>6553</v>
      </c>
    </row>
    <row r="1530" spans="1:19" x14ac:dyDescent="0.35">
      <c r="A1530" s="79">
        <v>1536</v>
      </c>
      <c r="B1530" s="80"/>
      <c r="F1530" s="79" t="s">
        <v>6014</v>
      </c>
    </row>
    <row r="1531" spans="1:19" x14ac:dyDescent="0.35">
      <c r="A1531" s="79">
        <v>1537</v>
      </c>
      <c r="B1531" s="80" t="s">
        <v>5886</v>
      </c>
      <c r="C1531" s="79" t="s">
        <v>5886</v>
      </c>
      <c r="D1531" s="79" t="s">
        <v>5937</v>
      </c>
      <c r="E1531" s="79" t="s">
        <v>5958</v>
      </c>
      <c r="F1531" s="79" t="s">
        <v>6016</v>
      </c>
      <c r="J1531" s="79" t="s">
        <v>3517</v>
      </c>
    </row>
    <row r="1532" spans="1:19" x14ac:dyDescent="0.35">
      <c r="A1532" s="79">
        <v>1538</v>
      </c>
      <c r="B1532" s="80"/>
      <c r="F1532" s="93" t="s">
        <v>6598</v>
      </c>
    </row>
    <row r="1533" spans="1:19" x14ac:dyDescent="0.35">
      <c r="A1533" s="79">
        <v>1539</v>
      </c>
      <c r="B1533" s="80"/>
      <c r="F1533" s="93" t="s">
        <v>6554</v>
      </c>
    </row>
    <row r="1534" spans="1:19" x14ac:dyDescent="0.35">
      <c r="A1534" s="79">
        <v>1540</v>
      </c>
      <c r="B1534" s="80"/>
      <c r="F1534" s="79" t="s">
        <v>6014</v>
      </c>
    </row>
    <row r="1535" spans="1:19" x14ac:dyDescent="0.35">
      <c r="A1535" s="79">
        <v>1541</v>
      </c>
      <c r="B1535" s="80" t="s">
        <v>5887</v>
      </c>
      <c r="C1535" s="79" t="s">
        <v>5887</v>
      </c>
      <c r="D1535" s="79" t="s">
        <v>5937</v>
      </c>
      <c r="E1535" s="79" t="s">
        <v>5958</v>
      </c>
      <c r="F1535" s="79" t="s">
        <v>6016</v>
      </c>
      <c r="J1535" s="79" t="s">
        <v>3522</v>
      </c>
    </row>
    <row r="1536" spans="1:19" x14ac:dyDescent="0.35">
      <c r="A1536" s="79">
        <v>1542</v>
      </c>
      <c r="B1536" s="80"/>
      <c r="F1536" s="93" t="s">
        <v>6598</v>
      </c>
    </row>
    <row r="1537" spans="1:10" x14ac:dyDescent="0.35">
      <c r="A1537" s="79">
        <v>1543</v>
      </c>
      <c r="B1537" s="80"/>
      <c r="F1537" s="93" t="s">
        <v>6555</v>
      </c>
    </row>
    <row r="1538" spans="1:10" x14ac:dyDescent="0.35">
      <c r="A1538" s="79">
        <v>1544</v>
      </c>
      <c r="B1538" s="80"/>
      <c r="F1538" s="79" t="s">
        <v>6014</v>
      </c>
    </row>
    <row r="1539" spans="1:10" x14ac:dyDescent="0.35">
      <c r="A1539" s="79">
        <v>1545</v>
      </c>
      <c r="B1539" s="80" t="s">
        <v>5888</v>
      </c>
      <c r="C1539" s="79" t="s">
        <v>5888</v>
      </c>
      <c r="D1539" s="79" t="s">
        <v>5937</v>
      </c>
      <c r="E1539" s="79" t="s">
        <v>5958</v>
      </c>
      <c r="F1539" s="79" t="s">
        <v>6016</v>
      </c>
      <c r="J1539" s="79" t="s">
        <v>3521</v>
      </c>
    </row>
    <row r="1540" spans="1:10" x14ac:dyDescent="0.35">
      <c r="A1540" s="79">
        <v>1546</v>
      </c>
      <c r="B1540" s="80"/>
      <c r="F1540" s="93" t="s">
        <v>6598</v>
      </c>
    </row>
    <row r="1541" spans="1:10" x14ac:dyDescent="0.35">
      <c r="A1541" s="79">
        <v>1547</v>
      </c>
      <c r="B1541" s="80"/>
      <c r="F1541" s="93" t="s">
        <v>6556</v>
      </c>
    </row>
    <row r="1542" spans="1:10" x14ac:dyDescent="0.35">
      <c r="A1542" s="79">
        <v>1548</v>
      </c>
      <c r="B1542" s="80"/>
      <c r="F1542" s="79" t="s">
        <v>6014</v>
      </c>
    </row>
    <row r="1543" spans="1:10" x14ac:dyDescent="0.35">
      <c r="A1543" s="79">
        <v>1549</v>
      </c>
      <c r="B1543" s="80" t="s">
        <v>1811</v>
      </c>
      <c r="C1543" s="79" t="s">
        <v>1811</v>
      </c>
      <c r="D1543" s="79" t="s">
        <v>5937</v>
      </c>
      <c r="E1543" s="79" t="s">
        <v>5958</v>
      </c>
      <c r="F1543" s="79" t="s">
        <v>6016</v>
      </c>
      <c r="J1543" s="79" t="s">
        <v>1812</v>
      </c>
    </row>
    <row r="1544" spans="1:10" x14ac:dyDescent="0.35">
      <c r="A1544" s="79">
        <v>1550</v>
      </c>
      <c r="B1544" s="80"/>
      <c r="F1544" s="79" t="s">
        <v>6018</v>
      </c>
    </row>
    <row r="1545" spans="1:10" x14ac:dyDescent="0.35">
      <c r="A1545" s="79">
        <v>1551</v>
      </c>
      <c r="B1545" s="80"/>
      <c r="F1545" s="93" t="s">
        <v>6557</v>
      </c>
    </row>
    <row r="1546" spans="1:10" x14ac:dyDescent="0.35">
      <c r="A1546" s="79">
        <v>1552</v>
      </c>
      <c r="B1546" s="80"/>
      <c r="F1546" s="79" t="s">
        <v>6014</v>
      </c>
    </row>
    <row r="1547" spans="1:10" x14ac:dyDescent="0.35">
      <c r="A1547" s="79">
        <v>1553</v>
      </c>
      <c r="B1547" s="80" t="s">
        <v>1814</v>
      </c>
      <c r="C1547" s="79" t="s">
        <v>1814</v>
      </c>
      <c r="D1547" s="79" t="s">
        <v>5937</v>
      </c>
      <c r="E1547" s="79" t="s">
        <v>5958</v>
      </c>
      <c r="F1547" s="79" t="s">
        <v>6016</v>
      </c>
      <c r="J1547" s="79" t="s">
        <v>1815</v>
      </c>
    </row>
    <row r="1548" spans="1:10" x14ac:dyDescent="0.35">
      <c r="A1548" s="79">
        <v>1554</v>
      </c>
      <c r="B1548" s="80"/>
      <c r="F1548" s="79" t="s">
        <v>6017</v>
      </c>
    </row>
    <row r="1549" spans="1:10" x14ac:dyDescent="0.35">
      <c r="A1549" s="79">
        <v>1555</v>
      </c>
      <c r="B1549" s="80"/>
      <c r="F1549" s="93" t="s">
        <v>6558</v>
      </c>
    </row>
    <row r="1550" spans="1:10" x14ac:dyDescent="0.35">
      <c r="A1550" s="79">
        <v>1556</v>
      </c>
      <c r="B1550" s="80"/>
      <c r="F1550" s="79" t="s">
        <v>6014</v>
      </c>
    </row>
    <row r="1551" spans="1:10" x14ac:dyDescent="0.35">
      <c r="A1551" s="79">
        <v>1557</v>
      </c>
      <c r="B1551" s="80" t="s">
        <v>1817</v>
      </c>
      <c r="C1551" s="79" t="s">
        <v>1817</v>
      </c>
      <c r="D1551" s="79" t="s">
        <v>5937</v>
      </c>
      <c r="E1551" s="79" t="s">
        <v>5958</v>
      </c>
      <c r="F1551" s="79" t="s">
        <v>6016</v>
      </c>
      <c r="J1551" s="79" t="s">
        <v>1818</v>
      </c>
    </row>
    <row r="1552" spans="1:10" x14ac:dyDescent="0.35">
      <c r="A1552" s="79">
        <v>1558</v>
      </c>
      <c r="B1552" s="80"/>
      <c r="F1552" s="79" t="s">
        <v>6015</v>
      </c>
    </row>
    <row r="1553" spans="1:10" x14ac:dyDescent="0.35">
      <c r="A1553" s="79">
        <v>1559</v>
      </c>
      <c r="B1553" s="80"/>
      <c r="F1553" s="93" t="s">
        <v>6559</v>
      </c>
    </row>
    <row r="1554" spans="1:10" x14ac:dyDescent="0.35">
      <c r="A1554" s="79">
        <v>1560</v>
      </c>
      <c r="B1554" s="80"/>
      <c r="F1554" s="79" t="s">
        <v>6014</v>
      </c>
    </row>
    <row r="1555" spans="1:10" x14ac:dyDescent="0.35">
      <c r="A1555" s="79">
        <v>1561</v>
      </c>
      <c r="B1555" s="80" t="s">
        <v>1825</v>
      </c>
      <c r="C1555" s="79" t="s">
        <v>1825</v>
      </c>
      <c r="D1555" s="79" t="s">
        <v>5937</v>
      </c>
      <c r="E1555" s="79" t="s">
        <v>5958</v>
      </c>
      <c r="F1555" s="93" t="s">
        <v>6639</v>
      </c>
      <c r="J1555" s="79" t="s">
        <v>1826</v>
      </c>
    </row>
    <row r="1556" spans="1:10" x14ac:dyDescent="0.35">
      <c r="A1556" s="79">
        <v>1562</v>
      </c>
      <c r="B1556" s="80"/>
      <c r="F1556" s="79" t="s">
        <v>6013</v>
      </c>
    </row>
    <row r="1557" spans="1:10" x14ac:dyDescent="0.35">
      <c r="A1557" s="79">
        <v>1563</v>
      </c>
      <c r="B1557" s="80"/>
      <c r="F1557" s="79" t="s">
        <v>5950</v>
      </c>
    </row>
    <row r="1558" spans="1:10" x14ac:dyDescent="0.35">
      <c r="A1558" s="79">
        <v>1564</v>
      </c>
      <c r="B1558" s="80"/>
      <c r="F1558" s="93" t="s">
        <v>6591</v>
      </c>
    </row>
    <row r="1559" spans="1:10" x14ac:dyDescent="0.35">
      <c r="A1559" s="79">
        <v>1565</v>
      </c>
      <c r="B1559" s="80" t="s">
        <v>5859</v>
      </c>
      <c r="C1559" s="79" t="s">
        <v>5859</v>
      </c>
      <c r="D1559" s="79" t="s">
        <v>5937</v>
      </c>
      <c r="E1559" s="79" t="s">
        <v>5958</v>
      </c>
      <c r="F1559" s="93" t="s">
        <v>6639</v>
      </c>
      <c r="J1559" s="79" t="s">
        <v>1852</v>
      </c>
    </row>
    <row r="1560" spans="1:10" x14ac:dyDescent="0.35">
      <c r="A1560" s="79">
        <v>1566</v>
      </c>
      <c r="B1560" s="80"/>
      <c r="F1560" s="93" t="s">
        <v>6593</v>
      </c>
    </row>
    <row r="1561" spans="1:10" x14ac:dyDescent="0.35">
      <c r="A1561" s="79">
        <v>1567</v>
      </c>
      <c r="B1561" s="80"/>
      <c r="F1561" s="93" t="s">
        <v>6592</v>
      </c>
    </row>
    <row r="1562" spans="1:10" x14ac:dyDescent="0.35">
      <c r="A1562" s="79">
        <v>1568</v>
      </c>
      <c r="B1562" s="80"/>
      <c r="F1562" s="93" t="s">
        <v>6594</v>
      </c>
    </row>
    <row r="1563" spans="1:10" x14ac:dyDescent="0.35">
      <c r="A1563" s="79">
        <v>1569</v>
      </c>
      <c r="B1563" s="80" t="s">
        <v>5918</v>
      </c>
      <c r="C1563" s="79" t="s">
        <v>5918</v>
      </c>
      <c r="D1563" s="79" t="s">
        <v>5937</v>
      </c>
      <c r="E1563" s="79" t="s">
        <v>5958</v>
      </c>
      <c r="F1563" s="79" t="s">
        <v>5952</v>
      </c>
      <c r="J1563" s="79" t="s">
        <v>1610</v>
      </c>
    </row>
    <row r="1564" spans="1:10" x14ac:dyDescent="0.35">
      <c r="A1564" s="79">
        <v>1570</v>
      </c>
      <c r="B1564" s="80"/>
      <c r="F1564" s="93" t="s">
        <v>6595</v>
      </c>
    </row>
    <row r="1565" spans="1:10" x14ac:dyDescent="0.35">
      <c r="A1565" s="79">
        <v>1571</v>
      </c>
      <c r="B1565" s="80"/>
      <c r="F1565" s="93" t="s">
        <v>6596</v>
      </c>
    </row>
    <row r="1566" spans="1:10" x14ac:dyDescent="0.35">
      <c r="A1566" s="79">
        <v>1572</v>
      </c>
      <c r="B1566" s="80"/>
      <c r="F1566" s="93" t="s">
        <v>6597</v>
      </c>
    </row>
    <row r="1567" spans="1:10" x14ac:dyDescent="0.35">
      <c r="A1567" s="79">
        <v>1573</v>
      </c>
      <c r="B1567" s="80" t="s">
        <v>1832</v>
      </c>
      <c r="C1567" s="79" t="s">
        <v>1832</v>
      </c>
      <c r="D1567" s="79" t="s">
        <v>5937</v>
      </c>
      <c r="E1567" s="79" t="s">
        <v>5958</v>
      </c>
      <c r="F1567" s="79" t="s">
        <v>6002</v>
      </c>
      <c r="J1567" s="79" t="s">
        <v>1833</v>
      </c>
    </row>
    <row r="1568" spans="1:10" x14ac:dyDescent="0.35">
      <c r="A1568" s="79">
        <v>1574</v>
      </c>
      <c r="B1568" s="80"/>
      <c r="F1568" s="79" t="s">
        <v>6012</v>
      </c>
    </row>
    <row r="1569" spans="1:10" x14ac:dyDescent="0.35">
      <c r="A1569" s="79">
        <v>1575</v>
      </c>
      <c r="B1569" s="80"/>
      <c r="F1569" s="79" t="s">
        <v>6010</v>
      </c>
    </row>
    <row r="1570" spans="1:10" x14ac:dyDescent="0.35">
      <c r="A1570" s="79">
        <v>1576</v>
      </c>
      <c r="B1570" s="80"/>
      <c r="F1570" s="79" t="s">
        <v>5999</v>
      </c>
    </row>
    <row r="1571" spans="1:10" x14ac:dyDescent="0.35">
      <c r="A1571" s="79">
        <v>1577</v>
      </c>
      <c r="B1571" s="80" t="s">
        <v>1836</v>
      </c>
      <c r="C1571" s="79" t="s">
        <v>1836</v>
      </c>
      <c r="D1571" s="79" t="s">
        <v>5937</v>
      </c>
      <c r="E1571" s="79" t="s">
        <v>5958</v>
      </c>
      <c r="F1571" s="79" t="s">
        <v>6002</v>
      </c>
      <c r="J1571" s="79" t="s">
        <v>1837</v>
      </c>
    </row>
    <row r="1572" spans="1:10" x14ac:dyDescent="0.35">
      <c r="A1572" s="79">
        <v>1578</v>
      </c>
      <c r="B1572" s="80"/>
      <c r="F1572" s="79" t="s">
        <v>6011</v>
      </c>
    </row>
    <row r="1573" spans="1:10" x14ac:dyDescent="0.35">
      <c r="A1573" s="79">
        <v>1579</v>
      </c>
      <c r="B1573" s="80"/>
      <c r="F1573" s="79" t="s">
        <v>6010</v>
      </c>
    </row>
    <row r="1574" spans="1:10" x14ac:dyDescent="0.35">
      <c r="A1574" s="79">
        <v>1580</v>
      </c>
      <c r="B1574" s="80"/>
      <c r="F1574" s="79" t="s">
        <v>5999</v>
      </c>
    </row>
    <row r="1575" spans="1:10" x14ac:dyDescent="0.35">
      <c r="A1575" s="79">
        <v>1581</v>
      </c>
      <c r="B1575" s="80" t="s">
        <v>1838</v>
      </c>
      <c r="C1575" s="79" t="s">
        <v>1838</v>
      </c>
      <c r="D1575" s="79" t="s">
        <v>5937</v>
      </c>
      <c r="E1575" s="79" t="s">
        <v>5958</v>
      </c>
      <c r="F1575" s="79" t="s">
        <v>6002</v>
      </c>
      <c r="J1575" s="79" t="s">
        <v>1839</v>
      </c>
    </row>
    <row r="1576" spans="1:10" x14ac:dyDescent="0.35">
      <c r="A1576" s="79">
        <v>1582</v>
      </c>
      <c r="B1576" s="80"/>
      <c r="F1576" s="79" t="s">
        <v>6009</v>
      </c>
    </row>
    <row r="1577" spans="1:10" x14ac:dyDescent="0.35">
      <c r="A1577" s="79">
        <v>1583</v>
      </c>
      <c r="B1577" s="80"/>
      <c r="F1577" s="79" t="s">
        <v>6008</v>
      </c>
    </row>
    <row r="1578" spans="1:10" x14ac:dyDescent="0.35">
      <c r="A1578" s="79">
        <v>1584</v>
      </c>
      <c r="B1578" s="80"/>
      <c r="F1578" s="79" t="s">
        <v>5999</v>
      </c>
    </row>
    <row r="1579" spans="1:10" x14ac:dyDescent="0.35">
      <c r="A1579" s="79">
        <v>1585</v>
      </c>
      <c r="B1579" s="80" t="s">
        <v>5855</v>
      </c>
      <c r="C1579" s="79" t="s">
        <v>5855</v>
      </c>
      <c r="D1579" s="79" t="s">
        <v>5937</v>
      </c>
      <c r="E1579" s="79" t="s">
        <v>5958</v>
      </c>
      <c r="F1579" s="79" t="s">
        <v>6002</v>
      </c>
      <c r="J1579" s="79" t="s">
        <v>1841</v>
      </c>
    </row>
    <row r="1580" spans="1:10" x14ac:dyDescent="0.35">
      <c r="A1580" s="79">
        <v>1586</v>
      </c>
      <c r="B1580" s="80"/>
      <c r="F1580" s="79" t="s">
        <v>6009</v>
      </c>
    </row>
    <row r="1581" spans="1:10" x14ac:dyDescent="0.35">
      <c r="A1581" s="79">
        <v>1587</v>
      </c>
      <c r="B1581" s="80"/>
      <c r="F1581" s="79" t="s">
        <v>6008</v>
      </c>
    </row>
    <row r="1582" spans="1:10" x14ac:dyDescent="0.35">
      <c r="A1582" s="79">
        <v>1588</v>
      </c>
      <c r="B1582" s="80"/>
      <c r="F1582" s="79" t="s">
        <v>5999</v>
      </c>
    </row>
    <row r="1583" spans="1:10" x14ac:dyDescent="0.35">
      <c r="A1583" s="79">
        <v>1589</v>
      </c>
      <c r="B1583" s="80" t="s">
        <v>5856</v>
      </c>
      <c r="C1583" s="79" t="s">
        <v>5856</v>
      </c>
      <c r="D1583" s="79" t="s">
        <v>5937</v>
      </c>
      <c r="E1583" s="79" t="s">
        <v>5958</v>
      </c>
      <c r="F1583" s="79" t="s">
        <v>6002</v>
      </c>
      <c r="J1583" s="79" t="s">
        <v>1843</v>
      </c>
    </row>
    <row r="1584" spans="1:10" x14ac:dyDescent="0.35">
      <c r="A1584" s="79">
        <v>1590</v>
      </c>
      <c r="B1584" s="80"/>
      <c r="F1584" s="79" t="s">
        <v>6009</v>
      </c>
    </row>
    <row r="1585" spans="1:10" x14ac:dyDescent="0.35">
      <c r="A1585" s="79">
        <v>1591</v>
      </c>
      <c r="B1585" s="80"/>
      <c r="F1585" s="79" t="s">
        <v>6008</v>
      </c>
    </row>
    <row r="1586" spans="1:10" x14ac:dyDescent="0.35">
      <c r="A1586" s="79">
        <v>1592</v>
      </c>
      <c r="B1586" s="80"/>
      <c r="F1586" s="79" t="s">
        <v>5999</v>
      </c>
    </row>
    <row r="1587" spans="1:10" x14ac:dyDescent="0.35">
      <c r="A1587" s="79">
        <v>1593</v>
      </c>
      <c r="B1587" s="80" t="s">
        <v>1780</v>
      </c>
      <c r="C1587" s="79" t="s">
        <v>1780</v>
      </c>
      <c r="D1587" s="79" t="s">
        <v>5937</v>
      </c>
      <c r="E1587" s="79" t="s">
        <v>5958</v>
      </c>
      <c r="F1587" s="93" t="s">
        <v>6657</v>
      </c>
      <c r="J1587" s="79" t="s">
        <v>1781</v>
      </c>
    </row>
    <row r="1588" spans="1:10" x14ac:dyDescent="0.35">
      <c r="A1588" s="79">
        <v>1594</v>
      </c>
      <c r="B1588" s="80"/>
      <c r="F1588" s="93" t="s">
        <v>6560</v>
      </c>
    </row>
    <row r="1589" spans="1:10" x14ac:dyDescent="0.35">
      <c r="A1589" s="79">
        <v>1595</v>
      </c>
      <c r="B1589" s="80"/>
      <c r="F1589" s="79" t="s">
        <v>6003</v>
      </c>
    </row>
    <row r="1590" spans="1:10" x14ac:dyDescent="0.35">
      <c r="A1590" s="79">
        <v>1596</v>
      </c>
      <c r="B1590" s="80"/>
      <c r="F1590" s="79" t="s">
        <v>5966</v>
      </c>
    </row>
    <row r="1591" spans="1:10" x14ac:dyDescent="0.35">
      <c r="A1591" s="79">
        <v>1597</v>
      </c>
      <c r="B1591" s="80" t="s">
        <v>5923</v>
      </c>
      <c r="C1591" s="79" t="s">
        <v>5923</v>
      </c>
      <c r="D1591" s="79" t="s">
        <v>5937</v>
      </c>
      <c r="E1591" s="79" t="s">
        <v>5958</v>
      </c>
      <c r="F1591" s="93" t="s">
        <v>6657</v>
      </c>
      <c r="J1591" s="79" t="s">
        <v>3752</v>
      </c>
    </row>
    <row r="1592" spans="1:10" x14ac:dyDescent="0.35">
      <c r="A1592" s="79">
        <v>1598</v>
      </c>
      <c r="B1592" s="80"/>
      <c r="F1592" s="93" t="s">
        <v>6561</v>
      </c>
    </row>
    <row r="1593" spans="1:10" x14ac:dyDescent="0.35">
      <c r="A1593" s="79">
        <v>1599</v>
      </c>
      <c r="B1593" s="80"/>
      <c r="F1593" s="93" t="s">
        <v>6003</v>
      </c>
    </row>
    <row r="1594" spans="1:10" x14ac:dyDescent="0.35">
      <c r="A1594" s="79">
        <v>1600</v>
      </c>
      <c r="B1594" s="80"/>
      <c r="F1594" s="79" t="s">
        <v>5966</v>
      </c>
    </row>
    <row r="1595" spans="1:10" x14ac:dyDescent="0.35">
      <c r="A1595" s="79">
        <v>1601</v>
      </c>
      <c r="B1595" s="80" t="s">
        <v>1609</v>
      </c>
      <c r="C1595" s="79" t="s">
        <v>1609</v>
      </c>
      <c r="D1595" s="79" t="s">
        <v>5937</v>
      </c>
      <c r="E1595" s="79" t="s">
        <v>5958</v>
      </c>
      <c r="F1595" s="93" t="s">
        <v>6658</v>
      </c>
      <c r="J1595" s="79" t="s">
        <v>1844</v>
      </c>
    </row>
    <row r="1596" spans="1:10" x14ac:dyDescent="0.35">
      <c r="A1596" s="79">
        <v>1602</v>
      </c>
      <c r="B1596" s="80"/>
      <c r="F1596" s="93" t="s">
        <v>6564</v>
      </c>
    </row>
    <row r="1597" spans="1:10" x14ac:dyDescent="0.35">
      <c r="A1597" s="79">
        <v>1603</v>
      </c>
      <c r="B1597" s="80"/>
      <c r="F1597" s="93" t="s">
        <v>6562</v>
      </c>
    </row>
    <row r="1598" spans="1:10" x14ac:dyDescent="0.35">
      <c r="A1598" s="79">
        <v>1604</v>
      </c>
      <c r="B1598" s="80"/>
      <c r="F1598" s="79" t="s">
        <v>5966</v>
      </c>
    </row>
    <row r="1599" spans="1:10" x14ac:dyDescent="0.35">
      <c r="A1599" s="79">
        <v>1605</v>
      </c>
      <c r="B1599" s="80" t="s">
        <v>1845</v>
      </c>
      <c r="C1599" s="79" t="s">
        <v>1845</v>
      </c>
      <c r="D1599" s="79" t="s">
        <v>5937</v>
      </c>
      <c r="E1599" s="79" t="s">
        <v>5958</v>
      </c>
      <c r="F1599" s="93" t="s">
        <v>6658</v>
      </c>
      <c r="J1599" s="79" t="s">
        <v>1846</v>
      </c>
    </row>
    <row r="1600" spans="1:10" x14ac:dyDescent="0.35">
      <c r="A1600" s="79">
        <v>1606</v>
      </c>
      <c r="B1600" s="80"/>
      <c r="F1600" s="93" t="s">
        <v>6563</v>
      </c>
    </row>
    <row r="1601" spans="1:18" x14ac:dyDescent="0.35">
      <c r="A1601" s="79">
        <v>1607</v>
      </c>
      <c r="B1601" s="80"/>
      <c r="F1601" s="93" t="s">
        <v>6562</v>
      </c>
    </row>
    <row r="1602" spans="1:18" x14ac:dyDescent="0.35">
      <c r="A1602" s="79">
        <v>1608</v>
      </c>
      <c r="B1602" s="80"/>
      <c r="F1602" s="79" t="s">
        <v>5966</v>
      </c>
    </row>
    <row r="1603" spans="1:18" x14ac:dyDescent="0.35">
      <c r="A1603" s="79">
        <v>1609</v>
      </c>
      <c r="B1603" s="80" t="s">
        <v>1829</v>
      </c>
      <c r="C1603" s="79" t="s">
        <v>1829</v>
      </c>
      <c r="D1603" s="79" t="s">
        <v>5937</v>
      </c>
      <c r="E1603" s="79" t="s">
        <v>5958</v>
      </c>
      <c r="F1603" s="93" t="s">
        <v>6657</v>
      </c>
      <c r="J1603" s="79" t="s">
        <v>1830</v>
      </c>
    </row>
    <row r="1604" spans="1:18" x14ac:dyDescent="0.35">
      <c r="A1604" s="79">
        <v>1610</v>
      </c>
      <c r="B1604" s="80"/>
      <c r="F1604" s="79" t="s">
        <v>6004</v>
      </c>
    </row>
    <row r="1605" spans="1:18" x14ac:dyDescent="0.35">
      <c r="A1605" s="79">
        <v>1611</v>
      </c>
      <c r="B1605" s="80"/>
      <c r="F1605" s="79" t="s">
        <v>6003</v>
      </c>
    </row>
    <row r="1606" spans="1:18" x14ac:dyDescent="0.35">
      <c r="A1606" s="79">
        <v>1612</v>
      </c>
      <c r="B1606" s="80"/>
      <c r="F1606" s="79" t="s">
        <v>5966</v>
      </c>
    </row>
    <row r="1607" spans="1:18" x14ac:dyDescent="0.35">
      <c r="A1607" s="79">
        <v>1613</v>
      </c>
      <c r="B1607" s="80" t="s">
        <v>5924</v>
      </c>
      <c r="C1607" s="79" t="s">
        <v>5924</v>
      </c>
      <c r="D1607" s="79" t="s">
        <v>5937</v>
      </c>
      <c r="E1607" s="79" t="s">
        <v>5958</v>
      </c>
      <c r="F1607" s="93" t="s">
        <v>6657</v>
      </c>
      <c r="J1607" s="79" t="s">
        <v>3559</v>
      </c>
    </row>
    <row r="1608" spans="1:18" x14ac:dyDescent="0.35">
      <c r="A1608" s="79">
        <v>1614</v>
      </c>
      <c r="B1608" s="80"/>
      <c r="F1608" s="93" t="s">
        <v>6561</v>
      </c>
    </row>
    <row r="1609" spans="1:18" x14ac:dyDescent="0.35">
      <c r="A1609" s="79">
        <v>1615</v>
      </c>
      <c r="B1609" s="80"/>
      <c r="F1609" s="79" t="s">
        <v>6003</v>
      </c>
    </row>
    <row r="1610" spans="1:18" x14ac:dyDescent="0.35">
      <c r="A1610" s="79">
        <v>1616</v>
      </c>
      <c r="B1610" s="80"/>
      <c r="F1610" s="79" t="s">
        <v>5966</v>
      </c>
    </row>
    <row r="1611" spans="1:18" x14ac:dyDescent="0.35">
      <c r="A1611" s="79">
        <v>1617</v>
      </c>
      <c r="B1611" s="80" t="s">
        <v>5892</v>
      </c>
      <c r="C1611" s="79" t="s">
        <v>5892</v>
      </c>
      <c r="D1611" s="79" t="s">
        <v>5937</v>
      </c>
      <c r="E1611" s="79" t="s">
        <v>5958</v>
      </c>
      <c r="F1611" s="79" t="s">
        <v>6002</v>
      </c>
      <c r="J1611" s="79" t="s">
        <v>3490</v>
      </c>
    </row>
    <row r="1612" spans="1:18" x14ac:dyDescent="0.35">
      <c r="A1612" s="79">
        <v>1618</v>
      </c>
      <c r="B1612" s="80"/>
      <c r="F1612" s="93" t="s">
        <v>6590</v>
      </c>
    </row>
    <row r="1613" spans="1:18" x14ac:dyDescent="0.35">
      <c r="A1613" s="79">
        <v>1619</v>
      </c>
      <c r="B1613" s="80"/>
      <c r="F1613" s="93" t="s">
        <v>6565</v>
      </c>
    </row>
    <row r="1614" spans="1:18" x14ac:dyDescent="0.35">
      <c r="A1614" s="79">
        <v>1620</v>
      </c>
      <c r="B1614" s="80"/>
      <c r="F1614" s="79" t="s">
        <v>5999</v>
      </c>
    </row>
    <row r="1615" spans="1:18" x14ac:dyDescent="0.35">
      <c r="A1615" s="79">
        <v>1621</v>
      </c>
      <c r="B1615" s="80" t="s">
        <v>5893</v>
      </c>
      <c r="C1615" s="79" t="s">
        <v>5893</v>
      </c>
      <c r="D1615" s="79" t="s">
        <v>5937</v>
      </c>
      <c r="E1615" s="79" t="s">
        <v>5958</v>
      </c>
      <c r="F1615" s="79" t="s">
        <v>6002</v>
      </c>
      <c r="J1615" s="79" t="s">
        <v>3511</v>
      </c>
      <c r="O1615" s="58" t="s">
        <v>1831</v>
      </c>
      <c r="Q1615" s="61" t="s">
        <v>1558</v>
      </c>
      <c r="R1615" s="61">
        <v>10</v>
      </c>
    </row>
    <row r="1616" spans="1:18" x14ac:dyDescent="0.35">
      <c r="A1616" s="79">
        <v>1622</v>
      </c>
      <c r="B1616" s="80"/>
      <c r="F1616" s="93" t="s">
        <v>6590</v>
      </c>
      <c r="O1616" s="58" t="s">
        <v>1835</v>
      </c>
      <c r="Q1616" s="62" t="s">
        <v>1558</v>
      </c>
      <c r="R1616" s="62">
        <v>10</v>
      </c>
    </row>
    <row r="1617" spans="1:18" x14ac:dyDescent="0.35">
      <c r="A1617" s="79">
        <v>1623</v>
      </c>
      <c r="B1617" s="80"/>
      <c r="F1617" s="93" t="s">
        <v>6566</v>
      </c>
      <c r="O1617" s="58" t="s">
        <v>1834</v>
      </c>
      <c r="Q1617" s="61" t="s">
        <v>1569</v>
      </c>
      <c r="R1617" s="61">
        <v>25</v>
      </c>
    </row>
    <row r="1618" spans="1:18" x14ac:dyDescent="0.35">
      <c r="A1618" s="79">
        <v>1624</v>
      </c>
      <c r="B1618" s="80"/>
      <c r="F1618" s="79" t="s">
        <v>5999</v>
      </c>
      <c r="O1618" s="58" t="s">
        <v>1782</v>
      </c>
      <c r="Q1618" s="62" t="s">
        <v>1569</v>
      </c>
      <c r="R1618" s="62">
        <v>25</v>
      </c>
    </row>
    <row r="1619" spans="1:18" x14ac:dyDescent="0.35">
      <c r="A1619" s="79">
        <v>1625</v>
      </c>
      <c r="B1619" s="80" t="s">
        <v>5894</v>
      </c>
      <c r="C1619" s="79" t="s">
        <v>5894</v>
      </c>
      <c r="D1619" s="79" t="s">
        <v>5937</v>
      </c>
      <c r="E1619" s="79" t="s">
        <v>5958</v>
      </c>
      <c r="F1619" s="79" t="s">
        <v>6002</v>
      </c>
      <c r="J1619" s="79" t="s">
        <v>3512</v>
      </c>
      <c r="O1619" s="58" t="s">
        <v>1842</v>
      </c>
      <c r="Q1619" s="61" t="s">
        <v>1569</v>
      </c>
      <c r="R1619" s="61">
        <v>50</v>
      </c>
    </row>
    <row r="1620" spans="1:18" x14ac:dyDescent="0.35">
      <c r="A1620" s="79">
        <v>1626</v>
      </c>
      <c r="B1620" s="80"/>
      <c r="F1620" s="93" t="s">
        <v>6590</v>
      </c>
      <c r="O1620" s="58" t="s">
        <v>1103</v>
      </c>
      <c r="Q1620" s="62"/>
      <c r="R1620" s="62"/>
    </row>
    <row r="1621" spans="1:18" x14ac:dyDescent="0.35">
      <c r="A1621" s="79">
        <v>1627</v>
      </c>
      <c r="B1621" s="80"/>
      <c r="F1621" s="93" t="s">
        <v>6567</v>
      </c>
      <c r="O1621" s="58" t="s">
        <v>1099</v>
      </c>
      <c r="Q1621" s="61"/>
      <c r="R1621" s="61"/>
    </row>
    <row r="1622" spans="1:18" x14ac:dyDescent="0.35">
      <c r="A1622" s="79">
        <v>1628</v>
      </c>
      <c r="B1622" s="80"/>
      <c r="F1622" s="79" t="s">
        <v>5999</v>
      </c>
      <c r="O1622" s="58" t="s">
        <v>1840</v>
      </c>
      <c r="Q1622" s="62" t="s">
        <v>1587</v>
      </c>
      <c r="R1622" s="62">
        <v>-15</v>
      </c>
    </row>
    <row r="1623" spans="1:18" x14ac:dyDescent="0.35">
      <c r="A1623" s="79">
        <v>1629</v>
      </c>
      <c r="B1623" s="80" t="s">
        <v>1847</v>
      </c>
      <c r="C1623" s="79" t="s">
        <v>1847</v>
      </c>
      <c r="D1623" s="79" t="s">
        <v>5937</v>
      </c>
      <c r="E1623" s="79" t="s">
        <v>5958</v>
      </c>
      <c r="F1623" s="79" t="s">
        <v>6002</v>
      </c>
      <c r="J1623" s="79" t="s">
        <v>1848</v>
      </c>
      <c r="O1623" s="58" t="s">
        <v>1849</v>
      </c>
      <c r="Q1623" s="61" t="s">
        <v>1587</v>
      </c>
      <c r="R1623" s="61">
        <v>-15</v>
      </c>
    </row>
    <row r="1624" spans="1:18" x14ac:dyDescent="0.35">
      <c r="A1624" s="79">
        <v>1630</v>
      </c>
      <c r="B1624" s="80"/>
      <c r="F1624" s="79" t="s">
        <v>6001</v>
      </c>
      <c r="O1624" s="58" t="s">
        <v>1115</v>
      </c>
      <c r="Q1624" s="62" t="s">
        <v>1587</v>
      </c>
      <c r="R1624" s="62">
        <v>-15</v>
      </c>
    </row>
    <row r="1625" spans="1:18" x14ac:dyDescent="0.35">
      <c r="A1625" s="79">
        <v>1631</v>
      </c>
      <c r="B1625" s="80"/>
      <c r="F1625" s="79" t="s">
        <v>6000</v>
      </c>
      <c r="O1625" s="58" t="s">
        <v>892</v>
      </c>
      <c r="Q1625" s="61"/>
      <c r="R1625" s="61"/>
    </row>
    <row r="1626" spans="1:18" x14ac:dyDescent="0.35">
      <c r="A1626" s="79">
        <v>1632</v>
      </c>
      <c r="B1626" s="80"/>
      <c r="F1626" s="79" t="s">
        <v>5999</v>
      </c>
      <c r="O1626" s="68" t="s">
        <v>3491</v>
      </c>
      <c r="Q1626" s="66" t="s">
        <v>3474</v>
      </c>
      <c r="R1626" s="102">
        <v>5</v>
      </c>
    </row>
    <row r="1627" spans="1:18" x14ac:dyDescent="0.35">
      <c r="A1627" s="79">
        <v>1633</v>
      </c>
      <c r="B1627" s="80" t="s">
        <v>5857</v>
      </c>
      <c r="C1627" s="79" t="s">
        <v>5857</v>
      </c>
      <c r="D1627" s="79" t="s">
        <v>5937</v>
      </c>
      <c r="E1627" s="79" t="s">
        <v>5958</v>
      </c>
      <c r="F1627" s="79" t="s">
        <v>6002</v>
      </c>
      <c r="J1627" s="79" t="s">
        <v>1850</v>
      </c>
      <c r="O1627" s="68" t="s">
        <v>3493</v>
      </c>
      <c r="Q1627" s="66" t="s">
        <v>3474</v>
      </c>
      <c r="R1627" s="102">
        <v>6</v>
      </c>
    </row>
    <row r="1628" spans="1:18" x14ac:dyDescent="0.35">
      <c r="A1628" s="79">
        <v>1634</v>
      </c>
      <c r="B1628" s="80"/>
      <c r="F1628" s="79" t="s">
        <v>6001</v>
      </c>
      <c r="O1628" s="68" t="s">
        <v>3492</v>
      </c>
      <c r="Q1628" s="66" t="s">
        <v>3474</v>
      </c>
      <c r="R1628" s="102">
        <v>7</v>
      </c>
    </row>
    <row r="1629" spans="1:18" x14ac:dyDescent="0.35">
      <c r="A1629" s="79">
        <v>1635</v>
      </c>
      <c r="B1629" s="80"/>
      <c r="F1629" s="79" t="s">
        <v>6000</v>
      </c>
    </row>
    <row r="1630" spans="1:18" x14ac:dyDescent="0.35">
      <c r="A1630" s="79">
        <v>1636</v>
      </c>
      <c r="B1630" s="80"/>
      <c r="F1630" s="79" t="s">
        <v>5999</v>
      </c>
    </row>
    <row r="1631" spans="1:18" x14ac:dyDescent="0.35">
      <c r="A1631" s="79">
        <v>1637</v>
      </c>
      <c r="B1631" s="80" t="s">
        <v>5858</v>
      </c>
      <c r="C1631" s="79" t="s">
        <v>5858</v>
      </c>
      <c r="D1631" s="79" t="s">
        <v>5937</v>
      </c>
      <c r="E1631" s="79" t="s">
        <v>5958</v>
      </c>
      <c r="F1631" s="79" t="s">
        <v>6002</v>
      </c>
      <c r="J1631" s="79" t="s">
        <v>1851</v>
      </c>
    </row>
    <row r="1632" spans="1:18" x14ac:dyDescent="0.35">
      <c r="A1632" s="79">
        <v>1638</v>
      </c>
      <c r="B1632" s="80"/>
      <c r="F1632" s="79" t="s">
        <v>6001</v>
      </c>
    </row>
    <row r="1633" spans="1:10" x14ac:dyDescent="0.35">
      <c r="A1633" s="79">
        <v>1639</v>
      </c>
      <c r="B1633" s="80"/>
      <c r="F1633" s="79" t="s">
        <v>6000</v>
      </c>
    </row>
    <row r="1634" spans="1:10" x14ac:dyDescent="0.35">
      <c r="A1634" s="79">
        <v>1640</v>
      </c>
      <c r="B1634" s="80"/>
      <c r="F1634" s="79" t="s">
        <v>5999</v>
      </c>
    </row>
    <row r="1635" spans="1:10" x14ac:dyDescent="0.35">
      <c r="A1635" s="79">
        <v>1641</v>
      </c>
      <c r="B1635" s="80" t="s">
        <v>1894</v>
      </c>
      <c r="C1635" s="79" t="s">
        <v>1894</v>
      </c>
      <c r="D1635" s="79" t="s">
        <v>5937</v>
      </c>
      <c r="E1635" s="79" t="s">
        <v>5958</v>
      </c>
      <c r="F1635" s="93" t="s">
        <v>6643</v>
      </c>
      <c r="J1635" s="79" t="s">
        <v>1895</v>
      </c>
    </row>
    <row r="1636" spans="1:10" x14ac:dyDescent="0.35">
      <c r="A1636" s="79">
        <v>1642</v>
      </c>
      <c r="B1636" s="80"/>
      <c r="F1636" s="79" t="s">
        <v>5998</v>
      </c>
    </row>
    <row r="1637" spans="1:10" x14ac:dyDescent="0.35">
      <c r="A1637" s="79">
        <v>1643</v>
      </c>
      <c r="B1637" s="80"/>
      <c r="F1637" s="79" t="s">
        <v>5971</v>
      </c>
    </row>
    <row r="1638" spans="1:10" x14ac:dyDescent="0.35">
      <c r="A1638" s="79">
        <v>1644</v>
      </c>
      <c r="B1638" s="80"/>
      <c r="F1638" s="79" t="s">
        <v>5953</v>
      </c>
    </row>
    <row r="1639" spans="1:10" x14ac:dyDescent="0.35">
      <c r="A1639" s="79">
        <v>1645</v>
      </c>
      <c r="B1639" s="80" t="s">
        <v>1899</v>
      </c>
      <c r="C1639" s="79" t="s">
        <v>1899</v>
      </c>
      <c r="D1639" s="79" t="s">
        <v>5937</v>
      </c>
      <c r="E1639" s="79" t="s">
        <v>5958</v>
      </c>
      <c r="F1639" s="79" t="s">
        <v>5993</v>
      </c>
      <c r="J1639" s="79" t="s">
        <v>1900</v>
      </c>
    </row>
    <row r="1640" spans="1:10" x14ac:dyDescent="0.35">
      <c r="A1640" s="79">
        <v>1646</v>
      </c>
      <c r="B1640" s="80"/>
      <c r="F1640" s="79" t="s">
        <v>5997</v>
      </c>
    </row>
    <row r="1641" spans="1:10" x14ac:dyDescent="0.35">
      <c r="A1641" s="79">
        <v>1647</v>
      </c>
      <c r="B1641" s="80"/>
      <c r="F1641" s="79" t="s">
        <v>5996</v>
      </c>
    </row>
    <row r="1642" spans="1:10" x14ac:dyDescent="0.35">
      <c r="A1642" s="79">
        <v>1648</v>
      </c>
      <c r="B1642" s="80"/>
      <c r="F1642" s="79" t="s">
        <v>5990</v>
      </c>
    </row>
    <row r="1643" spans="1:10" x14ac:dyDescent="0.35">
      <c r="A1643" s="79">
        <v>1649</v>
      </c>
      <c r="B1643" s="80" t="s">
        <v>1902</v>
      </c>
      <c r="C1643" s="79" t="s">
        <v>1902</v>
      </c>
      <c r="D1643" s="79" t="s">
        <v>5937</v>
      </c>
      <c r="E1643" s="79" t="s">
        <v>5958</v>
      </c>
      <c r="F1643" s="79" t="s">
        <v>5993</v>
      </c>
      <c r="J1643" s="79" t="s">
        <v>1903</v>
      </c>
    </row>
    <row r="1644" spans="1:10" x14ac:dyDescent="0.35">
      <c r="A1644" s="79">
        <v>1650</v>
      </c>
      <c r="B1644" s="80"/>
      <c r="F1644" s="79" t="s">
        <v>5995</v>
      </c>
    </row>
    <row r="1645" spans="1:10" x14ac:dyDescent="0.35">
      <c r="A1645" s="79">
        <v>1651</v>
      </c>
      <c r="B1645" s="80"/>
      <c r="F1645" s="79" t="s">
        <v>5994</v>
      </c>
    </row>
    <row r="1646" spans="1:10" x14ac:dyDescent="0.35">
      <c r="A1646" s="79">
        <v>1652</v>
      </c>
      <c r="B1646" s="80"/>
      <c r="F1646" s="79" t="s">
        <v>5990</v>
      </c>
    </row>
    <row r="1647" spans="1:10" x14ac:dyDescent="0.35">
      <c r="A1647" s="79">
        <v>1653</v>
      </c>
      <c r="B1647" s="80" t="s">
        <v>5866</v>
      </c>
      <c r="C1647" s="79" t="s">
        <v>5866</v>
      </c>
      <c r="D1647" s="79" t="s">
        <v>5937</v>
      </c>
      <c r="E1647" s="79" t="s">
        <v>5958</v>
      </c>
      <c r="F1647" s="79" t="s">
        <v>5993</v>
      </c>
      <c r="J1647" s="79" t="s">
        <v>1905</v>
      </c>
    </row>
    <row r="1648" spans="1:10" x14ac:dyDescent="0.35">
      <c r="A1648" s="79">
        <v>1654</v>
      </c>
      <c r="B1648" s="80"/>
      <c r="F1648" s="79" t="s">
        <v>5995</v>
      </c>
    </row>
    <row r="1649" spans="1:18" x14ac:dyDescent="0.35">
      <c r="A1649" s="79">
        <v>1655</v>
      </c>
      <c r="B1649" s="80"/>
      <c r="F1649" s="79" t="s">
        <v>5994</v>
      </c>
      <c r="O1649" s="58" t="s">
        <v>1898</v>
      </c>
      <c r="Q1649" s="61" t="s">
        <v>1558</v>
      </c>
      <c r="R1649" s="61">
        <v>10</v>
      </c>
    </row>
    <row r="1650" spans="1:18" x14ac:dyDescent="0.35">
      <c r="A1650" s="79">
        <v>1656</v>
      </c>
      <c r="B1650" s="80"/>
      <c r="F1650" s="79" t="s">
        <v>5990</v>
      </c>
      <c r="O1650" s="58" t="s">
        <v>1901</v>
      </c>
      <c r="Q1650" s="62" t="s">
        <v>1569</v>
      </c>
      <c r="R1650" s="62">
        <v>25</v>
      </c>
    </row>
    <row r="1651" spans="1:18" x14ac:dyDescent="0.35">
      <c r="A1651" s="79">
        <v>1657</v>
      </c>
      <c r="B1651" s="80" t="s">
        <v>5867</v>
      </c>
      <c r="C1651" s="79" t="s">
        <v>5867</v>
      </c>
      <c r="D1651" s="79" t="s">
        <v>5937</v>
      </c>
      <c r="E1651" s="79" t="s">
        <v>5958</v>
      </c>
      <c r="F1651" s="79" t="s">
        <v>5993</v>
      </c>
      <c r="J1651" s="79" t="s">
        <v>1907</v>
      </c>
      <c r="O1651" s="58" t="s">
        <v>1904</v>
      </c>
      <c r="Q1651" s="61" t="s">
        <v>1569</v>
      </c>
      <c r="R1651" s="61">
        <v>25</v>
      </c>
    </row>
    <row r="1652" spans="1:18" x14ac:dyDescent="0.35">
      <c r="A1652" s="79">
        <v>1658</v>
      </c>
      <c r="B1652" s="80"/>
      <c r="F1652" s="79" t="s">
        <v>5995</v>
      </c>
      <c r="O1652" s="58" t="s">
        <v>1906</v>
      </c>
      <c r="Q1652" s="62" t="s">
        <v>1569</v>
      </c>
      <c r="R1652" s="62">
        <v>50</v>
      </c>
    </row>
    <row r="1653" spans="1:18" x14ac:dyDescent="0.35">
      <c r="A1653" s="79">
        <v>1659</v>
      </c>
      <c r="B1653" s="80"/>
      <c r="F1653" s="93" t="s">
        <v>6568</v>
      </c>
      <c r="O1653" s="58" t="s">
        <v>1908</v>
      </c>
      <c r="Q1653" s="61" t="s">
        <v>1587</v>
      </c>
      <c r="R1653" s="61">
        <v>-15</v>
      </c>
    </row>
    <row r="1654" spans="1:18" x14ac:dyDescent="0.35">
      <c r="A1654" s="79">
        <v>1660</v>
      </c>
      <c r="B1654" s="80"/>
      <c r="F1654" s="79" t="s">
        <v>5990</v>
      </c>
      <c r="O1654" s="58" t="s">
        <v>1911</v>
      </c>
      <c r="Q1654" s="62" t="s">
        <v>1587</v>
      </c>
      <c r="R1654" s="62">
        <v>-15</v>
      </c>
    </row>
    <row r="1655" spans="1:18" x14ac:dyDescent="0.35">
      <c r="A1655" s="79">
        <v>1661</v>
      </c>
      <c r="B1655" s="80" t="s">
        <v>1909</v>
      </c>
      <c r="C1655" s="79" t="s">
        <v>1909</v>
      </c>
      <c r="D1655" s="79" t="s">
        <v>5937</v>
      </c>
      <c r="E1655" s="79" t="s">
        <v>5958</v>
      </c>
      <c r="F1655" s="79" t="s">
        <v>5993</v>
      </c>
      <c r="J1655" s="79" t="s">
        <v>1910</v>
      </c>
      <c r="O1655" s="58" t="s">
        <v>1035</v>
      </c>
      <c r="Q1655" s="61" t="s">
        <v>1587</v>
      </c>
      <c r="R1655" s="61">
        <v>-15</v>
      </c>
    </row>
    <row r="1656" spans="1:18" x14ac:dyDescent="0.35">
      <c r="A1656" s="79">
        <v>1662</v>
      </c>
      <c r="B1656" s="80"/>
      <c r="F1656" s="79" t="s">
        <v>5992</v>
      </c>
      <c r="O1656" s="58" t="s">
        <v>984</v>
      </c>
      <c r="Q1656" s="62"/>
      <c r="R1656" s="62"/>
    </row>
    <row r="1657" spans="1:18" x14ac:dyDescent="0.35">
      <c r="A1657" s="79">
        <v>1663</v>
      </c>
      <c r="B1657" s="80"/>
      <c r="F1657" s="79" t="s">
        <v>5991</v>
      </c>
      <c r="O1657" s="58" t="s">
        <v>913</v>
      </c>
      <c r="Q1657" s="61"/>
      <c r="R1657" s="61"/>
    </row>
    <row r="1658" spans="1:18" x14ac:dyDescent="0.35">
      <c r="A1658" s="79">
        <v>1664</v>
      </c>
      <c r="B1658" s="80"/>
      <c r="F1658" s="79" t="s">
        <v>5990</v>
      </c>
      <c r="O1658" s="58" t="s">
        <v>1034</v>
      </c>
      <c r="Q1658" s="62"/>
      <c r="R1658" s="62"/>
    </row>
    <row r="1659" spans="1:18" x14ac:dyDescent="0.35">
      <c r="A1659" s="79">
        <v>1665</v>
      </c>
      <c r="B1659" s="80" t="s">
        <v>5868</v>
      </c>
      <c r="C1659" s="79" t="s">
        <v>5868</v>
      </c>
      <c r="D1659" s="79" t="s">
        <v>5937</v>
      </c>
      <c r="E1659" s="79" t="s">
        <v>5958</v>
      </c>
      <c r="F1659" s="79" t="s">
        <v>5993</v>
      </c>
      <c r="J1659" s="79" t="s">
        <v>1912</v>
      </c>
      <c r="O1659" s="68" t="s">
        <v>3497</v>
      </c>
      <c r="Q1659" s="66" t="s">
        <v>3474</v>
      </c>
      <c r="R1659" s="102">
        <v>5</v>
      </c>
    </row>
    <row r="1660" spans="1:18" x14ac:dyDescent="0.35">
      <c r="A1660" s="79">
        <v>1666</v>
      </c>
      <c r="B1660" s="80"/>
      <c r="F1660" s="79" t="s">
        <v>5992</v>
      </c>
      <c r="O1660" s="68" t="s">
        <v>3498</v>
      </c>
      <c r="Q1660" s="66" t="s">
        <v>3474</v>
      </c>
      <c r="R1660" s="102">
        <v>6</v>
      </c>
    </row>
    <row r="1661" spans="1:18" x14ac:dyDescent="0.35">
      <c r="A1661" s="79">
        <v>1667</v>
      </c>
      <c r="B1661" s="80"/>
      <c r="F1661" s="79" t="s">
        <v>5991</v>
      </c>
      <c r="O1661" s="68" t="s">
        <v>3499</v>
      </c>
      <c r="Q1661" s="66" t="s">
        <v>3474</v>
      </c>
      <c r="R1661" s="102">
        <v>7</v>
      </c>
    </row>
    <row r="1662" spans="1:18" x14ac:dyDescent="0.35">
      <c r="A1662" s="79">
        <v>1668</v>
      </c>
      <c r="B1662" s="80"/>
      <c r="F1662" s="79" t="s">
        <v>5990</v>
      </c>
    </row>
    <row r="1663" spans="1:18" x14ac:dyDescent="0.35">
      <c r="A1663" s="79">
        <v>1669</v>
      </c>
      <c r="B1663" s="80" t="s">
        <v>5869</v>
      </c>
      <c r="C1663" s="79" t="s">
        <v>5869</v>
      </c>
      <c r="D1663" s="79" t="s">
        <v>5937</v>
      </c>
      <c r="E1663" s="79" t="s">
        <v>5958</v>
      </c>
      <c r="F1663" s="79" t="s">
        <v>5993</v>
      </c>
      <c r="J1663" s="79" t="s">
        <v>1913</v>
      </c>
    </row>
    <row r="1664" spans="1:18" x14ac:dyDescent="0.35">
      <c r="A1664" s="79">
        <v>1670</v>
      </c>
      <c r="B1664" s="80"/>
      <c r="F1664" s="79" t="s">
        <v>5992</v>
      </c>
    </row>
    <row r="1665" spans="1:10" x14ac:dyDescent="0.35">
      <c r="A1665" s="79">
        <v>1671</v>
      </c>
      <c r="B1665" s="80"/>
      <c r="F1665" s="79" t="s">
        <v>5991</v>
      </c>
    </row>
    <row r="1666" spans="1:10" x14ac:dyDescent="0.35">
      <c r="A1666" s="79">
        <v>1672</v>
      </c>
      <c r="B1666" s="80"/>
      <c r="F1666" s="79" t="s">
        <v>5990</v>
      </c>
    </row>
    <row r="1667" spans="1:10" x14ac:dyDescent="0.35">
      <c r="A1667" s="79">
        <v>1673</v>
      </c>
      <c r="B1667" s="80" t="s">
        <v>1914</v>
      </c>
      <c r="C1667" s="79" t="s">
        <v>1914</v>
      </c>
      <c r="D1667" s="79" t="s">
        <v>5937</v>
      </c>
      <c r="E1667" s="79" t="s">
        <v>5958</v>
      </c>
      <c r="F1667" s="93" t="s">
        <v>6659</v>
      </c>
      <c r="J1667" s="79" t="s">
        <v>1915</v>
      </c>
    </row>
    <row r="1668" spans="1:10" x14ac:dyDescent="0.35">
      <c r="A1668" s="79">
        <v>1674</v>
      </c>
      <c r="B1668" s="80"/>
      <c r="F1668" s="79" t="s">
        <v>5989</v>
      </c>
    </row>
    <row r="1669" spans="1:10" x14ac:dyDescent="0.35">
      <c r="A1669" s="79">
        <v>1675</v>
      </c>
      <c r="B1669" s="80"/>
      <c r="F1669" s="79" t="s">
        <v>5971</v>
      </c>
    </row>
    <row r="1670" spans="1:10" x14ac:dyDescent="0.35">
      <c r="A1670" s="79">
        <v>1676</v>
      </c>
      <c r="B1670" s="80"/>
      <c r="F1670" s="79" t="s">
        <v>5953</v>
      </c>
    </row>
    <row r="1671" spans="1:10" x14ac:dyDescent="0.35">
      <c r="A1671" s="79">
        <v>1677</v>
      </c>
      <c r="B1671" s="80" t="s">
        <v>1916</v>
      </c>
      <c r="C1671" s="79" t="s">
        <v>1916</v>
      </c>
      <c r="D1671" s="79" t="s">
        <v>5937</v>
      </c>
      <c r="E1671" s="79" t="s">
        <v>5958</v>
      </c>
      <c r="F1671" s="93" t="s">
        <v>6659</v>
      </c>
      <c r="J1671" s="79" t="s">
        <v>1917</v>
      </c>
    </row>
    <row r="1672" spans="1:10" x14ac:dyDescent="0.35">
      <c r="A1672" s="79">
        <v>1678</v>
      </c>
      <c r="B1672" s="80"/>
      <c r="F1672" s="79" t="s">
        <v>5988</v>
      </c>
    </row>
    <row r="1673" spans="1:10" x14ac:dyDescent="0.35">
      <c r="A1673" s="79">
        <v>1679</v>
      </c>
      <c r="B1673" s="80"/>
      <c r="F1673" s="79" t="s">
        <v>5971</v>
      </c>
    </row>
    <row r="1674" spans="1:10" x14ac:dyDescent="0.35">
      <c r="A1674" s="79">
        <v>1680</v>
      </c>
      <c r="B1674" s="80"/>
      <c r="F1674" s="79" t="s">
        <v>5953</v>
      </c>
    </row>
    <row r="1675" spans="1:10" x14ac:dyDescent="0.35">
      <c r="A1675" s="79">
        <v>1681</v>
      </c>
      <c r="B1675" s="80" t="s">
        <v>1918</v>
      </c>
      <c r="C1675" s="79" t="s">
        <v>1918</v>
      </c>
      <c r="D1675" s="79" t="s">
        <v>5937</v>
      </c>
      <c r="E1675" s="79" t="s">
        <v>5958</v>
      </c>
      <c r="F1675" s="93" t="s">
        <v>6659</v>
      </c>
      <c r="J1675" s="79" t="s">
        <v>1919</v>
      </c>
    </row>
    <row r="1676" spans="1:10" x14ac:dyDescent="0.35">
      <c r="A1676" s="79">
        <v>1682</v>
      </c>
      <c r="B1676" s="80"/>
      <c r="F1676" s="79" t="s">
        <v>5987</v>
      </c>
    </row>
    <row r="1677" spans="1:10" x14ac:dyDescent="0.35">
      <c r="A1677" s="79">
        <v>1683</v>
      </c>
      <c r="B1677" s="80"/>
      <c r="F1677" s="79" t="s">
        <v>5971</v>
      </c>
    </row>
    <row r="1678" spans="1:10" x14ac:dyDescent="0.35">
      <c r="A1678" s="79">
        <v>1684</v>
      </c>
      <c r="B1678" s="80"/>
      <c r="F1678" s="79" t="s">
        <v>5986</v>
      </c>
    </row>
    <row r="1679" spans="1:10" x14ac:dyDescent="0.35">
      <c r="A1679" s="79">
        <v>1685</v>
      </c>
      <c r="B1679" s="80" t="s">
        <v>5898</v>
      </c>
      <c r="C1679" s="79" t="s">
        <v>5898</v>
      </c>
      <c r="D1679" s="79" t="s">
        <v>5937</v>
      </c>
      <c r="E1679" s="79" t="s">
        <v>5958</v>
      </c>
      <c r="F1679" s="79" t="s">
        <v>5993</v>
      </c>
      <c r="J1679" s="79" t="s">
        <v>3503</v>
      </c>
    </row>
    <row r="1680" spans="1:10" x14ac:dyDescent="0.35">
      <c r="A1680" s="79">
        <v>1686</v>
      </c>
      <c r="B1680" s="80"/>
      <c r="F1680" s="93" t="s">
        <v>6588</v>
      </c>
    </row>
    <row r="1681" spans="1:10" x14ac:dyDescent="0.35">
      <c r="A1681" s="79">
        <v>1687</v>
      </c>
      <c r="B1681" s="80"/>
      <c r="F1681" s="93" t="s">
        <v>6569</v>
      </c>
    </row>
    <row r="1682" spans="1:10" x14ac:dyDescent="0.35">
      <c r="A1682" s="79">
        <v>1688</v>
      </c>
      <c r="B1682" s="80"/>
      <c r="F1682" s="79" t="s">
        <v>5990</v>
      </c>
    </row>
    <row r="1683" spans="1:10" x14ac:dyDescent="0.35">
      <c r="A1683" s="79">
        <v>1689</v>
      </c>
      <c r="B1683" s="80" t="s">
        <v>5900</v>
      </c>
      <c r="C1683" s="79" t="s">
        <v>5900</v>
      </c>
      <c r="D1683" s="79" t="s">
        <v>5937</v>
      </c>
      <c r="E1683" s="79" t="s">
        <v>5958</v>
      </c>
      <c r="F1683" s="79" t="s">
        <v>5993</v>
      </c>
      <c r="J1683" s="79" t="s">
        <v>3515</v>
      </c>
    </row>
    <row r="1684" spans="1:10" x14ac:dyDescent="0.35">
      <c r="A1684" s="79">
        <v>1690</v>
      </c>
      <c r="B1684" s="80"/>
      <c r="F1684" s="93" t="s">
        <v>6588</v>
      </c>
    </row>
    <row r="1685" spans="1:10" x14ac:dyDescent="0.35">
      <c r="A1685" s="79">
        <v>1691</v>
      </c>
      <c r="B1685" s="80"/>
      <c r="F1685" s="93" t="s">
        <v>6570</v>
      </c>
    </row>
    <row r="1686" spans="1:10" x14ac:dyDescent="0.35">
      <c r="A1686" s="79">
        <v>1692</v>
      </c>
      <c r="B1686" s="80"/>
      <c r="F1686" s="79" t="s">
        <v>5990</v>
      </c>
    </row>
    <row r="1687" spans="1:10" x14ac:dyDescent="0.35">
      <c r="A1687" s="79">
        <v>1693</v>
      </c>
      <c r="B1687" s="80" t="s">
        <v>5899</v>
      </c>
      <c r="C1687" s="79" t="s">
        <v>5899</v>
      </c>
      <c r="D1687" s="79" t="s">
        <v>5937</v>
      </c>
      <c r="E1687" s="79" t="s">
        <v>5958</v>
      </c>
      <c r="F1687" s="79" t="s">
        <v>5993</v>
      </c>
      <c r="J1687" s="79" t="s">
        <v>3516</v>
      </c>
    </row>
    <row r="1688" spans="1:10" x14ac:dyDescent="0.35">
      <c r="A1688" s="79">
        <v>1694</v>
      </c>
      <c r="B1688" s="80"/>
      <c r="F1688" s="93" t="s">
        <v>6588</v>
      </c>
    </row>
    <row r="1689" spans="1:10" x14ac:dyDescent="0.35">
      <c r="A1689" s="79">
        <v>1695</v>
      </c>
      <c r="B1689" s="80"/>
      <c r="F1689" s="93" t="s">
        <v>6571</v>
      </c>
    </row>
    <row r="1690" spans="1:10" x14ac:dyDescent="0.35">
      <c r="A1690" s="79">
        <v>1696</v>
      </c>
      <c r="B1690" s="80"/>
      <c r="F1690" s="79" t="s">
        <v>5990</v>
      </c>
    </row>
    <row r="1691" spans="1:10" x14ac:dyDescent="0.35">
      <c r="A1691" s="79">
        <v>1697</v>
      </c>
      <c r="B1691" s="80" t="s">
        <v>1775</v>
      </c>
      <c r="C1691" s="79" t="s">
        <v>1775</v>
      </c>
      <c r="D1691" s="79" t="s">
        <v>5937</v>
      </c>
      <c r="E1691" s="79" t="s">
        <v>5958</v>
      </c>
      <c r="F1691" s="93" t="s">
        <v>6645</v>
      </c>
      <c r="J1691" s="79" t="s">
        <v>1776</v>
      </c>
    </row>
    <row r="1692" spans="1:10" x14ac:dyDescent="0.35">
      <c r="A1692" s="79">
        <v>1698</v>
      </c>
      <c r="B1692" s="80"/>
      <c r="F1692" s="79" t="s">
        <v>5984</v>
      </c>
    </row>
    <row r="1693" spans="1:10" x14ac:dyDescent="0.35">
      <c r="A1693" s="79">
        <v>1699</v>
      </c>
      <c r="B1693" s="80"/>
      <c r="F1693" s="79" t="s">
        <v>5983</v>
      </c>
    </row>
    <row r="1694" spans="1:10" x14ac:dyDescent="0.35">
      <c r="A1694" s="79">
        <v>1700</v>
      </c>
      <c r="B1694" s="80"/>
      <c r="F1694" s="79" t="s">
        <v>5982</v>
      </c>
    </row>
    <row r="1695" spans="1:10" x14ac:dyDescent="0.35">
      <c r="A1695" s="79">
        <v>1701</v>
      </c>
      <c r="B1695" s="80" t="s">
        <v>1921</v>
      </c>
      <c r="C1695" s="79" t="s">
        <v>1921</v>
      </c>
      <c r="D1695" s="79" t="s">
        <v>5937</v>
      </c>
      <c r="E1695" s="79" t="s">
        <v>5958</v>
      </c>
      <c r="F1695" s="79" t="s">
        <v>5962</v>
      </c>
      <c r="J1695" s="79" t="s">
        <v>1922</v>
      </c>
    </row>
    <row r="1696" spans="1:10" x14ac:dyDescent="0.35">
      <c r="A1696" s="79">
        <v>1702</v>
      </c>
      <c r="B1696" s="80"/>
      <c r="F1696" s="79" t="s">
        <v>5981</v>
      </c>
    </row>
    <row r="1697" spans="1:16" x14ac:dyDescent="0.35">
      <c r="A1697" s="79">
        <v>1703</v>
      </c>
      <c r="B1697" s="80"/>
      <c r="F1697" s="79" t="s">
        <v>5960</v>
      </c>
    </row>
    <row r="1698" spans="1:16" x14ac:dyDescent="0.35">
      <c r="A1698" s="79">
        <v>1704</v>
      </c>
      <c r="B1698" s="80"/>
      <c r="F1698" s="79" t="s">
        <v>5959</v>
      </c>
    </row>
    <row r="1699" spans="1:16" x14ac:dyDescent="0.35">
      <c r="A1699" s="79">
        <v>1705</v>
      </c>
      <c r="B1699" s="80" t="s">
        <v>5870</v>
      </c>
      <c r="C1699" s="79" t="s">
        <v>5870</v>
      </c>
      <c r="D1699" s="79" t="s">
        <v>5937</v>
      </c>
      <c r="E1699" s="79" t="s">
        <v>5958</v>
      </c>
      <c r="F1699" s="79" t="s">
        <v>5962</v>
      </c>
      <c r="J1699" s="79" t="s">
        <v>1925</v>
      </c>
    </row>
    <row r="1700" spans="1:16" x14ac:dyDescent="0.35">
      <c r="A1700" s="79">
        <v>1706</v>
      </c>
      <c r="B1700" s="80"/>
      <c r="F1700" s="79" t="s">
        <v>5981</v>
      </c>
    </row>
    <row r="1701" spans="1:16" x14ac:dyDescent="0.35">
      <c r="A1701" s="79">
        <v>1707</v>
      </c>
      <c r="B1701" s="80"/>
      <c r="F1701" s="79" t="s">
        <v>5960</v>
      </c>
    </row>
    <row r="1702" spans="1:16" x14ac:dyDescent="0.35">
      <c r="A1702" s="79">
        <v>1708</v>
      </c>
      <c r="B1702" s="80"/>
      <c r="F1702" s="79" t="s">
        <v>5959</v>
      </c>
    </row>
    <row r="1703" spans="1:16" x14ac:dyDescent="0.35">
      <c r="A1703" s="79">
        <v>1709</v>
      </c>
      <c r="B1703" s="80" t="s">
        <v>1928</v>
      </c>
      <c r="C1703" s="79" t="s">
        <v>1928</v>
      </c>
      <c r="D1703" s="79" t="s">
        <v>5937</v>
      </c>
      <c r="E1703" s="79" t="s">
        <v>5958</v>
      </c>
      <c r="F1703" s="79" t="s">
        <v>5962</v>
      </c>
      <c r="J1703" s="79" t="s">
        <v>1929</v>
      </c>
    </row>
    <row r="1704" spans="1:16" x14ac:dyDescent="0.35">
      <c r="A1704" s="79">
        <v>1710</v>
      </c>
      <c r="B1704" s="80"/>
      <c r="F1704" s="79" t="s">
        <v>5980</v>
      </c>
    </row>
    <row r="1705" spans="1:16" x14ac:dyDescent="0.35">
      <c r="A1705" s="79">
        <v>1711</v>
      </c>
      <c r="B1705" s="80"/>
      <c r="F1705" s="79" t="s">
        <v>5978</v>
      </c>
    </row>
    <row r="1706" spans="1:16" x14ac:dyDescent="0.35">
      <c r="A1706" s="79">
        <v>1712</v>
      </c>
      <c r="B1706" s="80"/>
      <c r="F1706" s="79" t="s">
        <v>5959</v>
      </c>
    </row>
    <row r="1707" spans="1:16" x14ac:dyDescent="0.35">
      <c r="A1707" s="79">
        <v>1713</v>
      </c>
      <c r="B1707" s="80" t="s">
        <v>5871</v>
      </c>
      <c r="C1707" s="79" t="s">
        <v>5871</v>
      </c>
      <c r="D1707" s="79" t="s">
        <v>5937</v>
      </c>
      <c r="E1707" s="79" t="s">
        <v>5958</v>
      </c>
      <c r="F1707" s="79" t="s">
        <v>5962</v>
      </c>
      <c r="J1707" s="79" t="s">
        <v>1930</v>
      </c>
    </row>
    <row r="1708" spans="1:16" x14ac:dyDescent="0.35">
      <c r="A1708" s="79">
        <v>1714</v>
      </c>
      <c r="B1708" s="80"/>
      <c r="F1708" s="79" t="s">
        <v>5980</v>
      </c>
    </row>
    <row r="1709" spans="1:16" x14ac:dyDescent="0.35">
      <c r="A1709" s="79">
        <v>1715</v>
      </c>
      <c r="B1709" s="80"/>
      <c r="F1709" s="79" t="s">
        <v>5978</v>
      </c>
      <c r="M1709" s="58" t="s">
        <v>1920</v>
      </c>
      <c r="O1709" s="61" t="s">
        <v>1558</v>
      </c>
      <c r="P1709" s="61">
        <v>10</v>
      </c>
    </row>
    <row r="1710" spans="1:16" x14ac:dyDescent="0.35">
      <c r="A1710" s="79">
        <v>1716</v>
      </c>
      <c r="B1710" s="80"/>
      <c r="F1710" s="79" t="s">
        <v>5959</v>
      </c>
      <c r="M1710" s="58" t="s">
        <v>1924</v>
      </c>
      <c r="O1710" s="62" t="s">
        <v>1558</v>
      </c>
      <c r="P1710" s="62">
        <v>10</v>
      </c>
    </row>
    <row r="1711" spans="1:16" x14ac:dyDescent="0.35">
      <c r="A1711" s="79">
        <v>1717</v>
      </c>
      <c r="B1711" s="80" t="s">
        <v>5872</v>
      </c>
      <c r="C1711" s="79" t="s">
        <v>5872</v>
      </c>
      <c r="D1711" s="79" t="s">
        <v>5937</v>
      </c>
      <c r="E1711" s="79" t="s">
        <v>5958</v>
      </c>
      <c r="F1711" s="79" t="s">
        <v>5962</v>
      </c>
      <c r="J1711" s="79" t="s">
        <v>1932</v>
      </c>
      <c r="M1711" s="58" t="s">
        <v>1927</v>
      </c>
      <c r="O1711" s="61" t="s">
        <v>1569</v>
      </c>
      <c r="P1711" s="61">
        <v>25</v>
      </c>
    </row>
    <row r="1712" spans="1:16" x14ac:dyDescent="0.35">
      <c r="A1712" s="79">
        <v>1718</v>
      </c>
      <c r="B1712" s="80"/>
      <c r="F1712" s="79" t="s">
        <v>5980</v>
      </c>
      <c r="M1712" s="58" t="s">
        <v>1923</v>
      </c>
      <c r="O1712" s="62" t="s">
        <v>1569</v>
      </c>
      <c r="P1712" s="62">
        <v>25</v>
      </c>
    </row>
    <row r="1713" spans="1:16" x14ac:dyDescent="0.35">
      <c r="A1713" s="79">
        <v>1719</v>
      </c>
      <c r="B1713" s="80"/>
      <c r="F1713" s="79" t="s">
        <v>5978</v>
      </c>
      <c r="M1713" s="58" t="s">
        <v>1931</v>
      </c>
      <c r="O1713" s="61" t="s">
        <v>1569</v>
      </c>
      <c r="P1713" s="61">
        <v>25</v>
      </c>
    </row>
    <row r="1714" spans="1:16" x14ac:dyDescent="0.35">
      <c r="A1714" s="79">
        <v>1720</v>
      </c>
      <c r="B1714" s="80"/>
      <c r="F1714" s="79" t="s">
        <v>5959</v>
      </c>
      <c r="M1714" s="58" t="s">
        <v>1926</v>
      </c>
      <c r="O1714" s="62" t="s">
        <v>1569</v>
      </c>
      <c r="P1714" s="62">
        <v>25</v>
      </c>
    </row>
    <row r="1715" spans="1:16" x14ac:dyDescent="0.35">
      <c r="A1715" s="79">
        <v>1721</v>
      </c>
      <c r="B1715" s="80" t="s">
        <v>1933</v>
      </c>
      <c r="C1715" s="79" t="s">
        <v>1933</v>
      </c>
      <c r="D1715" s="79" t="s">
        <v>5937</v>
      </c>
      <c r="E1715" s="79" t="s">
        <v>5958</v>
      </c>
      <c r="F1715" s="79" t="s">
        <v>5962</v>
      </c>
      <c r="J1715" s="79" t="s">
        <v>1934</v>
      </c>
      <c r="M1715" s="58" t="s">
        <v>1935</v>
      </c>
      <c r="O1715" s="61" t="s">
        <v>1569</v>
      </c>
      <c r="P1715" s="61">
        <v>25</v>
      </c>
    </row>
    <row r="1716" spans="1:16" x14ac:dyDescent="0.35">
      <c r="A1716" s="79">
        <v>1722</v>
      </c>
      <c r="B1716" s="80"/>
      <c r="F1716" s="79" t="s">
        <v>5979</v>
      </c>
      <c r="M1716" s="58" t="s">
        <v>1937</v>
      </c>
      <c r="O1716" s="62" t="s">
        <v>1569</v>
      </c>
      <c r="P1716" s="62">
        <v>25</v>
      </c>
    </row>
    <row r="1717" spans="1:16" x14ac:dyDescent="0.35">
      <c r="A1717" s="79">
        <v>1723</v>
      </c>
      <c r="B1717" s="80"/>
      <c r="F1717" s="79" t="s">
        <v>5978</v>
      </c>
      <c r="M1717" s="58" t="s">
        <v>1939</v>
      </c>
      <c r="O1717" s="61" t="s">
        <v>1569</v>
      </c>
      <c r="P1717" s="61">
        <v>25</v>
      </c>
    </row>
    <row r="1718" spans="1:16" x14ac:dyDescent="0.35">
      <c r="A1718" s="79">
        <v>1724</v>
      </c>
      <c r="B1718" s="80"/>
      <c r="F1718" s="79" t="s">
        <v>5959</v>
      </c>
      <c r="M1718" s="58" t="s">
        <v>1120</v>
      </c>
      <c r="O1718" s="62" t="s">
        <v>1569</v>
      </c>
      <c r="P1718" s="62">
        <v>25</v>
      </c>
    </row>
    <row r="1719" spans="1:16" x14ac:dyDescent="0.35">
      <c r="A1719" s="79">
        <v>1725</v>
      </c>
      <c r="B1719" s="80" t="s">
        <v>5873</v>
      </c>
      <c r="C1719" s="79" t="s">
        <v>5873</v>
      </c>
      <c r="D1719" s="79" t="s">
        <v>5937</v>
      </c>
      <c r="E1719" s="79" t="s">
        <v>5958</v>
      </c>
      <c r="F1719" s="79" t="s">
        <v>5962</v>
      </c>
      <c r="J1719" s="79" t="s">
        <v>1936</v>
      </c>
      <c r="M1719" s="58" t="s">
        <v>1942</v>
      </c>
      <c r="O1719" s="61" t="s">
        <v>1569</v>
      </c>
      <c r="P1719" s="61">
        <v>45</v>
      </c>
    </row>
    <row r="1720" spans="1:16" x14ac:dyDescent="0.35">
      <c r="A1720" s="79">
        <v>1726</v>
      </c>
      <c r="B1720" s="80"/>
      <c r="F1720" s="79" t="s">
        <v>5979</v>
      </c>
      <c r="M1720" s="58" t="s">
        <v>1944</v>
      </c>
      <c r="O1720" s="62" t="s">
        <v>1587</v>
      </c>
      <c r="P1720" s="62">
        <v>-15</v>
      </c>
    </row>
    <row r="1721" spans="1:16" x14ac:dyDescent="0.35">
      <c r="A1721" s="79">
        <v>1727</v>
      </c>
      <c r="B1721" s="80"/>
      <c r="F1721" s="79" t="s">
        <v>5978</v>
      </c>
      <c r="M1721" s="58" t="s">
        <v>1947</v>
      </c>
      <c r="O1721" s="61" t="s">
        <v>1587</v>
      </c>
      <c r="P1721" s="61">
        <v>-15</v>
      </c>
    </row>
    <row r="1722" spans="1:16" x14ac:dyDescent="0.35">
      <c r="A1722" s="79">
        <v>1728</v>
      </c>
      <c r="B1722" s="80"/>
      <c r="F1722" s="79" t="s">
        <v>5959</v>
      </c>
      <c r="M1722" s="58" t="s">
        <v>1949</v>
      </c>
      <c r="O1722" s="62" t="s">
        <v>1587</v>
      </c>
      <c r="P1722" s="62">
        <v>-15</v>
      </c>
    </row>
    <row r="1723" spans="1:16" x14ac:dyDescent="0.35">
      <c r="A1723" s="79">
        <v>1729</v>
      </c>
      <c r="B1723" s="80" t="s">
        <v>5874</v>
      </c>
      <c r="C1723" s="79" t="s">
        <v>5874</v>
      </c>
      <c r="D1723" s="79" t="s">
        <v>5937</v>
      </c>
      <c r="E1723" s="79" t="s">
        <v>5958</v>
      </c>
      <c r="F1723" s="79" t="s">
        <v>5962</v>
      </c>
      <c r="J1723" s="79" t="s">
        <v>1938</v>
      </c>
      <c r="M1723" s="58" t="s">
        <v>1063</v>
      </c>
      <c r="O1723" s="61"/>
      <c r="P1723" s="61"/>
    </row>
    <row r="1724" spans="1:16" x14ac:dyDescent="0.35">
      <c r="A1724" s="79">
        <v>1730</v>
      </c>
      <c r="B1724" s="80"/>
      <c r="F1724" s="79" t="s">
        <v>5979</v>
      </c>
      <c r="M1724" s="58" t="s">
        <v>1030</v>
      </c>
      <c r="O1724" s="62"/>
      <c r="P1724" s="62"/>
    </row>
    <row r="1725" spans="1:16" x14ac:dyDescent="0.35">
      <c r="A1725" s="79">
        <v>1731</v>
      </c>
      <c r="B1725" s="80"/>
      <c r="F1725" s="79" t="s">
        <v>5978</v>
      </c>
      <c r="M1725" s="58" t="s">
        <v>1955</v>
      </c>
      <c r="O1725" s="61"/>
      <c r="P1725" s="61"/>
    </row>
    <row r="1726" spans="1:16" x14ac:dyDescent="0.35">
      <c r="A1726" s="79">
        <v>1732</v>
      </c>
      <c r="B1726" s="80"/>
      <c r="F1726" s="79" t="s">
        <v>5959</v>
      </c>
      <c r="M1726" s="58" t="s">
        <v>1131</v>
      </c>
      <c r="O1726" s="62"/>
      <c r="P1726" s="62"/>
    </row>
    <row r="1727" spans="1:16" x14ac:dyDescent="0.35">
      <c r="A1727" s="79">
        <v>1733</v>
      </c>
      <c r="B1727" s="80" t="s">
        <v>5926</v>
      </c>
      <c r="C1727" s="79" t="s">
        <v>5926</v>
      </c>
      <c r="D1727" s="79" t="s">
        <v>5937</v>
      </c>
      <c r="E1727" s="79" t="s">
        <v>5958</v>
      </c>
      <c r="F1727" s="79" t="s">
        <v>5962</v>
      </c>
      <c r="J1727" s="79" t="s">
        <v>1940</v>
      </c>
      <c r="M1727" s="58" t="s">
        <v>1026</v>
      </c>
      <c r="O1727" s="61"/>
      <c r="P1727" s="61"/>
    </row>
    <row r="1728" spans="1:16" x14ac:dyDescent="0.35">
      <c r="A1728" s="79">
        <v>1734</v>
      </c>
      <c r="B1728" s="80"/>
      <c r="F1728" s="79" t="s">
        <v>5979</v>
      </c>
      <c r="M1728" s="58" t="s">
        <v>917</v>
      </c>
      <c r="O1728" s="62"/>
      <c r="P1728" s="62"/>
    </row>
    <row r="1729" spans="1:16" x14ac:dyDescent="0.35">
      <c r="A1729" s="79">
        <v>1735</v>
      </c>
      <c r="B1729" s="80"/>
      <c r="F1729" s="79" t="s">
        <v>5978</v>
      </c>
      <c r="M1729" s="58" t="s">
        <v>1964</v>
      </c>
      <c r="O1729" s="61" t="s">
        <v>1558</v>
      </c>
      <c r="P1729" s="61">
        <v>10</v>
      </c>
    </row>
    <row r="1730" spans="1:16" x14ac:dyDescent="0.35">
      <c r="A1730" s="79">
        <v>1736</v>
      </c>
      <c r="B1730" s="80"/>
      <c r="F1730" s="79" t="s">
        <v>5959</v>
      </c>
      <c r="M1730" s="58" t="s">
        <v>1119</v>
      </c>
      <c r="O1730" s="62" t="s">
        <v>1558</v>
      </c>
      <c r="P1730" s="62">
        <v>10</v>
      </c>
    </row>
    <row r="1731" spans="1:16" x14ac:dyDescent="0.35">
      <c r="A1731" s="79">
        <v>1737</v>
      </c>
      <c r="B1731" s="80" t="s">
        <v>5875</v>
      </c>
      <c r="C1731" s="79" t="s">
        <v>5875</v>
      </c>
      <c r="D1731" s="79" t="s">
        <v>5937</v>
      </c>
      <c r="E1731" s="79" t="s">
        <v>5958</v>
      </c>
      <c r="F1731" s="79" t="s">
        <v>5962</v>
      </c>
      <c r="J1731" s="79" t="s">
        <v>1941</v>
      </c>
      <c r="M1731" s="68" t="s">
        <v>3473</v>
      </c>
      <c r="O1731" s="66" t="s">
        <v>3474</v>
      </c>
      <c r="P1731" s="102">
        <v>8</v>
      </c>
    </row>
    <row r="1732" spans="1:16" x14ac:dyDescent="0.35">
      <c r="A1732" s="79">
        <v>1738</v>
      </c>
      <c r="B1732" s="80"/>
      <c r="F1732" s="79" t="s">
        <v>5979</v>
      </c>
      <c r="M1732" s="68" t="s">
        <v>3480</v>
      </c>
      <c r="O1732" s="66" t="s">
        <v>3474</v>
      </c>
      <c r="P1732" s="102">
        <v>9</v>
      </c>
    </row>
    <row r="1733" spans="1:16" x14ac:dyDescent="0.35">
      <c r="A1733" s="79">
        <v>1739</v>
      </c>
      <c r="B1733" s="80"/>
      <c r="F1733" s="79" t="s">
        <v>5978</v>
      </c>
      <c r="M1733" s="68" t="s">
        <v>3481</v>
      </c>
      <c r="O1733" s="66" t="s">
        <v>3474</v>
      </c>
      <c r="P1733" s="102">
        <v>10</v>
      </c>
    </row>
    <row r="1734" spans="1:16" x14ac:dyDescent="0.35">
      <c r="A1734" s="79">
        <v>1740</v>
      </c>
      <c r="B1734" s="80"/>
      <c r="F1734" s="79" t="s">
        <v>5959</v>
      </c>
    </row>
    <row r="1735" spans="1:16" x14ac:dyDescent="0.35">
      <c r="A1735" s="79">
        <v>1741</v>
      </c>
      <c r="B1735" s="80" t="s">
        <v>5876</v>
      </c>
      <c r="C1735" s="79" t="s">
        <v>5876</v>
      </c>
      <c r="D1735" s="79" t="s">
        <v>5937</v>
      </c>
      <c r="E1735" s="79" t="s">
        <v>5958</v>
      </c>
      <c r="F1735" s="79" t="s">
        <v>5962</v>
      </c>
      <c r="J1735" s="79" t="s">
        <v>1943</v>
      </c>
    </row>
    <row r="1736" spans="1:16" x14ac:dyDescent="0.35">
      <c r="A1736" s="79">
        <v>1742</v>
      </c>
      <c r="B1736" s="80"/>
      <c r="F1736" s="79" t="s">
        <v>5979</v>
      </c>
    </row>
    <row r="1737" spans="1:16" x14ac:dyDescent="0.35">
      <c r="A1737" s="79">
        <v>1743</v>
      </c>
      <c r="B1737" s="80"/>
      <c r="F1737" s="93" t="s">
        <v>6572</v>
      </c>
    </row>
    <row r="1738" spans="1:16" x14ac:dyDescent="0.35">
      <c r="A1738" s="79">
        <v>1744</v>
      </c>
      <c r="B1738" s="80"/>
      <c r="F1738" s="79" t="s">
        <v>5959</v>
      </c>
    </row>
    <row r="1739" spans="1:16" x14ac:dyDescent="0.35">
      <c r="A1739" s="79">
        <v>1745</v>
      </c>
      <c r="B1739" s="80" t="s">
        <v>1962</v>
      </c>
      <c r="C1739" s="79" t="s">
        <v>1962</v>
      </c>
      <c r="D1739" s="79" t="s">
        <v>5937</v>
      </c>
      <c r="E1739" s="79" t="s">
        <v>5958</v>
      </c>
      <c r="F1739" s="93" t="s">
        <v>6660</v>
      </c>
      <c r="J1739" s="79" t="s">
        <v>1963</v>
      </c>
    </row>
    <row r="1740" spans="1:16" x14ac:dyDescent="0.35">
      <c r="A1740" s="79">
        <v>1746</v>
      </c>
      <c r="B1740" s="80"/>
      <c r="F1740" s="79" t="s">
        <v>5977</v>
      </c>
    </row>
    <row r="1741" spans="1:16" x14ac:dyDescent="0.35">
      <c r="A1741" s="79">
        <v>1747</v>
      </c>
      <c r="B1741" s="80"/>
      <c r="F1741" s="79" t="s">
        <v>5971</v>
      </c>
    </row>
    <row r="1742" spans="1:16" x14ac:dyDescent="0.35">
      <c r="A1742" s="79">
        <v>1748</v>
      </c>
      <c r="B1742" s="80"/>
      <c r="F1742" s="79" t="s">
        <v>5966</v>
      </c>
    </row>
    <row r="1743" spans="1:16" x14ac:dyDescent="0.35">
      <c r="A1743" s="79">
        <v>1749</v>
      </c>
      <c r="B1743" s="80" t="s">
        <v>1956</v>
      </c>
      <c r="C1743" s="79" t="s">
        <v>1956</v>
      </c>
      <c r="D1743" s="79" t="s">
        <v>5937</v>
      </c>
      <c r="E1743" s="79" t="s">
        <v>5958</v>
      </c>
      <c r="F1743" s="93" t="s">
        <v>6661</v>
      </c>
      <c r="J1743" s="79" t="s">
        <v>1957</v>
      </c>
    </row>
    <row r="1744" spans="1:16" x14ac:dyDescent="0.35">
      <c r="A1744" s="79">
        <v>1750</v>
      </c>
      <c r="B1744" s="80"/>
      <c r="F1744" s="79" t="s">
        <v>5976</v>
      </c>
    </row>
    <row r="1745" spans="1:10" x14ac:dyDescent="0.35">
      <c r="A1745" s="79">
        <v>1751</v>
      </c>
      <c r="B1745" s="80"/>
      <c r="F1745" s="79" t="s">
        <v>5975</v>
      </c>
    </row>
    <row r="1746" spans="1:10" x14ac:dyDescent="0.35">
      <c r="A1746" s="79">
        <v>1752</v>
      </c>
      <c r="B1746" s="80"/>
      <c r="F1746" s="79" t="s">
        <v>5966</v>
      </c>
    </row>
    <row r="1747" spans="1:10" x14ac:dyDescent="0.35">
      <c r="A1747" s="79">
        <v>1753</v>
      </c>
      <c r="B1747" s="80" t="s">
        <v>1960</v>
      </c>
      <c r="C1747" s="79" t="s">
        <v>1960</v>
      </c>
      <c r="D1747" s="79" t="s">
        <v>5937</v>
      </c>
      <c r="E1747" s="79" t="s">
        <v>5958</v>
      </c>
      <c r="F1747" s="93" t="s">
        <v>6661</v>
      </c>
      <c r="J1747" s="79" t="s">
        <v>1961</v>
      </c>
    </row>
    <row r="1748" spans="1:10" x14ac:dyDescent="0.35">
      <c r="A1748" s="79">
        <v>1754</v>
      </c>
      <c r="B1748" s="80"/>
      <c r="F1748" s="79" t="s">
        <v>5974</v>
      </c>
    </row>
    <row r="1749" spans="1:10" x14ac:dyDescent="0.35">
      <c r="A1749" s="79">
        <v>1755</v>
      </c>
      <c r="B1749" s="80"/>
      <c r="F1749" s="79" t="s">
        <v>5973</v>
      </c>
    </row>
    <row r="1750" spans="1:10" x14ac:dyDescent="0.35">
      <c r="A1750" s="79">
        <v>1756</v>
      </c>
      <c r="B1750" s="80"/>
      <c r="F1750" s="79" t="s">
        <v>5966</v>
      </c>
    </row>
    <row r="1751" spans="1:10" x14ac:dyDescent="0.35">
      <c r="A1751" s="79">
        <v>1757</v>
      </c>
      <c r="B1751" s="80" t="s">
        <v>1951</v>
      </c>
      <c r="C1751" s="79" t="s">
        <v>1951</v>
      </c>
      <c r="D1751" s="79" t="s">
        <v>5937</v>
      </c>
      <c r="E1751" s="79" t="s">
        <v>5958</v>
      </c>
      <c r="F1751" s="93" t="s">
        <v>6661</v>
      </c>
      <c r="J1751" s="79" t="s">
        <v>1952</v>
      </c>
    </row>
    <row r="1752" spans="1:10" x14ac:dyDescent="0.35">
      <c r="A1752" s="79">
        <v>1758</v>
      </c>
      <c r="B1752" s="80"/>
      <c r="F1752" s="79" t="s">
        <v>5972</v>
      </c>
    </row>
    <row r="1753" spans="1:10" x14ac:dyDescent="0.35">
      <c r="A1753" s="79">
        <v>1759</v>
      </c>
      <c r="B1753" s="80"/>
      <c r="F1753" s="79" t="s">
        <v>5971</v>
      </c>
    </row>
    <row r="1754" spans="1:10" x14ac:dyDescent="0.35">
      <c r="A1754" s="79">
        <v>1760</v>
      </c>
      <c r="B1754" s="80"/>
      <c r="F1754" s="79" t="s">
        <v>5966</v>
      </c>
    </row>
    <row r="1755" spans="1:10" x14ac:dyDescent="0.35">
      <c r="A1755" s="79">
        <v>1761</v>
      </c>
      <c r="B1755" s="80" t="s">
        <v>1958</v>
      </c>
      <c r="C1755" s="79" t="s">
        <v>1958</v>
      </c>
      <c r="D1755" s="79" t="s">
        <v>5937</v>
      </c>
      <c r="E1755" s="79" t="s">
        <v>5958</v>
      </c>
      <c r="F1755" s="93" t="s">
        <v>6661</v>
      </c>
      <c r="J1755" s="79" t="s">
        <v>1959</v>
      </c>
    </row>
    <row r="1756" spans="1:10" x14ac:dyDescent="0.35">
      <c r="A1756" s="79">
        <v>1762</v>
      </c>
      <c r="B1756" s="80"/>
      <c r="F1756" s="79" t="s">
        <v>5970</v>
      </c>
    </row>
    <row r="1757" spans="1:10" x14ac:dyDescent="0.35">
      <c r="A1757" s="79">
        <v>1763</v>
      </c>
      <c r="B1757" s="80"/>
      <c r="F1757" s="93" t="s">
        <v>6592</v>
      </c>
    </row>
    <row r="1758" spans="1:10" x14ac:dyDescent="0.35">
      <c r="A1758" s="79">
        <v>1764</v>
      </c>
      <c r="B1758" s="80"/>
      <c r="F1758" s="79" t="s">
        <v>5966</v>
      </c>
    </row>
    <row r="1759" spans="1:10" x14ac:dyDescent="0.35">
      <c r="A1759" s="79">
        <v>1765</v>
      </c>
      <c r="B1759" s="80" t="s">
        <v>1953</v>
      </c>
      <c r="C1759" s="79" t="s">
        <v>1953</v>
      </c>
      <c r="D1759" s="79" t="s">
        <v>5937</v>
      </c>
      <c r="E1759" s="79" t="s">
        <v>5958</v>
      </c>
      <c r="F1759" s="93" t="s">
        <v>6661</v>
      </c>
      <c r="J1759" s="79" t="s">
        <v>1954</v>
      </c>
    </row>
    <row r="1760" spans="1:10" x14ac:dyDescent="0.35">
      <c r="A1760" s="79">
        <v>1766</v>
      </c>
      <c r="B1760" s="80"/>
      <c r="F1760" s="79" t="s">
        <v>5968</v>
      </c>
    </row>
    <row r="1761" spans="1:10" x14ac:dyDescent="0.35">
      <c r="A1761" s="79">
        <v>1767</v>
      </c>
      <c r="B1761" s="80"/>
      <c r="F1761" s="79" t="s">
        <v>5967</v>
      </c>
    </row>
    <row r="1762" spans="1:10" x14ac:dyDescent="0.35">
      <c r="A1762" s="79">
        <v>1768</v>
      </c>
      <c r="B1762" s="80"/>
      <c r="F1762" s="79" t="s">
        <v>5966</v>
      </c>
    </row>
    <row r="1763" spans="1:10" x14ac:dyDescent="0.35">
      <c r="A1763" s="79">
        <v>1769</v>
      </c>
      <c r="B1763" s="80" t="s">
        <v>5883</v>
      </c>
      <c r="C1763" s="79" t="s">
        <v>5883</v>
      </c>
      <c r="D1763" s="79" t="s">
        <v>5937</v>
      </c>
      <c r="E1763" s="79" t="s">
        <v>5958</v>
      </c>
      <c r="F1763" s="79" t="s">
        <v>5962</v>
      </c>
      <c r="J1763" s="79" t="s">
        <v>3487</v>
      </c>
    </row>
    <row r="1764" spans="1:10" x14ac:dyDescent="0.35">
      <c r="A1764" s="79">
        <v>1770</v>
      </c>
      <c r="B1764" s="80"/>
      <c r="F1764" s="93" t="s">
        <v>6589</v>
      </c>
    </row>
    <row r="1765" spans="1:10" x14ac:dyDescent="0.35">
      <c r="A1765" s="79">
        <v>1771</v>
      </c>
      <c r="B1765" s="80"/>
      <c r="F1765" s="93" t="s">
        <v>6573</v>
      </c>
    </row>
    <row r="1766" spans="1:10" x14ac:dyDescent="0.35">
      <c r="A1766" s="79">
        <v>1772</v>
      </c>
      <c r="B1766" s="80"/>
      <c r="F1766" s="79" t="s">
        <v>5959</v>
      </c>
    </row>
    <row r="1767" spans="1:10" x14ac:dyDescent="0.35">
      <c r="A1767" s="79">
        <v>1773</v>
      </c>
      <c r="B1767" s="80" t="s">
        <v>5884</v>
      </c>
      <c r="C1767" s="79" t="s">
        <v>5884</v>
      </c>
      <c r="D1767" s="79" t="s">
        <v>5937</v>
      </c>
      <c r="E1767" s="79" t="s">
        <v>5958</v>
      </c>
      <c r="F1767" s="79" t="s">
        <v>5962</v>
      </c>
      <c r="J1767" s="79" t="s">
        <v>3507</v>
      </c>
    </row>
    <row r="1768" spans="1:10" x14ac:dyDescent="0.35">
      <c r="A1768" s="79">
        <v>1774</v>
      </c>
      <c r="B1768" s="80"/>
      <c r="F1768" s="93" t="s">
        <v>6589</v>
      </c>
    </row>
    <row r="1769" spans="1:10" x14ac:dyDescent="0.35">
      <c r="A1769" s="79">
        <v>1775</v>
      </c>
      <c r="B1769" s="80"/>
      <c r="F1769" s="93" t="s">
        <v>6574</v>
      </c>
    </row>
    <row r="1770" spans="1:10" x14ac:dyDescent="0.35">
      <c r="A1770" s="79">
        <v>1776</v>
      </c>
      <c r="B1770" s="80"/>
      <c r="F1770" s="79" t="s">
        <v>5959</v>
      </c>
    </row>
    <row r="1771" spans="1:10" x14ac:dyDescent="0.35">
      <c r="A1771" s="79">
        <v>1777</v>
      </c>
      <c r="B1771" s="80" t="s">
        <v>5885</v>
      </c>
      <c r="C1771" s="79" t="s">
        <v>5885</v>
      </c>
      <c r="D1771" s="79" t="s">
        <v>5937</v>
      </c>
      <c r="E1771" s="79" t="s">
        <v>5958</v>
      </c>
      <c r="F1771" s="79" t="s">
        <v>5962</v>
      </c>
      <c r="J1771" s="79" t="s">
        <v>3508</v>
      </c>
    </row>
    <row r="1772" spans="1:10" x14ac:dyDescent="0.35">
      <c r="A1772" s="79">
        <v>1778</v>
      </c>
      <c r="B1772" s="80"/>
      <c r="F1772" s="93" t="s">
        <v>6589</v>
      </c>
    </row>
    <row r="1773" spans="1:10" x14ac:dyDescent="0.35">
      <c r="A1773" s="79">
        <v>1779</v>
      </c>
      <c r="B1773" s="80"/>
      <c r="F1773" s="93" t="s">
        <v>6575</v>
      </c>
    </row>
    <row r="1774" spans="1:10" x14ac:dyDescent="0.35">
      <c r="A1774" s="79">
        <v>1780</v>
      </c>
      <c r="B1774" s="80"/>
      <c r="F1774" s="79" t="s">
        <v>5959</v>
      </c>
    </row>
    <row r="1775" spans="1:10" x14ac:dyDescent="0.35">
      <c r="A1775" s="79">
        <v>1781</v>
      </c>
      <c r="B1775" s="80" t="s">
        <v>1945</v>
      </c>
      <c r="C1775" s="79" t="s">
        <v>1945</v>
      </c>
      <c r="D1775" s="79" t="s">
        <v>5937</v>
      </c>
      <c r="E1775" s="79" t="s">
        <v>5958</v>
      </c>
      <c r="F1775" s="79" t="s">
        <v>5962</v>
      </c>
      <c r="J1775" s="79" t="s">
        <v>1946</v>
      </c>
    </row>
    <row r="1776" spans="1:10" x14ac:dyDescent="0.35">
      <c r="A1776" s="79">
        <v>1782</v>
      </c>
      <c r="B1776" s="80"/>
      <c r="F1776" s="79" t="s">
        <v>5965</v>
      </c>
    </row>
    <row r="1777" spans="1:10" x14ac:dyDescent="0.35">
      <c r="A1777" s="79">
        <v>1783</v>
      </c>
      <c r="B1777" s="80"/>
      <c r="F1777" s="79" t="s">
        <v>5964</v>
      </c>
    </row>
    <row r="1778" spans="1:10" x14ac:dyDescent="0.35">
      <c r="A1778" s="79">
        <v>1784</v>
      </c>
      <c r="B1778" s="80"/>
      <c r="F1778" s="79" t="s">
        <v>5959</v>
      </c>
    </row>
    <row r="1779" spans="1:10" x14ac:dyDescent="0.35">
      <c r="A1779" s="79">
        <v>1785</v>
      </c>
      <c r="B1779" s="80" t="s">
        <v>5877</v>
      </c>
      <c r="C1779" s="79" t="s">
        <v>5877</v>
      </c>
      <c r="D1779" s="79" t="s">
        <v>5937</v>
      </c>
      <c r="E1779" s="79" t="s">
        <v>5958</v>
      </c>
      <c r="F1779" s="79" t="s">
        <v>5962</v>
      </c>
      <c r="J1779" s="79" t="s">
        <v>1948</v>
      </c>
    </row>
    <row r="1780" spans="1:10" x14ac:dyDescent="0.35">
      <c r="A1780" s="79">
        <v>1786</v>
      </c>
      <c r="B1780" s="80"/>
      <c r="F1780" s="79" t="s">
        <v>5965</v>
      </c>
    </row>
    <row r="1781" spans="1:10" x14ac:dyDescent="0.35">
      <c r="A1781" s="79">
        <v>1787</v>
      </c>
      <c r="B1781" s="80"/>
      <c r="F1781" s="79" t="s">
        <v>5964</v>
      </c>
    </row>
    <row r="1782" spans="1:10" x14ac:dyDescent="0.35">
      <c r="A1782" s="79">
        <v>1788</v>
      </c>
      <c r="B1782" s="80"/>
      <c r="F1782" s="79" t="s">
        <v>5959</v>
      </c>
    </row>
    <row r="1783" spans="1:10" x14ac:dyDescent="0.35">
      <c r="A1783" s="79">
        <v>1789</v>
      </c>
      <c r="B1783" s="80" t="s">
        <v>5878</v>
      </c>
      <c r="C1783" s="79" t="s">
        <v>5878</v>
      </c>
      <c r="D1783" s="79" t="s">
        <v>5937</v>
      </c>
      <c r="E1783" s="79" t="s">
        <v>5958</v>
      </c>
      <c r="F1783" s="79" t="s">
        <v>5962</v>
      </c>
      <c r="J1783" s="79" t="s">
        <v>1950</v>
      </c>
    </row>
    <row r="1784" spans="1:10" x14ac:dyDescent="0.35">
      <c r="A1784" s="79">
        <v>1790</v>
      </c>
      <c r="B1784" s="80"/>
      <c r="F1784" s="79" t="s">
        <v>5965</v>
      </c>
    </row>
    <row r="1785" spans="1:10" x14ac:dyDescent="0.35">
      <c r="A1785" s="79">
        <v>1791</v>
      </c>
      <c r="B1785" s="80"/>
      <c r="F1785" s="79" t="s">
        <v>5964</v>
      </c>
    </row>
    <row r="1786" spans="1:10" x14ac:dyDescent="0.35">
      <c r="A1786" s="79">
        <v>1792</v>
      </c>
      <c r="B1786" s="80"/>
      <c r="F1786" s="79" t="s">
        <v>5959</v>
      </c>
    </row>
    <row r="1787" spans="1:10" x14ac:dyDescent="0.35">
      <c r="A1787" s="79">
        <v>1793</v>
      </c>
      <c r="B1787" s="80" t="s">
        <v>1965</v>
      </c>
      <c r="C1787" s="79" t="s">
        <v>1965</v>
      </c>
      <c r="D1787" s="79" t="s">
        <v>5937</v>
      </c>
      <c r="E1787" s="79" t="s">
        <v>5958</v>
      </c>
      <c r="F1787" s="79" t="s">
        <v>5962</v>
      </c>
      <c r="J1787" s="79" t="s">
        <v>1966</v>
      </c>
    </row>
    <row r="1788" spans="1:10" x14ac:dyDescent="0.35">
      <c r="A1788" s="79">
        <v>1794</v>
      </c>
      <c r="B1788" s="80"/>
      <c r="F1788" s="79" t="s">
        <v>5963</v>
      </c>
    </row>
    <row r="1789" spans="1:10" x14ac:dyDescent="0.35">
      <c r="A1789" s="79">
        <v>1795</v>
      </c>
      <c r="B1789" s="80"/>
      <c r="F1789" s="79" t="s">
        <v>5960</v>
      </c>
    </row>
    <row r="1790" spans="1:10" x14ac:dyDescent="0.35">
      <c r="A1790" s="79">
        <v>1796</v>
      </c>
      <c r="B1790" s="80"/>
      <c r="F1790" s="79" t="s">
        <v>5959</v>
      </c>
    </row>
    <row r="1791" spans="1:10" x14ac:dyDescent="0.35">
      <c r="A1791" s="79">
        <v>1797</v>
      </c>
      <c r="B1791" s="80" t="s">
        <v>1967</v>
      </c>
      <c r="C1791" s="79" t="s">
        <v>1967</v>
      </c>
      <c r="D1791" s="79" t="s">
        <v>5937</v>
      </c>
      <c r="E1791" s="79" t="s">
        <v>5958</v>
      </c>
      <c r="F1791" s="79" t="s">
        <v>5962</v>
      </c>
      <c r="J1791" s="79" t="s">
        <v>1968</v>
      </c>
    </row>
    <row r="1792" spans="1:10" x14ac:dyDescent="0.35">
      <c r="A1792" s="79">
        <v>1798</v>
      </c>
      <c r="B1792" s="80"/>
      <c r="F1792" s="79" t="s">
        <v>5961</v>
      </c>
    </row>
    <row r="1793" spans="1:16" x14ac:dyDescent="0.35">
      <c r="A1793" s="79">
        <v>1799</v>
      </c>
      <c r="B1793" s="80"/>
      <c r="F1793" s="79" t="s">
        <v>5960</v>
      </c>
    </row>
    <row r="1794" spans="1:16" x14ac:dyDescent="0.35">
      <c r="A1794" s="79">
        <v>1800</v>
      </c>
      <c r="B1794" s="80"/>
      <c r="F1794" s="79" t="s">
        <v>5959</v>
      </c>
    </row>
    <row r="1795" spans="1:16" x14ac:dyDescent="0.35">
      <c r="A1795" s="79">
        <v>1801</v>
      </c>
      <c r="B1795" s="80" t="s">
        <v>5879</v>
      </c>
      <c r="C1795" s="79" t="s">
        <v>5879</v>
      </c>
      <c r="D1795" s="79" t="s">
        <v>5937</v>
      </c>
      <c r="E1795" s="79" t="s">
        <v>5958</v>
      </c>
      <c r="F1795" s="93" t="s">
        <v>6662</v>
      </c>
      <c r="J1795" s="79" t="s">
        <v>1969</v>
      </c>
    </row>
    <row r="1796" spans="1:16" x14ac:dyDescent="0.35">
      <c r="A1796" s="79">
        <v>1802</v>
      </c>
      <c r="B1796" s="80"/>
      <c r="F1796" s="93" t="s">
        <v>6576</v>
      </c>
    </row>
    <row r="1797" spans="1:16" x14ac:dyDescent="0.35">
      <c r="A1797" s="79">
        <v>1803</v>
      </c>
      <c r="B1797" s="80"/>
      <c r="F1797" s="93" t="s">
        <v>6578</v>
      </c>
    </row>
    <row r="1798" spans="1:16" x14ac:dyDescent="0.35">
      <c r="A1798" s="79">
        <v>1804</v>
      </c>
      <c r="B1798" s="80"/>
      <c r="F1798" s="93" t="s">
        <v>6577</v>
      </c>
    </row>
    <row r="1799" spans="1:16" x14ac:dyDescent="0.35">
      <c r="A1799" s="79">
        <v>1805</v>
      </c>
      <c r="B1799" s="80" t="s">
        <v>1142</v>
      </c>
      <c r="C1799" s="79" t="s">
        <v>1142</v>
      </c>
      <c r="D1799" s="79" t="s">
        <v>5937</v>
      </c>
      <c r="E1799" s="79" t="s">
        <v>5936</v>
      </c>
      <c r="F1799" s="79" t="s">
        <v>5957</v>
      </c>
      <c r="J1799" s="79" t="s">
        <v>1143</v>
      </c>
      <c r="P1799" s="91" t="s">
        <v>5935</v>
      </c>
    </row>
    <row r="1800" spans="1:16" x14ac:dyDescent="0.35">
      <c r="A1800" s="79">
        <v>1806</v>
      </c>
      <c r="B1800" s="80"/>
      <c r="F1800" s="92" t="s">
        <v>6583</v>
      </c>
      <c r="P1800" s="92" t="s">
        <v>6585</v>
      </c>
    </row>
    <row r="1801" spans="1:16" x14ac:dyDescent="0.35">
      <c r="A1801" s="79">
        <v>1807</v>
      </c>
      <c r="B1801" s="80"/>
      <c r="F1801" s="91" t="s">
        <v>6582</v>
      </c>
      <c r="P1801" s="91" t="s">
        <v>6584</v>
      </c>
    </row>
    <row r="1802" spans="1:16" x14ac:dyDescent="0.35">
      <c r="A1802" s="79">
        <v>1808</v>
      </c>
      <c r="B1802" s="80"/>
      <c r="F1802" s="92" t="s">
        <v>6379</v>
      </c>
      <c r="P1802" s="92" t="s">
        <v>6379</v>
      </c>
    </row>
    <row r="1803" spans="1:16" x14ac:dyDescent="0.35">
      <c r="A1803" s="79">
        <v>1809</v>
      </c>
      <c r="B1803" s="80" t="s">
        <v>1154</v>
      </c>
      <c r="C1803" s="79" t="s">
        <v>1154</v>
      </c>
      <c r="D1803" s="79" t="s">
        <v>5937</v>
      </c>
      <c r="E1803" s="79" t="s">
        <v>5936</v>
      </c>
      <c r="F1803" s="79" t="s">
        <v>5956</v>
      </c>
      <c r="J1803" s="79" t="s">
        <v>1155</v>
      </c>
    </row>
    <row r="1804" spans="1:16" x14ac:dyDescent="0.35">
      <c r="A1804" s="79">
        <v>1810</v>
      </c>
      <c r="B1804" s="80"/>
      <c r="F1804" s="92" t="s">
        <v>6585</v>
      </c>
    </row>
    <row r="1805" spans="1:16" x14ac:dyDescent="0.35">
      <c r="A1805" s="79">
        <v>1811</v>
      </c>
      <c r="B1805" s="80"/>
      <c r="F1805" s="91" t="s">
        <v>6584</v>
      </c>
    </row>
    <row r="1806" spans="1:16" x14ac:dyDescent="0.35">
      <c r="A1806" s="79">
        <v>1812</v>
      </c>
      <c r="B1806" s="80"/>
      <c r="F1806" s="92" t="s">
        <v>6379</v>
      </c>
    </row>
    <row r="1807" spans="1:16" x14ac:dyDescent="0.35">
      <c r="A1807" s="79">
        <v>1813</v>
      </c>
      <c r="B1807" s="80" t="s">
        <v>5904</v>
      </c>
      <c r="C1807" s="79" t="s">
        <v>5904</v>
      </c>
      <c r="D1807" s="79" t="s">
        <v>5937</v>
      </c>
      <c r="E1807" s="79" t="s">
        <v>5936</v>
      </c>
      <c r="F1807" s="79" t="s">
        <v>5935</v>
      </c>
      <c r="J1807" s="79" t="s">
        <v>1105</v>
      </c>
      <c r="M1807" s="91" t="s">
        <v>5969</v>
      </c>
    </row>
    <row r="1808" spans="1:16" x14ac:dyDescent="0.35">
      <c r="A1808" s="79">
        <v>1814</v>
      </c>
      <c r="B1808" s="80"/>
      <c r="F1808" s="93" t="s">
        <v>6576</v>
      </c>
      <c r="M1808" s="92" t="s">
        <v>5968</v>
      </c>
    </row>
    <row r="1809" spans="1:14" x14ac:dyDescent="0.35">
      <c r="A1809" s="79">
        <v>1815</v>
      </c>
      <c r="B1809" s="80"/>
      <c r="F1809" s="93" t="s">
        <v>6586</v>
      </c>
      <c r="M1809" s="91" t="s">
        <v>5967</v>
      </c>
    </row>
    <row r="1810" spans="1:14" x14ac:dyDescent="0.35">
      <c r="A1810" s="79">
        <v>1816</v>
      </c>
      <c r="B1810" s="80"/>
      <c r="F1810" s="93" t="s">
        <v>6587</v>
      </c>
      <c r="M1810" s="92" t="s">
        <v>5966</v>
      </c>
    </row>
    <row r="1811" spans="1:14" x14ac:dyDescent="0.35">
      <c r="A1811" s="79">
        <v>1817</v>
      </c>
      <c r="B1811" s="80" t="s">
        <v>1170</v>
      </c>
      <c r="C1811" s="79" t="s">
        <v>1170</v>
      </c>
      <c r="D1811" s="79" t="s">
        <v>5937</v>
      </c>
      <c r="E1811" s="79" t="s">
        <v>5936</v>
      </c>
      <c r="F1811" s="79" t="s">
        <v>5935</v>
      </c>
      <c r="J1811" s="79" t="s">
        <v>1171</v>
      </c>
    </row>
    <row r="1812" spans="1:14" x14ac:dyDescent="0.35">
      <c r="A1812" s="79">
        <v>1818</v>
      </c>
      <c r="B1812" s="80"/>
      <c r="F1812" s="79" t="s">
        <v>5951</v>
      </c>
      <c r="N1812" s="91" t="s">
        <v>5935</v>
      </c>
    </row>
    <row r="1813" spans="1:14" x14ac:dyDescent="0.35">
      <c r="A1813" s="79">
        <v>1819</v>
      </c>
      <c r="B1813" s="80"/>
      <c r="F1813" s="91" t="s">
        <v>6390</v>
      </c>
      <c r="N1813" s="92" t="s">
        <v>6585</v>
      </c>
    </row>
    <row r="1814" spans="1:14" x14ac:dyDescent="0.35">
      <c r="A1814" s="79">
        <v>1820</v>
      </c>
      <c r="B1814" s="80"/>
      <c r="F1814" s="92" t="s">
        <v>6379</v>
      </c>
      <c r="N1814" s="91" t="s">
        <v>6390</v>
      </c>
    </row>
    <row r="1815" spans="1:14" x14ac:dyDescent="0.35">
      <c r="A1815" s="79">
        <v>1821</v>
      </c>
      <c r="B1815" s="80" t="s">
        <v>1827</v>
      </c>
      <c r="C1815" s="79" t="s">
        <v>1827</v>
      </c>
      <c r="D1815" s="79" t="s">
        <v>5937</v>
      </c>
      <c r="E1815" s="79" t="s">
        <v>5958</v>
      </c>
      <c r="F1815" s="93" t="s">
        <v>6639</v>
      </c>
      <c r="J1815" s="79" t="s">
        <v>1828</v>
      </c>
      <c r="N1815" s="92" t="s">
        <v>6379</v>
      </c>
    </row>
    <row r="1816" spans="1:14" x14ac:dyDescent="0.35">
      <c r="A1816" s="79">
        <v>1822</v>
      </c>
      <c r="B1816" s="80"/>
      <c r="F1816" s="79" t="s">
        <v>5951</v>
      </c>
    </row>
    <row r="1817" spans="1:14" x14ac:dyDescent="0.35">
      <c r="A1817" s="79">
        <v>1823</v>
      </c>
      <c r="B1817" s="80"/>
      <c r="F1817" s="79" t="s">
        <v>5950</v>
      </c>
    </row>
    <row r="1818" spans="1:14" x14ac:dyDescent="0.35">
      <c r="A1818" s="79">
        <v>1824</v>
      </c>
      <c r="B1818" s="80"/>
      <c r="F1818" s="79" t="s">
        <v>5949</v>
      </c>
    </row>
    <row r="1819" spans="1:14" x14ac:dyDescent="0.35">
      <c r="A1819" s="79">
        <v>1825</v>
      </c>
      <c r="B1819" s="80" t="s">
        <v>1148</v>
      </c>
      <c r="C1819" s="79" t="s">
        <v>1148</v>
      </c>
      <c r="D1819" s="79" t="s">
        <v>5937</v>
      </c>
      <c r="E1819" s="79" t="s">
        <v>5936</v>
      </c>
      <c r="F1819" s="79" t="s">
        <v>5935</v>
      </c>
      <c r="J1819" s="79" t="s">
        <v>1149</v>
      </c>
    </row>
    <row r="1820" spans="1:14" x14ac:dyDescent="0.35">
      <c r="A1820" s="79">
        <v>1826</v>
      </c>
      <c r="B1820" s="80"/>
      <c r="F1820" s="79" t="s">
        <v>5948</v>
      </c>
    </row>
    <row r="1821" spans="1:14" x14ac:dyDescent="0.35">
      <c r="A1821" s="79">
        <v>1827</v>
      </c>
      <c r="B1821" s="80"/>
      <c r="F1821" s="91" t="s">
        <v>6390</v>
      </c>
    </row>
    <row r="1822" spans="1:14" x14ac:dyDescent="0.35">
      <c r="A1822" s="79">
        <v>1828</v>
      </c>
      <c r="B1822" s="80"/>
      <c r="F1822" s="92" t="s">
        <v>6379</v>
      </c>
    </row>
    <row r="1823" spans="1:14" x14ac:dyDescent="0.35">
      <c r="A1823" s="79">
        <v>1829</v>
      </c>
      <c r="B1823" s="80" t="s">
        <v>1145</v>
      </c>
      <c r="C1823" s="79" t="s">
        <v>1145</v>
      </c>
      <c r="D1823" s="79" t="s">
        <v>5937</v>
      </c>
      <c r="E1823" s="79" t="s">
        <v>5936</v>
      </c>
      <c r="F1823" s="79" t="s">
        <v>5935</v>
      </c>
      <c r="J1823" s="79" t="s">
        <v>1146</v>
      </c>
    </row>
    <row r="1824" spans="1:14" x14ac:dyDescent="0.35">
      <c r="A1824" s="79">
        <v>1830</v>
      </c>
      <c r="B1824" s="80"/>
      <c r="F1824" s="79" t="s">
        <v>5947</v>
      </c>
    </row>
    <row r="1825" spans="1:10" x14ac:dyDescent="0.35">
      <c r="A1825" s="79">
        <v>1831</v>
      </c>
      <c r="B1825" s="80"/>
      <c r="F1825" s="91" t="s">
        <v>6390</v>
      </c>
    </row>
    <row r="1826" spans="1:10" x14ac:dyDescent="0.35">
      <c r="A1826" s="79">
        <v>1832</v>
      </c>
      <c r="B1826" s="80"/>
      <c r="F1826" s="92" t="s">
        <v>6379</v>
      </c>
    </row>
    <row r="1827" spans="1:10" x14ac:dyDescent="0.35">
      <c r="A1827" s="79">
        <v>1833</v>
      </c>
      <c r="B1827" s="80" t="s">
        <v>1151</v>
      </c>
      <c r="C1827" s="79" t="s">
        <v>1151</v>
      </c>
      <c r="D1827" s="79" t="s">
        <v>5937</v>
      </c>
      <c r="E1827" s="79" t="s">
        <v>5936</v>
      </c>
      <c r="F1827" s="79" t="s">
        <v>5935</v>
      </c>
      <c r="J1827" s="79" t="s">
        <v>1152</v>
      </c>
    </row>
    <row r="1828" spans="1:10" x14ac:dyDescent="0.35">
      <c r="A1828" s="79">
        <v>1834</v>
      </c>
      <c r="B1828" s="80"/>
      <c r="F1828" s="79" t="s">
        <v>5946</v>
      </c>
    </row>
    <row r="1829" spans="1:10" x14ac:dyDescent="0.35">
      <c r="A1829" s="79">
        <v>1835</v>
      </c>
      <c r="B1829" s="80"/>
      <c r="F1829" s="91" t="s">
        <v>6390</v>
      </c>
    </row>
    <row r="1830" spans="1:10" x14ac:dyDescent="0.35">
      <c r="A1830" s="79">
        <v>1836</v>
      </c>
      <c r="B1830" s="80"/>
      <c r="F1830" s="92" t="s">
        <v>6379</v>
      </c>
    </row>
    <row r="1831" spans="1:10" x14ac:dyDescent="0.35">
      <c r="A1831" s="79">
        <v>1837</v>
      </c>
      <c r="B1831" s="80" t="s">
        <v>1157</v>
      </c>
      <c r="C1831" s="79" t="s">
        <v>1157</v>
      </c>
      <c r="D1831" s="79" t="s">
        <v>5937</v>
      </c>
      <c r="E1831" s="79" t="s">
        <v>5936</v>
      </c>
      <c r="F1831" s="79" t="s">
        <v>5935</v>
      </c>
      <c r="J1831" s="79" t="s">
        <v>1158</v>
      </c>
    </row>
    <row r="1832" spans="1:10" x14ac:dyDescent="0.35">
      <c r="A1832" s="79">
        <v>1838</v>
      </c>
      <c r="B1832" s="80"/>
      <c r="F1832" s="79" t="s">
        <v>5945</v>
      </c>
    </row>
    <row r="1833" spans="1:10" x14ac:dyDescent="0.35">
      <c r="A1833" s="79">
        <v>1839</v>
      </c>
      <c r="B1833" s="80"/>
      <c r="F1833" s="91" t="s">
        <v>6390</v>
      </c>
    </row>
    <row r="1834" spans="1:10" x14ac:dyDescent="0.35">
      <c r="A1834" s="79">
        <v>1840</v>
      </c>
      <c r="B1834" s="80"/>
      <c r="F1834" s="92" t="s">
        <v>6379</v>
      </c>
    </row>
    <row r="1835" spans="1:10" x14ac:dyDescent="0.35">
      <c r="A1835" s="79">
        <v>1841</v>
      </c>
      <c r="B1835" s="80" t="s">
        <v>1160</v>
      </c>
      <c r="C1835" s="79" t="s">
        <v>1160</v>
      </c>
      <c r="D1835" s="79" t="s">
        <v>5937</v>
      </c>
      <c r="E1835" s="79" t="s">
        <v>5936</v>
      </c>
      <c r="F1835" s="79" t="s">
        <v>5935</v>
      </c>
      <c r="J1835" s="79" t="s">
        <v>1161</v>
      </c>
    </row>
    <row r="1836" spans="1:10" x14ac:dyDescent="0.35">
      <c r="A1836" s="79">
        <v>1842</v>
      </c>
      <c r="B1836" s="80"/>
      <c r="F1836" s="79" t="s">
        <v>5944</v>
      </c>
    </row>
    <row r="1837" spans="1:10" x14ac:dyDescent="0.35">
      <c r="A1837" s="79">
        <v>1843</v>
      </c>
      <c r="B1837" s="80"/>
      <c r="F1837" s="91" t="s">
        <v>6390</v>
      </c>
    </row>
    <row r="1838" spans="1:10" x14ac:dyDescent="0.35">
      <c r="A1838" s="79">
        <v>1844</v>
      </c>
      <c r="B1838" s="80"/>
      <c r="F1838" s="92" t="s">
        <v>6379</v>
      </c>
    </row>
    <row r="1839" spans="1:10" x14ac:dyDescent="0.35">
      <c r="A1839" s="79">
        <v>1845</v>
      </c>
      <c r="B1839" s="80" t="s">
        <v>1178</v>
      </c>
      <c r="C1839" s="79" t="s">
        <v>1178</v>
      </c>
      <c r="D1839" s="79" t="s">
        <v>5937</v>
      </c>
      <c r="E1839" s="79" t="s">
        <v>5936</v>
      </c>
      <c r="F1839" s="79" t="s">
        <v>5935</v>
      </c>
      <c r="J1839" s="79" t="s">
        <v>1179</v>
      </c>
    </row>
    <row r="1840" spans="1:10" x14ac:dyDescent="0.35">
      <c r="A1840" s="79">
        <v>1846</v>
      </c>
      <c r="B1840" s="80"/>
      <c r="F1840" s="79" t="s">
        <v>5943</v>
      </c>
    </row>
    <row r="1841" spans="1:10" x14ac:dyDescent="0.35">
      <c r="A1841" s="79">
        <v>1847</v>
      </c>
      <c r="B1841" s="80"/>
      <c r="F1841" s="91" t="s">
        <v>6390</v>
      </c>
    </row>
    <row r="1842" spans="1:10" x14ac:dyDescent="0.35">
      <c r="A1842" s="79">
        <v>1848</v>
      </c>
      <c r="B1842" s="80"/>
      <c r="F1842" s="92" t="s">
        <v>6379</v>
      </c>
    </row>
    <row r="1843" spans="1:10" x14ac:dyDescent="0.35">
      <c r="A1843" s="79">
        <v>1849</v>
      </c>
      <c r="B1843" s="80" t="s">
        <v>1181</v>
      </c>
      <c r="C1843" s="79" t="s">
        <v>1181</v>
      </c>
      <c r="D1843" s="79" t="s">
        <v>5937</v>
      </c>
      <c r="E1843" s="79" t="s">
        <v>5936</v>
      </c>
      <c r="F1843" s="79" t="s">
        <v>5935</v>
      </c>
      <c r="J1843" s="79" t="s">
        <v>1182</v>
      </c>
    </row>
    <row r="1844" spans="1:10" x14ac:dyDescent="0.35">
      <c r="A1844" s="79">
        <v>1850</v>
      </c>
      <c r="B1844" s="80"/>
      <c r="F1844" s="79" t="s">
        <v>5942</v>
      </c>
    </row>
    <row r="1845" spans="1:10" x14ac:dyDescent="0.35">
      <c r="A1845" s="79">
        <v>1851</v>
      </c>
      <c r="B1845" s="80"/>
      <c r="F1845" s="91" t="s">
        <v>6390</v>
      </c>
    </row>
    <row r="1846" spans="1:10" x14ac:dyDescent="0.35">
      <c r="A1846" s="79">
        <v>1852</v>
      </c>
      <c r="B1846" s="80"/>
      <c r="F1846" s="92" t="s">
        <v>6379</v>
      </c>
    </row>
    <row r="1847" spans="1:10" x14ac:dyDescent="0.35">
      <c r="A1847" s="79">
        <v>1853</v>
      </c>
      <c r="B1847" s="80" t="s">
        <v>1184</v>
      </c>
      <c r="C1847" s="79" t="s">
        <v>1184</v>
      </c>
      <c r="D1847" s="79" t="s">
        <v>5937</v>
      </c>
      <c r="E1847" s="79" t="s">
        <v>5936</v>
      </c>
      <c r="F1847" s="79" t="s">
        <v>5935</v>
      </c>
      <c r="J1847" s="79" t="s">
        <v>1185</v>
      </c>
    </row>
    <row r="1848" spans="1:10" x14ac:dyDescent="0.35">
      <c r="A1848" s="79">
        <v>1854</v>
      </c>
      <c r="B1848" s="80"/>
      <c r="F1848" s="79" t="s">
        <v>5941</v>
      </c>
    </row>
    <row r="1849" spans="1:10" x14ac:dyDescent="0.35">
      <c r="A1849" s="79">
        <v>1855</v>
      </c>
      <c r="B1849" s="80"/>
      <c r="F1849" s="91" t="s">
        <v>6390</v>
      </c>
    </row>
    <row r="1850" spans="1:10" x14ac:dyDescent="0.35">
      <c r="A1850" s="79">
        <v>1856</v>
      </c>
      <c r="B1850" s="80"/>
      <c r="F1850" s="92" t="s">
        <v>6379</v>
      </c>
    </row>
    <row r="1851" spans="1:10" x14ac:dyDescent="0.35">
      <c r="A1851" s="79">
        <v>1857</v>
      </c>
      <c r="B1851" s="80" t="s">
        <v>1188</v>
      </c>
      <c r="C1851" s="79" t="s">
        <v>1188</v>
      </c>
      <c r="D1851" s="79" t="s">
        <v>5937</v>
      </c>
      <c r="E1851" s="79" t="s">
        <v>5936</v>
      </c>
      <c r="F1851" s="79" t="s">
        <v>5935</v>
      </c>
      <c r="J1851" s="79" t="s">
        <v>1189</v>
      </c>
    </row>
    <row r="1852" spans="1:10" x14ac:dyDescent="0.35">
      <c r="A1852" s="79">
        <v>1858</v>
      </c>
      <c r="B1852" s="80"/>
      <c r="F1852" s="79" t="s">
        <v>5940</v>
      </c>
    </row>
    <row r="1853" spans="1:10" x14ac:dyDescent="0.35">
      <c r="A1853" s="79">
        <v>1859</v>
      </c>
      <c r="B1853" s="80"/>
      <c r="F1853" s="91" t="s">
        <v>6390</v>
      </c>
    </row>
    <row r="1854" spans="1:10" x14ac:dyDescent="0.35">
      <c r="A1854" s="79">
        <v>1860</v>
      </c>
      <c r="B1854" s="80"/>
      <c r="F1854" s="92" t="s">
        <v>6379</v>
      </c>
    </row>
    <row r="1855" spans="1:10" x14ac:dyDescent="0.35">
      <c r="A1855" s="79">
        <v>1861</v>
      </c>
      <c r="B1855" s="80" t="s">
        <v>1133</v>
      </c>
      <c r="C1855" s="79" t="s">
        <v>1133</v>
      </c>
      <c r="D1855" s="79" t="s">
        <v>5937</v>
      </c>
      <c r="E1855" s="79" t="s">
        <v>5936</v>
      </c>
      <c r="F1855" s="79" t="s">
        <v>5935</v>
      </c>
      <c r="J1855" s="79" t="s">
        <v>1134</v>
      </c>
    </row>
    <row r="1856" spans="1:10" x14ac:dyDescent="0.35">
      <c r="A1856" s="79">
        <v>1862</v>
      </c>
      <c r="B1856" s="80"/>
      <c r="F1856" s="79" t="s">
        <v>5939</v>
      </c>
    </row>
    <row r="1857" spans="1:10" x14ac:dyDescent="0.35">
      <c r="A1857" s="79">
        <v>1863</v>
      </c>
      <c r="B1857" s="80"/>
      <c r="F1857" s="91" t="s">
        <v>6390</v>
      </c>
    </row>
    <row r="1858" spans="1:10" x14ac:dyDescent="0.35">
      <c r="A1858" s="79">
        <v>1864</v>
      </c>
      <c r="B1858" s="80"/>
      <c r="F1858" s="92" t="s">
        <v>6379</v>
      </c>
    </row>
    <row r="1859" spans="1:10" x14ac:dyDescent="0.35">
      <c r="A1859" s="79">
        <v>1865</v>
      </c>
      <c r="B1859" s="80" t="s">
        <v>1136</v>
      </c>
      <c r="C1859" s="79" t="s">
        <v>1136</v>
      </c>
      <c r="D1859" s="79" t="s">
        <v>5937</v>
      </c>
      <c r="E1859" s="79" t="s">
        <v>5936</v>
      </c>
      <c r="F1859" s="79" t="s">
        <v>5935</v>
      </c>
      <c r="J1859" s="79" t="s">
        <v>1137</v>
      </c>
    </row>
    <row r="1860" spans="1:10" x14ac:dyDescent="0.35">
      <c r="A1860" s="79">
        <v>1866</v>
      </c>
      <c r="B1860" s="80"/>
      <c r="F1860" s="79" t="s">
        <v>5938</v>
      </c>
    </row>
    <row r="1861" spans="1:10" x14ac:dyDescent="0.35">
      <c r="A1861" s="79">
        <v>1867</v>
      </c>
      <c r="B1861" s="80"/>
      <c r="F1861" s="91" t="s">
        <v>6390</v>
      </c>
    </row>
    <row r="1862" spans="1:10" x14ac:dyDescent="0.35">
      <c r="A1862" s="79">
        <v>1868</v>
      </c>
      <c r="B1862" s="80"/>
      <c r="F1862" s="92" t="s">
        <v>6379</v>
      </c>
    </row>
    <row r="1863" spans="1:10" x14ac:dyDescent="0.35">
      <c r="A1863" s="79">
        <v>1869</v>
      </c>
      <c r="B1863" s="80" t="s">
        <v>1139</v>
      </c>
      <c r="C1863" s="79" t="s">
        <v>1139</v>
      </c>
      <c r="D1863" s="79" t="s">
        <v>5937</v>
      </c>
      <c r="E1863" s="79" t="s">
        <v>5936</v>
      </c>
      <c r="F1863" s="79" t="s">
        <v>5935</v>
      </c>
      <c r="J1863" s="79" t="s">
        <v>1140</v>
      </c>
    </row>
    <row r="1864" spans="1:10" x14ac:dyDescent="0.35">
      <c r="A1864" s="79">
        <v>1870</v>
      </c>
      <c r="B1864" s="80"/>
      <c r="F1864" s="79" t="s">
        <v>5934</v>
      </c>
    </row>
    <row r="1865" spans="1:10" x14ac:dyDescent="0.35">
      <c r="A1865" s="79">
        <v>1871</v>
      </c>
      <c r="B1865" s="80"/>
      <c r="F1865" s="91" t="s">
        <v>6390</v>
      </c>
    </row>
    <row r="1866" spans="1:10" x14ac:dyDescent="0.35">
      <c r="A1866" s="79">
        <v>1872</v>
      </c>
      <c r="B1866" s="80"/>
      <c r="F1866" s="92" t="s">
        <v>6379</v>
      </c>
    </row>
    <row r="1867" spans="1:10" x14ac:dyDescent="0.35">
      <c r="A1867" s="79">
        <v>1873</v>
      </c>
      <c r="B1867" s="17" t="s">
        <v>6680</v>
      </c>
      <c r="C1867" s="231" t="s">
        <v>1086</v>
      </c>
      <c r="D1867" s="231" t="s">
        <v>5937</v>
      </c>
      <c r="E1867" s="231" t="s">
        <v>5936</v>
      </c>
      <c r="F1867" s="91" t="s">
        <v>5935</v>
      </c>
    </row>
    <row r="1868" spans="1:10" x14ac:dyDescent="0.35">
      <c r="A1868" s="79">
        <v>1874</v>
      </c>
      <c r="B1868" s="45"/>
      <c r="C1868" s="232"/>
      <c r="D1868" s="232"/>
      <c r="E1868" s="232"/>
      <c r="F1868" s="92" t="s">
        <v>6275</v>
      </c>
    </row>
    <row r="1869" spans="1:10" x14ac:dyDescent="0.35">
      <c r="A1869" s="79">
        <v>1875</v>
      </c>
      <c r="B1869" s="45"/>
      <c r="C1869" s="231"/>
      <c r="D1869" s="231"/>
      <c r="E1869" s="231"/>
      <c r="F1869" s="91" t="s">
        <v>6273</v>
      </c>
    </row>
    <row r="1870" spans="1:10" x14ac:dyDescent="0.35">
      <c r="A1870" s="79">
        <v>1876</v>
      </c>
      <c r="B1870" s="45"/>
      <c r="C1870" s="232"/>
      <c r="D1870" s="232"/>
      <c r="E1870" s="232"/>
      <c r="F1870" s="92" t="s">
        <v>6373</v>
      </c>
    </row>
    <row r="1871" spans="1:10" x14ac:dyDescent="0.35">
      <c r="A1871" s="79">
        <v>1877</v>
      </c>
      <c r="B1871" s="17" t="s">
        <v>7365</v>
      </c>
      <c r="C1871" s="231" t="s">
        <v>1093</v>
      </c>
      <c r="D1871" s="231" t="s">
        <v>5937</v>
      </c>
      <c r="E1871" s="231" t="s">
        <v>5936</v>
      </c>
      <c r="F1871" s="91" t="s">
        <v>5935</v>
      </c>
    </row>
    <row r="1872" spans="1:10" x14ac:dyDescent="0.35">
      <c r="A1872" s="79">
        <v>1878</v>
      </c>
      <c r="B1872" s="45"/>
      <c r="C1872" s="232"/>
      <c r="D1872" s="232"/>
      <c r="E1872" s="232"/>
      <c r="F1872" s="92" t="s">
        <v>6274</v>
      </c>
    </row>
    <row r="1873" spans="1:6" x14ac:dyDescent="0.35">
      <c r="A1873" s="79">
        <v>1879</v>
      </c>
      <c r="B1873" s="45"/>
      <c r="C1873" s="231"/>
      <c r="D1873" s="231"/>
      <c r="E1873" s="231"/>
      <c r="F1873" s="91" t="s">
        <v>6273</v>
      </c>
    </row>
    <row r="1874" spans="1:6" x14ac:dyDescent="0.35">
      <c r="A1874" s="79">
        <v>1880</v>
      </c>
      <c r="B1874" s="45"/>
      <c r="C1874" s="232"/>
      <c r="D1874" s="232"/>
      <c r="E1874" s="232"/>
      <c r="F1874" s="92" t="s">
        <v>6373</v>
      </c>
    </row>
    <row r="1875" spans="1:6" x14ac:dyDescent="0.35">
      <c r="A1875" s="79">
        <v>1881</v>
      </c>
      <c r="B1875" s="17" t="s">
        <v>7366</v>
      </c>
      <c r="C1875" s="231" t="s">
        <v>1097</v>
      </c>
      <c r="D1875" s="231" t="s">
        <v>5937</v>
      </c>
      <c r="E1875" s="231" t="s">
        <v>5936</v>
      </c>
      <c r="F1875" s="91" t="s">
        <v>5935</v>
      </c>
    </row>
    <row r="1876" spans="1:6" x14ac:dyDescent="0.35">
      <c r="A1876" s="79">
        <v>1882</v>
      </c>
      <c r="B1876" s="45"/>
      <c r="C1876" s="232"/>
      <c r="D1876" s="232"/>
      <c r="E1876" s="232"/>
      <c r="F1876" s="92" t="s">
        <v>6272</v>
      </c>
    </row>
    <row r="1877" spans="1:6" x14ac:dyDescent="0.35">
      <c r="A1877" s="79">
        <v>1883</v>
      </c>
      <c r="B1877" s="45"/>
      <c r="C1877" s="231"/>
      <c r="D1877" s="231"/>
      <c r="E1877" s="231"/>
      <c r="F1877" s="91" t="s">
        <v>6270</v>
      </c>
    </row>
    <row r="1878" spans="1:6" x14ac:dyDescent="0.35">
      <c r="A1878" s="79">
        <v>1884</v>
      </c>
      <c r="B1878" s="45"/>
      <c r="C1878" s="232"/>
      <c r="D1878" s="232"/>
      <c r="E1878" s="232"/>
      <c r="F1878" s="92" t="s">
        <v>6370</v>
      </c>
    </row>
    <row r="1879" spans="1:6" x14ac:dyDescent="0.35">
      <c r="A1879" s="79">
        <v>1885</v>
      </c>
      <c r="B1879" s="17" t="s">
        <v>6996</v>
      </c>
      <c r="C1879" s="231" t="s">
        <v>1101</v>
      </c>
      <c r="D1879" s="231" t="s">
        <v>5937</v>
      </c>
      <c r="E1879" s="231" t="s">
        <v>5936</v>
      </c>
      <c r="F1879" s="91" t="s">
        <v>5935</v>
      </c>
    </row>
    <row r="1880" spans="1:6" x14ac:dyDescent="0.35">
      <c r="A1880" s="79">
        <v>1886</v>
      </c>
      <c r="B1880" s="45"/>
      <c r="C1880" s="232"/>
      <c r="D1880" s="232"/>
      <c r="E1880" s="232"/>
      <c r="F1880" s="92" t="s">
        <v>6271</v>
      </c>
    </row>
    <row r="1881" spans="1:6" x14ac:dyDescent="0.35">
      <c r="A1881" s="79">
        <v>1887</v>
      </c>
      <c r="B1881" s="45"/>
      <c r="C1881" s="231"/>
      <c r="D1881" s="231"/>
      <c r="E1881" s="231"/>
      <c r="F1881" s="91" t="s">
        <v>6270</v>
      </c>
    </row>
    <row r="1882" spans="1:6" x14ac:dyDescent="0.35">
      <c r="A1882" s="79">
        <v>1888</v>
      </c>
      <c r="B1882" s="45"/>
      <c r="C1882" s="232"/>
      <c r="D1882" s="232"/>
      <c r="E1882" s="232"/>
      <c r="F1882" s="92" t="s">
        <v>6370</v>
      </c>
    </row>
    <row r="1883" spans="1:6" x14ac:dyDescent="0.35">
      <c r="A1883" s="79">
        <v>1889</v>
      </c>
      <c r="B1883" s="17" t="s">
        <v>6997</v>
      </c>
      <c r="C1883" s="231" t="s">
        <v>1369</v>
      </c>
      <c r="D1883" s="231" t="s">
        <v>5937</v>
      </c>
      <c r="E1883" s="231" t="s">
        <v>6146</v>
      </c>
      <c r="F1883" s="91" t="s">
        <v>6268</v>
      </c>
    </row>
    <row r="1884" spans="1:6" x14ac:dyDescent="0.35">
      <c r="A1884" s="79">
        <v>1890</v>
      </c>
      <c r="B1884" s="45"/>
      <c r="C1884" s="232"/>
      <c r="D1884" s="232"/>
      <c r="E1884" s="232"/>
      <c r="F1884" s="92" t="s">
        <v>6269</v>
      </c>
    </row>
    <row r="1885" spans="1:6" x14ac:dyDescent="0.35">
      <c r="A1885" s="79">
        <v>1891</v>
      </c>
      <c r="B1885" s="45"/>
      <c r="C1885" s="231"/>
      <c r="D1885" s="231"/>
      <c r="E1885" s="231"/>
      <c r="F1885" s="91" t="s">
        <v>6401</v>
      </c>
    </row>
    <row r="1886" spans="1:6" x14ac:dyDescent="0.35">
      <c r="A1886" s="79">
        <v>1892</v>
      </c>
      <c r="B1886" s="45"/>
      <c r="C1886" s="232"/>
      <c r="D1886" s="232"/>
      <c r="E1886" s="232"/>
      <c r="F1886" s="92" t="s">
        <v>6266</v>
      </c>
    </row>
    <row r="1887" spans="1:6" x14ac:dyDescent="0.35">
      <c r="A1887" s="79">
        <v>1893</v>
      </c>
      <c r="B1887" s="17" t="s">
        <v>6998</v>
      </c>
      <c r="C1887" s="231" t="s">
        <v>1373</v>
      </c>
      <c r="D1887" s="231" t="s">
        <v>5937</v>
      </c>
      <c r="E1887" s="231" t="s">
        <v>6146</v>
      </c>
      <c r="F1887" s="91" t="s">
        <v>6268</v>
      </c>
    </row>
    <row r="1888" spans="1:6" x14ac:dyDescent="0.35">
      <c r="A1888" s="79">
        <v>1894</v>
      </c>
      <c r="B1888" s="45"/>
      <c r="C1888" s="232"/>
      <c r="D1888" s="232"/>
      <c r="E1888" s="232"/>
      <c r="F1888" s="92" t="s">
        <v>6269</v>
      </c>
    </row>
    <row r="1889" spans="1:6" x14ac:dyDescent="0.35">
      <c r="A1889" s="79">
        <v>1895</v>
      </c>
      <c r="B1889" s="45"/>
      <c r="C1889" s="231"/>
      <c r="D1889" s="231"/>
      <c r="E1889" s="231"/>
      <c r="F1889" s="91" t="s">
        <v>6400</v>
      </c>
    </row>
    <row r="1890" spans="1:6" x14ac:dyDescent="0.35">
      <c r="A1890" s="79">
        <v>1896</v>
      </c>
      <c r="B1890" s="45"/>
      <c r="C1890" s="232"/>
      <c r="D1890" s="232"/>
      <c r="E1890" s="232"/>
      <c r="F1890" s="92" t="s">
        <v>6266</v>
      </c>
    </row>
    <row r="1891" spans="1:6" x14ac:dyDescent="0.35">
      <c r="A1891" s="79">
        <v>1897</v>
      </c>
      <c r="B1891" s="17" t="s">
        <v>6999</v>
      </c>
      <c r="C1891" s="231" t="s">
        <v>1375</v>
      </c>
      <c r="D1891" s="231" t="s">
        <v>5937</v>
      </c>
      <c r="E1891" s="231" t="s">
        <v>6146</v>
      </c>
      <c r="F1891" s="91" t="s">
        <v>6268</v>
      </c>
    </row>
    <row r="1892" spans="1:6" x14ac:dyDescent="0.35">
      <c r="A1892" s="79">
        <v>1898</v>
      </c>
      <c r="B1892" s="45"/>
      <c r="C1892" s="232"/>
      <c r="D1892" s="232"/>
      <c r="E1892" s="232"/>
      <c r="F1892" s="92" t="s">
        <v>6267</v>
      </c>
    </row>
    <row r="1893" spans="1:6" x14ac:dyDescent="0.35">
      <c r="A1893" s="79">
        <v>1899</v>
      </c>
      <c r="B1893" s="45"/>
      <c r="C1893" s="231"/>
      <c r="D1893" s="231"/>
      <c r="E1893" s="231"/>
      <c r="F1893" s="91" t="s">
        <v>6402</v>
      </c>
    </row>
    <row r="1894" spans="1:6" x14ac:dyDescent="0.35">
      <c r="A1894" s="79">
        <v>1900</v>
      </c>
      <c r="B1894" s="45"/>
      <c r="C1894" s="232"/>
      <c r="D1894" s="232"/>
      <c r="E1894" s="232"/>
      <c r="F1894" s="92" t="s">
        <v>6266</v>
      </c>
    </row>
    <row r="1895" spans="1:6" x14ac:dyDescent="0.35">
      <c r="A1895" s="79">
        <v>1901</v>
      </c>
      <c r="B1895" s="17" t="s">
        <v>7000</v>
      </c>
      <c r="C1895" s="231" t="s">
        <v>5907</v>
      </c>
      <c r="D1895" s="231" t="s">
        <v>5937</v>
      </c>
      <c r="E1895" s="231" t="s">
        <v>6146</v>
      </c>
      <c r="F1895" s="91" t="s">
        <v>6268</v>
      </c>
    </row>
    <row r="1896" spans="1:6" x14ac:dyDescent="0.35">
      <c r="A1896" s="79">
        <v>1902</v>
      </c>
      <c r="B1896" s="45"/>
      <c r="C1896" s="232"/>
      <c r="D1896" s="232"/>
      <c r="E1896" s="232"/>
      <c r="F1896" s="92" t="s">
        <v>6267</v>
      </c>
    </row>
    <row r="1897" spans="1:6" x14ac:dyDescent="0.35">
      <c r="A1897" s="79">
        <v>1903</v>
      </c>
      <c r="B1897" s="45"/>
      <c r="C1897" s="231"/>
      <c r="D1897" s="231"/>
      <c r="E1897" s="231"/>
      <c r="F1897" s="91" t="s">
        <v>6403</v>
      </c>
    </row>
    <row r="1898" spans="1:6" x14ac:dyDescent="0.35">
      <c r="A1898" s="79">
        <v>1904</v>
      </c>
      <c r="B1898" s="45"/>
      <c r="C1898" s="232"/>
      <c r="D1898" s="232"/>
      <c r="E1898" s="232"/>
      <c r="F1898" s="92" t="s">
        <v>6266</v>
      </c>
    </row>
    <row r="1899" spans="1:6" x14ac:dyDescent="0.35">
      <c r="A1899" s="79">
        <v>1905</v>
      </c>
      <c r="B1899" s="17" t="s">
        <v>7001</v>
      </c>
      <c r="C1899" s="231" t="s">
        <v>5908</v>
      </c>
      <c r="D1899" s="231" t="s">
        <v>5937</v>
      </c>
      <c r="E1899" s="231" t="s">
        <v>6146</v>
      </c>
      <c r="F1899" s="91" t="s">
        <v>6268</v>
      </c>
    </row>
    <row r="1900" spans="1:6" x14ac:dyDescent="0.35">
      <c r="A1900" s="79">
        <v>1906</v>
      </c>
      <c r="B1900" s="230"/>
      <c r="C1900" s="232"/>
      <c r="D1900" s="232"/>
      <c r="E1900" s="232"/>
      <c r="F1900" s="92" t="s">
        <v>6471</v>
      </c>
    </row>
    <row r="1901" spans="1:6" x14ac:dyDescent="0.35">
      <c r="A1901" s="79">
        <v>1907</v>
      </c>
      <c r="B1901" s="230"/>
      <c r="C1901" s="231"/>
      <c r="D1901" s="231"/>
      <c r="E1901" s="231"/>
      <c r="F1901" s="91" t="s">
        <v>6404</v>
      </c>
    </row>
    <row r="1902" spans="1:6" x14ac:dyDescent="0.35">
      <c r="A1902" s="79">
        <v>1908</v>
      </c>
      <c r="B1902" s="230"/>
      <c r="C1902" s="232"/>
      <c r="D1902" s="232"/>
      <c r="E1902" s="232"/>
      <c r="F1902" s="92" t="s">
        <v>6266</v>
      </c>
    </row>
    <row r="1903" spans="1:6" x14ac:dyDescent="0.35">
      <c r="A1903" s="79">
        <v>1909</v>
      </c>
      <c r="B1903" s="230" t="s">
        <v>7347</v>
      </c>
      <c r="C1903" s="231" t="s">
        <v>1740</v>
      </c>
      <c r="D1903" s="231" t="s">
        <v>5937</v>
      </c>
      <c r="E1903" s="231" t="s">
        <v>5958</v>
      </c>
      <c r="F1903" s="91" t="s">
        <v>6643</v>
      </c>
    </row>
    <row r="1904" spans="1:6" x14ac:dyDescent="0.35">
      <c r="A1904" s="79">
        <v>1910</v>
      </c>
      <c r="B1904" s="230"/>
      <c r="C1904" s="232"/>
      <c r="D1904" s="232"/>
      <c r="E1904" s="232"/>
      <c r="F1904" s="92" t="s">
        <v>6265</v>
      </c>
    </row>
    <row r="1905" spans="1:6" x14ac:dyDescent="0.35">
      <c r="A1905" s="79">
        <v>1911</v>
      </c>
      <c r="B1905" s="230"/>
      <c r="C1905" s="231"/>
      <c r="D1905" s="231"/>
      <c r="E1905" s="231"/>
      <c r="F1905" s="91" t="s">
        <v>6407</v>
      </c>
    </row>
    <row r="1906" spans="1:6" x14ac:dyDescent="0.35">
      <c r="A1906" s="79">
        <v>1912</v>
      </c>
      <c r="B1906" s="230"/>
      <c r="C1906" s="232"/>
      <c r="D1906" s="232"/>
      <c r="E1906" s="232"/>
      <c r="F1906" s="92" t="s">
        <v>6244</v>
      </c>
    </row>
    <row r="1907" spans="1:6" x14ac:dyDescent="0.35">
      <c r="A1907" s="79">
        <v>1913</v>
      </c>
      <c r="B1907" s="230" t="s">
        <v>7348</v>
      </c>
      <c r="C1907" s="231" t="s">
        <v>1711</v>
      </c>
      <c r="D1907" s="231" t="s">
        <v>5937</v>
      </c>
      <c r="E1907" s="231" t="s">
        <v>5958</v>
      </c>
      <c r="F1907" s="91" t="s">
        <v>6643</v>
      </c>
    </row>
    <row r="1908" spans="1:6" x14ac:dyDescent="0.35">
      <c r="A1908" s="79">
        <v>1914</v>
      </c>
      <c r="B1908" s="230"/>
      <c r="C1908" s="232"/>
      <c r="D1908" s="232"/>
      <c r="E1908" s="232"/>
      <c r="F1908" s="92" t="s">
        <v>6264</v>
      </c>
    </row>
    <row r="1909" spans="1:6" x14ac:dyDescent="0.35">
      <c r="A1909" s="79">
        <v>1915</v>
      </c>
      <c r="B1909" s="230"/>
      <c r="C1909" s="231"/>
      <c r="D1909" s="231"/>
      <c r="E1909" s="231"/>
      <c r="F1909" s="91" t="s">
        <v>6407</v>
      </c>
    </row>
    <row r="1910" spans="1:6" x14ac:dyDescent="0.35">
      <c r="A1910" s="79">
        <v>1916</v>
      </c>
      <c r="B1910" s="230"/>
      <c r="C1910" s="232"/>
      <c r="D1910" s="232"/>
      <c r="E1910" s="232"/>
      <c r="F1910" s="92" t="s">
        <v>6406</v>
      </c>
    </row>
    <row r="1911" spans="1:6" x14ac:dyDescent="0.35">
      <c r="A1911" s="79">
        <v>1917</v>
      </c>
      <c r="B1911" s="230" t="s">
        <v>7349</v>
      </c>
      <c r="C1911" s="231" t="s">
        <v>1541</v>
      </c>
      <c r="D1911" s="231" t="s">
        <v>5937</v>
      </c>
      <c r="E1911" s="231" t="s">
        <v>6102</v>
      </c>
      <c r="F1911" s="91" t="s">
        <v>6101</v>
      </c>
    </row>
    <row r="1912" spans="1:6" x14ac:dyDescent="0.35">
      <c r="A1912" s="79">
        <v>1918</v>
      </c>
      <c r="B1912" s="230"/>
      <c r="C1912" s="232"/>
      <c r="D1912" s="232"/>
      <c r="E1912" s="232"/>
      <c r="F1912" s="92" t="s">
        <v>6263</v>
      </c>
    </row>
    <row r="1913" spans="1:6" x14ac:dyDescent="0.35">
      <c r="A1913" s="79">
        <v>1919</v>
      </c>
      <c r="B1913" s="230"/>
      <c r="C1913" s="231"/>
      <c r="D1913" s="231"/>
      <c r="E1913" s="231"/>
      <c r="F1913" s="91" t="s">
        <v>6467</v>
      </c>
    </row>
    <row r="1914" spans="1:6" x14ac:dyDescent="0.35">
      <c r="A1914" s="79">
        <v>1920</v>
      </c>
      <c r="B1914" s="230"/>
      <c r="C1914" s="232"/>
      <c r="D1914" s="232"/>
      <c r="E1914" s="232"/>
      <c r="F1914" s="92" t="s">
        <v>6462</v>
      </c>
    </row>
    <row r="1915" spans="1:6" x14ac:dyDescent="0.35">
      <c r="A1915" s="79">
        <v>1921</v>
      </c>
      <c r="B1915" s="230" t="s">
        <v>7350</v>
      </c>
      <c r="C1915" s="231" t="s">
        <v>1874</v>
      </c>
      <c r="D1915" s="231" t="s">
        <v>5937</v>
      </c>
      <c r="E1915" s="231" t="s">
        <v>5958</v>
      </c>
      <c r="F1915" s="91" t="s">
        <v>6644</v>
      </c>
    </row>
    <row r="1916" spans="1:6" x14ac:dyDescent="0.35">
      <c r="A1916" s="79">
        <v>1922</v>
      </c>
      <c r="B1916" s="230"/>
      <c r="C1916" s="232"/>
      <c r="D1916" s="232"/>
      <c r="E1916" s="232"/>
      <c r="F1916" s="92" t="s">
        <v>6251</v>
      </c>
    </row>
    <row r="1917" spans="1:6" x14ac:dyDescent="0.35">
      <c r="A1917" s="79">
        <v>1923</v>
      </c>
      <c r="B1917" s="230"/>
      <c r="C1917" s="231"/>
      <c r="D1917" s="231"/>
      <c r="E1917" s="231"/>
      <c r="F1917" s="91" t="s">
        <v>6411</v>
      </c>
    </row>
    <row r="1918" spans="1:6" x14ac:dyDescent="0.35">
      <c r="A1918" s="79">
        <v>1924</v>
      </c>
      <c r="B1918" s="230"/>
      <c r="C1918" s="232"/>
      <c r="D1918" s="232"/>
      <c r="E1918" s="232"/>
      <c r="F1918" s="92" t="s">
        <v>6412</v>
      </c>
    </row>
    <row r="1919" spans="1:6" x14ac:dyDescent="0.35">
      <c r="A1919" s="79">
        <v>1925</v>
      </c>
      <c r="B1919" s="230" t="s">
        <v>7351</v>
      </c>
      <c r="C1919" s="231" t="s">
        <v>1696</v>
      </c>
      <c r="D1919" s="231" t="s">
        <v>5937</v>
      </c>
      <c r="E1919" s="231" t="s">
        <v>5958</v>
      </c>
      <c r="F1919" s="91" t="s">
        <v>6258</v>
      </c>
    </row>
    <row r="1920" spans="1:6" x14ac:dyDescent="0.35">
      <c r="A1920" s="79">
        <v>1926</v>
      </c>
      <c r="B1920" s="230"/>
      <c r="C1920" s="232"/>
      <c r="D1920" s="232"/>
      <c r="E1920" s="232"/>
      <c r="F1920" s="92" t="s">
        <v>6262</v>
      </c>
    </row>
    <row r="1921" spans="1:6" x14ac:dyDescent="0.35">
      <c r="A1921" s="79">
        <v>1927</v>
      </c>
      <c r="B1921" s="230"/>
      <c r="C1921" s="231"/>
      <c r="D1921" s="231"/>
      <c r="E1921" s="231"/>
      <c r="F1921" s="91" t="s">
        <v>6261</v>
      </c>
    </row>
    <row r="1922" spans="1:6" x14ac:dyDescent="0.35">
      <c r="A1922" s="79">
        <v>1928</v>
      </c>
      <c r="B1922" s="230"/>
      <c r="C1922" s="232"/>
      <c r="D1922" s="232"/>
      <c r="E1922" s="232"/>
      <c r="F1922" s="92" t="s">
        <v>6255</v>
      </c>
    </row>
    <row r="1923" spans="1:6" x14ac:dyDescent="0.35">
      <c r="A1923" s="79">
        <v>1929</v>
      </c>
      <c r="B1923" s="230" t="s">
        <v>7352</v>
      </c>
      <c r="C1923" s="231" t="s">
        <v>1699</v>
      </c>
      <c r="D1923" s="231" t="s">
        <v>5937</v>
      </c>
      <c r="E1923" s="231" t="s">
        <v>5958</v>
      </c>
      <c r="F1923" s="91" t="s">
        <v>6258</v>
      </c>
    </row>
    <row r="1924" spans="1:6" x14ac:dyDescent="0.35">
      <c r="A1924" s="79">
        <v>1930</v>
      </c>
      <c r="B1924" s="230"/>
      <c r="C1924" s="232"/>
      <c r="D1924" s="232"/>
      <c r="E1924" s="232"/>
      <c r="F1924" s="92" t="s">
        <v>6260</v>
      </c>
    </row>
    <row r="1925" spans="1:6" x14ac:dyDescent="0.35">
      <c r="A1925" s="79">
        <v>1931</v>
      </c>
      <c r="B1925" s="230"/>
      <c r="C1925" s="231"/>
      <c r="D1925" s="231"/>
      <c r="E1925" s="231"/>
      <c r="F1925" s="91" t="s">
        <v>6259</v>
      </c>
    </row>
    <row r="1926" spans="1:6" x14ac:dyDescent="0.35">
      <c r="A1926" s="79">
        <v>1932</v>
      </c>
      <c r="B1926" s="230"/>
      <c r="C1926" s="232"/>
      <c r="D1926" s="232"/>
      <c r="E1926" s="232"/>
      <c r="F1926" s="92" t="s">
        <v>6255</v>
      </c>
    </row>
    <row r="1927" spans="1:6" x14ac:dyDescent="0.35">
      <c r="A1927" s="79">
        <v>1933</v>
      </c>
      <c r="B1927" s="230" t="s">
        <v>7353</v>
      </c>
      <c r="C1927" s="231" t="s">
        <v>5831</v>
      </c>
      <c r="D1927" s="231" t="s">
        <v>5937</v>
      </c>
      <c r="E1927" s="231" t="s">
        <v>5958</v>
      </c>
      <c r="F1927" s="91" t="s">
        <v>6258</v>
      </c>
    </row>
    <row r="1928" spans="1:6" x14ac:dyDescent="0.35">
      <c r="A1928" s="79">
        <v>1934</v>
      </c>
      <c r="B1928" s="230"/>
      <c r="C1928" s="232"/>
      <c r="D1928" s="232"/>
      <c r="E1928" s="232"/>
      <c r="F1928" s="92" t="s">
        <v>6260</v>
      </c>
    </row>
    <row r="1929" spans="1:6" x14ac:dyDescent="0.35">
      <c r="A1929" s="79">
        <v>1935</v>
      </c>
      <c r="B1929" s="230"/>
      <c r="C1929" s="231"/>
      <c r="D1929" s="231"/>
      <c r="E1929" s="231"/>
      <c r="F1929" s="91" t="s">
        <v>6259</v>
      </c>
    </row>
    <row r="1930" spans="1:6" x14ac:dyDescent="0.35">
      <c r="A1930" s="79">
        <v>1936</v>
      </c>
      <c r="B1930" s="230"/>
      <c r="C1930" s="232"/>
      <c r="D1930" s="232"/>
      <c r="E1930" s="232"/>
      <c r="F1930" s="92" t="s">
        <v>6255</v>
      </c>
    </row>
    <row r="1931" spans="1:6" x14ac:dyDescent="0.35">
      <c r="A1931" s="79">
        <v>1937</v>
      </c>
      <c r="B1931" s="230" t="s">
        <v>7354</v>
      </c>
      <c r="C1931" s="231" t="s">
        <v>5832</v>
      </c>
      <c r="D1931" s="231" t="s">
        <v>5937</v>
      </c>
      <c r="E1931" s="231" t="s">
        <v>5958</v>
      </c>
      <c r="F1931" s="91" t="s">
        <v>6258</v>
      </c>
    </row>
    <row r="1932" spans="1:6" x14ac:dyDescent="0.35">
      <c r="A1932" s="79">
        <v>1938</v>
      </c>
      <c r="B1932" s="230"/>
      <c r="C1932" s="232"/>
      <c r="D1932" s="232"/>
      <c r="E1932" s="232"/>
      <c r="F1932" s="92" t="s">
        <v>6260</v>
      </c>
    </row>
    <row r="1933" spans="1:6" x14ac:dyDescent="0.35">
      <c r="A1933" s="79">
        <v>1939</v>
      </c>
      <c r="B1933" s="230"/>
      <c r="C1933" s="231"/>
      <c r="D1933" s="231"/>
      <c r="E1933" s="231"/>
      <c r="F1933" s="91" t="s">
        <v>6413</v>
      </c>
    </row>
    <row r="1934" spans="1:6" x14ac:dyDescent="0.35">
      <c r="A1934" s="79">
        <v>1940</v>
      </c>
      <c r="B1934" s="230"/>
      <c r="C1934" s="232"/>
      <c r="D1934" s="232"/>
      <c r="E1934" s="232"/>
      <c r="F1934" s="92" t="s">
        <v>6255</v>
      </c>
    </row>
    <row r="1935" spans="1:6" x14ac:dyDescent="0.35">
      <c r="A1935" s="79">
        <v>1941</v>
      </c>
      <c r="B1935" s="230" t="s">
        <v>7358</v>
      </c>
      <c r="C1935" s="231" t="s">
        <v>5830</v>
      </c>
      <c r="D1935" s="231" t="s">
        <v>5937</v>
      </c>
      <c r="E1935" s="231" t="s">
        <v>5958</v>
      </c>
      <c r="F1935" s="91" t="s">
        <v>6258</v>
      </c>
    </row>
    <row r="1936" spans="1:6" x14ac:dyDescent="0.35">
      <c r="A1936" s="79">
        <v>1942</v>
      </c>
      <c r="B1936" s="230"/>
      <c r="C1936" s="232"/>
      <c r="D1936" s="232"/>
      <c r="E1936" s="232"/>
      <c r="F1936" s="92" t="s">
        <v>6260</v>
      </c>
    </row>
    <row r="1937" spans="1:6" x14ac:dyDescent="0.35">
      <c r="A1937" s="79">
        <v>1943</v>
      </c>
      <c r="B1937" s="230"/>
      <c r="C1937" s="231"/>
      <c r="D1937" s="231"/>
      <c r="E1937" s="231"/>
      <c r="F1937" s="91" t="s">
        <v>6414</v>
      </c>
    </row>
    <row r="1938" spans="1:6" x14ac:dyDescent="0.35">
      <c r="A1938" s="79">
        <v>1944</v>
      </c>
      <c r="B1938" s="230"/>
      <c r="C1938" s="232"/>
      <c r="D1938" s="232"/>
      <c r="E1938" s="232"/>
      <c r="F1938" s="92" t="s">
        <v>6255</v>
      </c>
    </row>
    <row r="1939" spans="1:6" x14ac:dyDescent="0.35">
      <c r="A1939" s="79">
        <v>1945</v>
      </c>
      <c r="B1939" s="230" t="s">
        <v>7359</v>
      </c>
      <c r="C1939" s="231" t="s">
        <v>1705</v>
      </c>
      <c r="D1939" s="231" t="s">
        <v>5937</v>
      </c>
      <c r="E1939" s="231" t="s">
        <v>5958</v>
      </c>
      <c r="F1939" s="91" t="s">
        <v>6258</v>
      </c>
    </row>
    <row r="1940" spans="1:6" x14ac:dyDescent="0.35">
      <c r="A1940" s="79">
        <v>1946</v>
      </c>
      <c r="B1940" s="230"/>
      <c r="C1940" s="232"/>
      <c r="D1940" s="232"/>
      <c r="E1940" s="232"/>
      <c r="F1940" s="92" t="s">
        <v>6257</v>
      </c>
    </row>
    <row r="1941" spans="1:6" x14ac:dyDescent="0.35">
      <c r="A1941" s="79">
        <v>1947</v>
      </c>
      <c r="B1941" s="230"/>
      <c r="C1941" s="231"/>
      <c r="D1941" s="231"/>
      <c r="E1941" s="231"/>
      <c r="F1941" s="91" t="s">
        <v>6256</v>
      </c>
    </row>
    <row r="1942" spans="1:6" x14ac:dyDescent="0.35">
      <c r="A1942" s="79">
        <v>1948</v>
      </c>
      <c r="B1942" s="230"/>
      <c r="C1942" s="232"/>
      <c r="D1942" s="232"/>
      <c r="E1942" s="232"/>
      <c r="F1942" s="92" t="s">
        <v>6255</v>
      </c>
    </row>
    <row r="1943" spans="1:6" x14ac:dyDescent="0.35">
      <c r="A1943" s="79">
        <v>1949</v>
      </c>
      <c r="B1943" s="230" t="s">
        <v>7036</v>
      </c>
      <c r="C1943" s="231" t="s">
        <v>5833</v>
      </c>
      <c r="D1943" s="231" t="s">
        <v>5937</v>
      </c>
      <c r="E1943" s="231" t="s">
        <v>5958</v>
      </c>
      <c r="F1943" s="91" t="s">
        <v>6258</v>
      </c>
    </row>
    <row r="1944" spans="1:6" x14ac:dyDescent="0.35">
      <c r="A1944" s="79">
        <v>1950</v>
      </c>
      <c r="B1944" s="230"/>
      <c r="C1944" s="232"/>
      <c r="D1944" s="232"/>
      <c r="E1944" s="232"/>
      <c r="F1944" s="92" t="s">
        <v>6257</v>
      </c>
    </row>
    <row r="1945" spans="1:6" x14ac:dyDescent="0.35">
      <c r="A1945" s="79">
        <v>1951</v>
      </c>
      <c r="B1945" s="230"/>
      <c r="C1945" s="231"/>
      <c r="D1945" s="231"/>
      <c r="E1945" s="231"/>
      <c r="F1945" s="91" t="s">
        <v>6256</v>
      </c>
    </row>
    <row r="1946" spans="1:6" x14ac:dyDescent="0.35">
      <c r="A1946" s="79">
        <v>1952</v>
      </c>
      <c r="B1946" s="230"/>
      <c r="C1946" s="232"/>
      <c r="D1946" s="232"/>
      <c r="E1946" s="232"/>
      <c r="F1946" s="92" t="s">
        <v>6255</v>
      </c>
    </row>
    <row r="1947" spans="1:6" x14ac:dyDescent="0.35">
      <c r="A1947" s="79">
        <v>1953</v>
      </c>
      <c r="B1947" s="230" t="s">
        <v>7037</v>
      </c>
      <c r="C1947" s="231" t="s">
        <v>5834</v>
      </c>
      <c r="D1947" s="231" t="s">
        <v>5937</v>
      </c>
      <c r="E1947" s="231" t="s">
        <v>5958</v>
      </c>
      <c r="F1947" s="91" t="s">
        <v>6258</v>
      </c>
    </row>
    <row r="1948" spans="1:6" x14ac:dyDescent="0.35">
      <c r="A1948" s="79">
        <v>1954</v>
      </c>
      <c r="B1948" s="230"/>
      <c r="C1948" s="232"/>
      <c r="D1948" s="232"/>
      <c r="E1948" s="232"/>
      <c r="F1948" s="92" t="s">
        <v>6257</v>
      </c>
    </row>
    <row r="1949" spans="1:6" x14ac:dyDescent="0.35">
      <c r="A1949" s="79">
        <v>1955</v>
      </c>
      <c r="B1949" s="230"/>
      <c r="C1949" s="231"/>
      <c r="D1949" s="231"/>
      <c r="E1949" s="231"/>
      <c r="F1949" s="91" t="s">
        <v>6256</v>
      </c>
    </row>
    <row r="1950" spans="1:6" x14ac:dyDescent="0.35">
      <c r="A1950" s="79">
        <v>1956</v>
      </c>
      <c r="B1950" s="230"/>
      <c r="C1950" s="232"/>
      <c r="D1950" s="232"/>
      <c r="E1950" s="232"/>
      <c r="F1950" s="92" t="s">
        <v>6255</v>
      </c>
    </row>
    <row r="1951" spans="1:6" x14ac:dyDescent="0.35">
      <c r="A1951" s="79">
        <v>1957</v>
      </c>
      <c r="B1951" s="230" t="s">
        <v>7041</v>
      </c>
      <c r="C1951" s="231" t="s">
        <v>1819</v>
      </c>
      <c r="D1951" s="231" t="s">
        <v>5937</v>
      </c>
      <c r="E1951" s="231" t="s">
        <v>5958</v>
      </c>
      <c r="F1951" s="91" t="s">
        <v>6639</v>
      </c>
    </row>
    <row r="1952" spans="1:6" x14ac:dyDescent="0.35">
      <c r="A1952" s="79">
        <v>1958</v>
      </c>
      <c r="B1952" s="230"/>
      <c r="C1952" s="232"/>
      <c r="D1952" s="232"/>
      <c r="E1952" s="232"/>
      <c r="F1952" s="92" t="s">
        <v>6254</v>
      </c>
    </row>
    <row r="1953" spans="1:6" x14ac:dyDescent="0.35">
      <c r="A1953" s="79">
        <v>1959</v>
      </c>
      <c r="B1953" s="230"/>
      <c r="C1953" s="231"/>
      <c r="D1953" s="231"/>
      <c r="E1953" s="231"/>
      <c r="F1953" s="91" t="s">
        <v>6416</v>
      </c>
    </row>
    <row r="1954" spans="1:6" x14ac:dyDescent="0.35">
      <c r="A1954" s="79">
        <v>1960</v>
      </c>
      <c r="B1954" s="230"/>
      <c r="C1954" s="232"/>
      <c r="D1954" s="232"/>
      <c r="E1954" s="232"/>
      <c r="F1954" s="92" t="s">
        <v>6415</v>
      </c>
    </row>
    <row r="1955" spans="1:6" x14ac:dyDescent="0.35">
      <c r="A1955" s="79">
        <v>1961</v>
      </c>
      <c r="B1955" s="230" t="s">
        <v>7042</v>
      </c>
      <c r="C1955" s="231" t="s">
        <v>1821</v>
      </c>
      <c r="D1955" s="231" t="s">
        <v>5937</v>
      </c>
      <c r="E1955" s="231" t="s">
        <v>5958</v>
      </c>
      <c r="F1955" s="91" t="s">
        <v>6639</v>
      </c>
    </row>
    <row r="1956" spans="1:6" x14ac:dyDescent="0.35">
      <c r="A1956" s="79">
        <v>1962</v>
      </c>
      <c r="B1956" s="230"/>
      <c r="C1956" s="232"/>
      <c r="D1956" s="232"/>
      <c r="E1956" s="232"/>
      <c r="F1956" s="92" t="s">
        <v>6253</v>
      </c>
    </row>
    <row r="1957" spans="1:6" x14ac:dyDescent="0.35">
      <c r="A1957" s="79">
        <v>1963</v>
      </c>
      <c r="B1957" s="230"/>
      <c r="C1957" s="231"/>
      <c r="D1957" s="231"/>
      <c r="E1957" s="231"/>
      <c r="F1957" s="91" t="s">
        <v>6416</v>
      </c>
    </row>
    <row r="1958" spans="1:6" x14ac:dyDescent="0.35">
      <c r="A1958" s="79">
        <v>1964</v>
      </c>
      <c r="B1958" s="230"/>
      <c r="C1958" s="232"/>
      <c r="D1958" s="232"/>
      <c r="E1958" s="232"/>
      <c r="F1958" s="92" t="s">
        <v>6415</v>
      </c>
    </row>
    <row r="1959" spans="1:6" x14ac:dyDescent="0.35">
      <c r="A1959" s="79">
        <v>1965</v>
      </c>
      <c r="B1959" s="230" t="s">
        <v>7362</v>
      </c>
      <c r="C1959" s="231" t="s">
        <v>1823</v>
      </c>
      <c r="D1959" s="231" t="s">
        <v>5937</v>
      </c>
      <c r="E1959" s="231" t="s">
        <v>5958</v>
      </c>
      <c r="F1959" s="91" t="s">
        <v>6639</v>
      </c>
    </row>
    <row r="1960" spans="1:6" x14ac:dyDescent="0.35">
      <c r="A1960" s="79">
        <v>1966</v>
      </c>
      <c r="B1960" s="230"/>
      <c r="C1960" s="232"/>
      <c r="D1960" s="232"/>
      <c r="E1960" s="232"/>
      <c r="F1960" s="92" t="s">
        <v>6252</v>
      </c>
    </row>
    <row r="1961" spans="1:6" x14ac:dyDescent="0.35">
      <c r="A1961" s="79">
        <v>1967</v>
      </c>
      <c r="B1961" s="230"/>
      <c r="C1961" s="231"/>
      <c r="D1961" s="231"/>
      <c r="E1961" s="231"/>
      <c r="F1961" s="91" t="s">
        <v>6416</v>
      </c>
    </row>
    <row r="1962" spans="1:6" x14ac:dyDescent="0.35">
      <c r="A1962" s="79">
        <v>1968</v>
      </c>
      <c r="B1962" s="230"/>
      <c r="C1962" s="232"/>
      <c r="D1962" s="232"/>
      <c r="E1962" s="232"/>
      <c r="F1962" s="92" t="s">
        <v>6415</v>
      </c>
    </row>
    <row r="1963" spans="1:6" x14ac:dyDescent="0.35">
      <c r="A1963" s="79">
        <v>1969</v>
      </c>
      <c r="B1963" s="230" t="s">
        <v>7363</v>
      </c>
      <c r="C1963" s="231" t="s">
        <v>1886</v>
      </c>
      <c r="D1963" s="231" t="s">
        <v>5937</v>
      </c>
      <c r="E1963" s="231" t="s">
        <v>5958</v>
      </c>
      <c r="F1963" s="91" t="s">
        <v>6645</v>
      </c>
    </row>
    <row r="1964" spans="1:6" x14ac:dyDescent="0.35">
      <c r="A1964" s="79">
        <v>1970</v>
      </c>
      <c r="B1964" s="230"/>
      <c r="C1964" s="232"/>
      <c r="D1964" s="232"/>
      <c r="E1964" s="232"/>
      <c r="F1964" s="92" t="s">
        <v>6251</v>
      </c>
    </row>
    <row r="1965" spans="1:6" x14ac:dyDescent="0.35">
      <c r="A1965" s="79">
        <v>1971</v>
      </c>
      <c r="B1965" s="230"/>
      <c r="C1965" s="231"/>
      <c r="D1965" s="231"/>
      <c r="E1965" s="231"/>
      <c r="F1965" s="91" t="s">
        <v>6024</v>
      </c>
    </row>
    <row r="1966" spans="1:6" x14ac:dyDescent="0.35">
      <c r="A1966" s="79">
        <v>1972</v>
      </c>
      <c r="B1966" s="230"/>
      <c r="C1966" s="232"/>
      <c r="D1966" s="232"/>
      <c r="E1966" s="232"/>
      <c r="F1966" s="92" t="s">
        <v>6417</v>
      </c>
    </row>
    <row r="1967" spans="1:6" x14ac:dyDescent="0.35">
      <c r="A1967" s="79">
        <v>1973</v>
      </c>
      <c r="B1967" s="230" t="s">
        <v>7039</v>
      </c>
      <c r="C1967" s="231" t="s">
        <v>1167</v>
      </c>
      <c r="D1967" s="231" t="s">
        <v>5937</v>
      </c>
      <c r="E1967" s="231" t="s">
        <v>5936</v>
      </c>
      <c r="F1967" s="91" t="s">
        <v>6250</v>
      </c>
    </row>
    <row r="1968" spans="1:6" x14ac:dyDescent="0.35">
      <c r="A1968" s="79">
        <v>1974</v>
      </c>
      <c r="B1968" s="230"/>
      <c r="C1968" s="232"/>
      <c r="D1968" s="232"/>
      <c r="E1968" s="232"/>
      <c r="F1968" s="92" t="s">
        <v>6006</v>
      </c>
    </row>
    <row r="1969" spans="1:6" x14ac:dyDescent="0.35">
      <c r="A1969" s="79">
        <v>1975</v>
      </c>
      <c r="B1969" s="230"/>
      <c r="C1969" s="231"/>
      <c r="D1969" s="231"/>
      <c r="E1969" s="231"/>
      <c r="F1969" s="91" t="s">
        <v>6005</v>
      </c>
    </row>
    <row r="1970" spans="1:6" x14ac:dyDescent="0.35">
      <c r="A1970" s="79">
        <v>1976</v>
      </c>
      <c r="B1970" s="230"/>
      <c r="C1970" s="232"/>
      <c r="D1970" s="232"/>
      <c r="E1970" s="232"/>
      <c r="F1970" s="92" t="s">
        <v>5953</v>
      </c>
    </row>
    <row r="1971" spans="1:6" x14ac:dyDescent="0.35">
      <c r="A1971" s="79">
        <v>1977</v>
      </c>
      <c r="B1971" s="230" t="s">
        <v>7038</v>
      </c>
      <c r="C1971" s="231" t="s">
        <v>1163</v>
      </c>
      <c r="D1971" s="231" t="s">
        <v>5937</v>
      </c>
      <c r="E1971" s="231" t="s">
        <v>5936</v>
      </c>
      <c r="F1971" s="91" t="s">
        <v>6249</v>
      </c>
    </row>
    <row r="1972" spans="1:6" x14ac:dyDescent="0.35">
      <c r="A1972" s="79">
        <v>1978</v>
      </c>
      <c r="B1972" s="230"/>
      <c r="C1972" s="232"/>
      <c r="D1972" s="232"/>
      <c r="E1972" s="232"/>
      <c r="F1972" s="92" t="s">
        <v>6007</v>
      </c>
    </row>
    <row r="1973" spans="1:6" x14ac:dyDescent="0.35">
      <c r="A1973" s="79">
        <v>1979</v>
      </c>
      <c r="B1973" s="230"/>
      <c r="C1973" s="231"/>
      <c r="D1973" s="231"/>
      <c r="E1973" s="231"/>
      <c r="F1973" s="91" t="s">
        <v>6005</v>
      </c>
    </row>
    <row r="1974" spans="1:6" x14ac:dyDescent="0.35">
      <c r="A1974" s="79">
        <v>1980</v>
      </c>
      <c r="B1974" s="230"/>
      <c r="C1974" s="232"/>
      <c r="D1974" s="232"/>
      <c r="E1974" s="232"/>
      <c r="F1974" s="92" t="s">
        <v>6379</v>
      </c>
    </row>
    <row r="1975" spans="1:6" x14ac:dyDescent="0.35">
      <c r="A1975" s="79">
        <v>1981</v>
      </c>
      <c r="B1975" s="230" t="s">
        <v>7040</v>
      </c>
      <c r="C1975" s="231" t="s">
        <v>1061</v>
      </c>
      <c r="D1975" s="231" t="s">
        <v>5937</v>
      </c>
      <c r="E1975" s="231" t="s">
        <v>5936</v>
      </c>
      <c r="F1975" s="91" t="s">
        <v>5935</v>
      </c>
    </row>
    <row r="1976" spans="1:6" x14ac:dyDescent="0.35">
      <c r="A1976" s="79">
        <v>1982</v>
      </c>
      <c r="B1976" s="230"/>
      <c r="C1976" s="232"/>
      <c r="D1976" s="232"/>
      <c r="E1976" s="232"/>
      <c r="F1976" s="92" t="s">
        <v>6248</v>
      </c>
    </row>
    <row r="1977" spans="1:6" x14ac:dyDescent="0.35">
      <c r="A1977" s="79">
        <v>1983</v>
      </c>
      <c r="B1977" s="230"/>
      <c r="C1977" s="231"/>
      <c r="D1977" s="231"/>
      <c r="E1977" s="231"/>
      <c r="F1977" s="91" t="s">
        <v>6388</v>
      </c>
    </row>
    <row r="1978" spans="1:6" x14ac:dyDescent="0.35">
      <c r="A1978" s="79">
        <v>1984</v>
      </c>
      <c r="B1978" s="230"/>
      <c r="C1978" s="232"/>
      <c r="D1978" s="232"/>
      <c r="E1978" s="232"/>
      <c r="F1978" s="92" t="s">
        <v>6374</v>
      </c>
    </row>
    <row r="1979" spans="1:6" x14ac:dyDescent="0.35">
      <c r="A1979" s="79">
        <v>1985</v>
      </c>
      <c r="B1979" s="230" t="s">
        <v>7372</v>
      </c>
      <c r="C1979" s="231" t="s">
        <v>1057</v>
      </c>
      <c r="D1979" s="231" t="s">
        <v>5937</v>
      </c>
      <c r="E1979" s="231" t="s">
        <v>5936</v>
      </c>
      <c r="F1979" s="91" t="s">
        <v>5935</v>
      </c>
    </row>
    <row r="1980" spans="1:6" x14ac:dyDescent="0.35">
      <c r="A1980" s="79">
        <v>1986</v>
      </c>
      <c r="B1980" s="230"/>
      <c r="C1980" s="232"/>
      <c r="D1980" s="232"/>
      <c r="E1980" s="232"/>
      <c r="F1980" s="92" t="s">
        <v>6247</v>
      </c>
    </row>
    <row r="1981" spans="1:6" x14ac:dyDescent="0.35">
      <c r="A1981" s="79">
        <v>1987</v>
      </c>
      <c r="B1981" s="230"/>
      <c r="C1981" s="231"/>
      <c r="D1981" s="231"/>
      <c r="E1981" s="231"/>
      <c r="F1981" s="91" t="s">
        <v>6389</v>
      </c>
    </row>
    <row r="1982" spans="1:6" x14ac:dyDescent="0.35">
      <c r="A1982" s="79">
        <v>1988</v>
      </c>
      <c r="B1982" s="230"/>
      <c r="C1982" s="232"/>
      <c r="D1982" s="232"/>
      <c r="E1982" s="232"/>
      <c r="F1982" s="92" t="s">
        <v>6371</v>
      </c>
    </row>
    <row r="1983" spans="1:6" x14ac:dyDescent="0.35">
      <c r="A1983" s="79">
        <v>1989</v>
      </c>
      <c r="B1983" s="230" t="s">
        <v>7371</v>
      </c>
      <c r="C1983" s="231" t="s">
        <v>1053</v>
      </c>
      <c r="D1983" s="231" t="s">
        <v>5937</v>
      </c>
      <c r="E1983" s="231" t="s">
        <v>5936</v>
      </c>
      <c r="F1983" s="91" t="s">
        <v>5935</v>
      </c>
    </row>
    <row r="1984" spans="1:6" x14ac:dyDescent="0.35">
      <c r="A1984" s="79">
        <v>1990</v>
      </c>
      <c r="B1984" s="230"/>
      <c r="C1984" s="232"/>
      <c r="D1984" s="232"/>
      <c r="E1984" s="232"/>
      <c r="F1984" s="92" t="s">
        <v>6246</v>
      </c>
    </row>
    <row r="1985" spans="1:6" x14ac:dyDescent="0.35">
      <c r="A1985" s="79">
        <v>1991</v>
      </c>
      <c r="B1985" s="230"/>
      <c r="C1985" s="231"/>
      <c r="D1985" s="231"/>
      <c r="E1985" s="231"/>
      <c r="F1985" s="91" t="s">
        <v>6389</v>
      </c>
    </row>
    <row r="1986" spans="1:6" x14ac:dyDescent="0.35">
      <c r="A1986" s="79">
        <v>1992</v>
      </c>
      <c r="B1986" s="230"/>
      <c r="C1986" s="232"/>
      <c r="D1986" s="232"/>
      <c r="E1986" s="232"/>
      <c r="F1986" s="92" t="s">
        <v>6371</v>
      </c>
    </row>
    <row r="1987" spans="1:6" x14ac:dyDescent="0.35">
      <c r="A1987" s="79">
        <v>1993</v>
      </c>
      <c r="B1987" s="230" t="s">
        <v>7375</v>
      </c>
      <c r="C1987" s="231" t="s">
        <v>1896</v>
      </c>
      <c r="D1987" s="231" t="s">
        <v>5937</v>
      </c>
      <c r="E1987" s="231" t="s">
        <v>5958</v>
      </c>
      <c r="F1987" s="91" t="s">
        <v>6643</v>
      </c>
    </row>
    <row r="1988" spans="1:6" x14ac:dyDescent="0.35">
      <c r="A1988" s="79">
        <v>1994</v>
      </c>
      <c r="B1988" s="230"/>
      <c r="C1988" s="232"/>
      <c r="D1988" s="232"/>
      <c r="E1988" s="232"/>
      <c r="F1988" s="92" t="s">
        <v>6245</v>
      </c>
    </row>
    <row r="1989" spans="1:6" x14ac:dyDescent="0.35">
      <c r="A1989" s="79">
        <v>1995</v>
      </c>
      <c r="B1989" s="230"/>
      <c r="C1989" s="231"/>
      <c r="D1989" s="231"/>
      <c r="E1989" s="231"/>
      <c r="F1989" s="91" t="s">
        <v>6407</v>
      </c>
    </row>
    <row r="1990" spans="1:6" x14ac:dyDescent="0.35">
      <c r="A1990" s="79">
        <v>1996</v>
      </c>
      <c r="B1990" s="230"/>
      <c r="C1990" s="232"/>
      <c r="D1990" s="232"/>
      <c r="E1990" s="232"/>
      <c r="F1990" s="92" t="s">
        <v>6418</v>
      </c>
    </row>
    <row r="1991" spans="1:6" x14ac:dyDescent="0.35">
      <c r="A1991" s="79">
        <v>1997</v>
      </c>
      <c r="B1991" s="230" t="s">
        <v>7374</v>
      </c>
      <c r="C1991" s="231" t="s">
        <v>1281</v>
      </c>
      <c r="D1991" s="231" t="s">
        <v>5937</v>
      </c>
      <c r="E1991" s="231" t="s">
        <v>6235</v>
      </c>
      <c r="F1991" s="91" t="s">
        <v>6243</v>
      </c>
    </row>
    <row r="1992" spans="1:6" x14ac:dyDescent="0.35">
      <c r="A1992" s="79">
        <v>1998</v>
      </c>
      <c r="B1992" s="230"/>
      <c r="C1992" s="232"/>
      <c r="D1992" s="232"/>
      <c r="E1992" s="232"/>
      <c r="F1992" s="92" t="s">
        <v>6242</v>
      </c>
    </row>
    <row r="1993" spans="1:6" x14ac:dyDescent="0.35">
      <c r="A1993" s="79">
        <v>1999</v>
      </c>
      <c r="B1993" s="230"/>
      <c r="C1993" s="231"/>
      <c r="D1993" s="231"/>
      <c r="E1993" s="231"/>
      <c r="F1993" s="235" t="s">
        <v>6420</v>
      </c>
    </row>
    <row r="1994" spans="1:6" x14ac:dyDescent="0.35">
      <c r="A1994" s="79">
        <v>2000</v>
      </c>
      <c r="B1994" s="230"/>
      <c r="C1994" s="232"/>
      <c r="D1994" s="232"/>
      <c r="E1994" s="232"/>
      <c r="F1994" s="236" t="s">
        <v>6419</v>
      </c>
    </row>
    <row r="1995" spans="1:6" x14ac:dyDescent="0.35">
      <c r="A1995" s="79">
        <v>2001</v>
      </c>
      <c r="B1995" s="230" t="s">
        <v>7373</v>
      </c>
      <c r="C1995" s="231" t="s">
        <v>1266</v>
      </c>
      <c r="D1995" s="231" t="s">
        <v>5937</v>
      </c>
      <c r="E1995" s="231" t="s">
        <v>6235</v>
      </c>
      <c r="F1995" s="91" t="s">
        <v>6239</v>
      </c>
    </row>
    <row r="1996" spans="1:6" x14ac:dyDescent="0.35">
      <c r="A1996" s="79">
        <v>2002</v>
      </c>
      <c r="B1996" s="230"/>
      <c r="C1996" s="232"/>
      <c r="D1996" s="232"/>
      <c r="E1996" s="232"/>
      <c r="F1996" s="92" t="s">
        <v>6241</v>
      </c>
    </row>
    <row r="1997" spans="1:6" x14ac:dyDescent="0.35">
      <c r="A1997" s="79">
        <v>2003</v>
      </c>
      <c r="B1997" s="230"/>
      <c r="C1997" s="231"/>
      <c r="D1997" s="231"/>
      <c r="E1997" s="231"/>
      <c r="F1997" s="91" t="s">
        <v>6421</v>
      </c>
    </row>
    <row r="1998" spans="1:6" x14ac:dyDescent="0.35">
      <c r="A1998" s="79">
        <v>2004</v>
      </c>
      <c r="B1998" s="233"/>
      <c r="C1998" s="234"/>
      <c r="D1998" s="234"/>
      <c r="E1998" s="234"/>
      <c r="F1998" s="237" t="s">
        <v>6236</v>
      </c>
    </row>
    <row r="1999" spans="1:6" x14ac:dyDescent="0.35">
      <c r="A1999" s="79">
        <v>2005</v>
      </c>
      <c r="B1999" s="258" t="s">
        <v>7433</v>
      </c>
      <c r="C1999" s="231" t="s">
        <v>1821</v>
      </c>
      <c r="D1999" s="231" t="s">
        <v>5937</v>
      </c>
      <c r="E1999" s="231" t="s">
        <v>5958</v>
      </c>
      <c r="F1999" s="231" t="s">
        <v>6639</v>
      </c>
    </row>
    <row r="2000" spans="1:6" x14ac:dyDescent="0.35">
      <c r="A2000" s="79">
        <v>2006</v>
      </c>
      <c r="B2000" s="258"/>
      <c r="C2000" s="232"/>
      <c r="D2000" s="232"/>
      <c r="E2000" s="232"/>
      <c r="F2000" s="232" t="s">
        <v>6253</v>
      </c>
    </row>
    <row r="2001" spans="1:11" x14ac:dyDescent="0.35">
      <c r="A2001" s="79">
        <v>2007</v>
      </c>
      <c r="B2001" s="258"/>
      <c r="C2001" s="231"/>
      <c r="D2001" s="231"/>
      <c r="E2001" s="231"/>
      <c r="F2001" s="231" t="s">
        <v>6416</v>
      </c>
      <c r="J2001" s="62" t="s">
        <v>7433</v>
      </c>
      <c r="K2001" s="62" t="s">
        <v>7245</v>
      </c>
    </row>
    <row r="2002" spans="1:11" x14ac:dyDescent="0.35">
      <c r="A2002" s="79">
        <v>2008</v>
      </c>
      <c r="B2002" s="258"/>
      <c r="C2002" s="232"/>
      <c r="D2002" s="232"/>
      <c r="E2002" s="232"/>
      <c r="F2002" s="232" t="s">
        <v>6415</v>
      </c>
      <c r="J2002" s="61" t="s">
        <v>7434</v>
      </c>
      <c r="K2002" s="61" t="s">
        <v>7246</v>
      </c>
    </row>
    <row r="2003" spans="1:11" x14ac:dyDescent="0.35">
      <c r="A2003" s="79">
        <v>2009</v>
      </c>
      <c r="B2003" s="258" t="s">
        <v>7434</v>
      </c>
      <c r="C2003" s="231" t="s">
        <v>1823</v>
      </c>
      <c r="D2003" s="231" t="s">
        <v>5937</v>
      </c>
      <c r="E2003" s="231" t="s">
        <v>5958</v>
      </c>
      <c r="F2003" s="231" t="s">
        <v>6639</v>
      </c>
      <c r="J2003" s="62" t="s">
        <v>7435</v>
      </c>
      <c r="K2003" s="62" t="s">
        <v>7250</v>
      </c>
    </row>
    <row r="2004" spans="1:11" x14ac:dyDescent="0.35">
      <c r="A2004" s="79">
        <v>2010</v>
      </c>
      <c r="B2004" s="258"/>
      <c r="C2004" s="232"/>
      <c r="D2004" s="232"/>
      <c r="E2004" s="232"/>
      <c r="F2004" s="232" t="s">
        <v>6252</v>
      </c>
      <c r="J2004" s="61" t="s">
        <v>7439</v>
      </c>
      <c r="K2004" s="61" t="s">
        <v>7436</v>
      </c>
    </row>
    <row r="2005" spans="1:11" x14ac:dyDescent="0.35">
      <c r="A2005" s="79">
        <v>2011</v>
      </c>
      <c r="B2005" s="258"/>
      <c r="C2005" s="231"/>
      <c r="D2005" s="231"/>
      <c r="E2005" s="231"/>
      <c r="F2005" s="231" t="s">
        <v>6416</v>
      </c>
      <c r="J2005" s="62" t="s">
        <v>7440</v>
      </c>
      <c r="K2005" s="62" t="s">
        <v>7254</v>
      </c>
    </row>
    <row r="2006" spans="1:11" x14ac:dyDescent="0.35">
      <c r="A2006" s="79">
        <v>2012</v>
      </c>
      <c r="B2006" s="258"/>
      <c r="C2006" s="232"/>
      <c r="D2006" s="232"/>
      <c r="E2006" s="232"/>
      <c r="F2006" s="232" t="s">
        <v>6415</v>
      </c>
      <c r="J2006" s="61" t="s">
        <v>7441</v>
      </c>
      <c r="K2006" s="61" t="s">
        <v>7255</v>
      </c>
    </row>
    <row r="2007" spans="1:11" x14ac:dyDescent="0.35">
      <c r="A2007" s="79">
        <v>2013</v>
      </c>
      <c r="B2007" s="258" t="s">
        <v>7435</v>
      </c>
      <c r="C2007" s="231" t="s">
        <v>1886</v>
      </c>
      <c r="D2007" s="231" t="s">
        <v>5937</v>
      </c>
      <c r="E2007" s="231" t="s">
        <v>5958</v>
      </c>
      <c r="F2007" s="231" t="s">
        <v>6645</v>
      </c>
      <c r="J2007" s="62" t="s">
        <v>7447</v>
      </c>
      <c r="K2007" s="62" t="s">
        <v>7442</v>
      </c>
    </row>
    <row r="2008" spans="1:11" x14ac:dyDescent="0.35">
      <c r="A2008" s="79">
        <v>2014</v>
      </c>
      <c r="B2008" s="258"/>
      <c r="C2008" s="232"/>
      <c r="D2008" s="232"/>
      <c r="E2008" s="232"/>
      <c r="F2008" s="232" t="s">
        <v>6251</v>
      </c>
      <c r="J2008" s="61" t="s">
        <v>7448</v>
      </c>
      <c r="K2008" s="61" t="s">
        <v>7256</v>
      </c>
    </row>
    <row r="2009" spans="1:11" x14ac:dyDescent="0.35">
      <c r="A2009" s="79">
        <v>2015</v>
      </c>
      <c r="B2009" s="258"/>
      <c r="C2009" s="231"/>
      <c r="D2009" s="231"/>
      <c r="E2009" s="231"/>
      <c r="F2009" s="231" t="s">
        <v>6024</v>
      </c>
      <c r="J2009" s="62" t="s">
        <v>7397</v>
      </c>
      <c r="K2009" s="62" t="s">
        <v>7069</v>
      </c>
    </row>
    <row r="2010" spans="1:11" x14ac:dyDescent="0.35">
      <c r="A2010" s="79">
        <v>2016</v>
      </c>
      <c r="B2010" s="258"/>
      <c r="C2010" s="232"/>
      <c r="D2010" s="232"/>
      <c r="E2010" s="232"/>
      <c r="F2010" s="232" t="s">
        <v>6417</v>
      </c>
      <c r="J2010" s="61" t="s">
        <v>7398</v>
      </c>
      <c r="K2010" s="61" t="s">
        <v>7020</v>
      </c>
    </row>
    <row r="2011" spans="1:11" x14ac:dyDescent="0.35">
      <c r="A2011" s="79">
        <v>2017</v>
      </c>
      <c r="B2011" s="258" t="s">
        <v>7439</v>
      </c>
      <c r="C2011" s="231" t="s">
        <v>1167</v>
      </c>
      <c r="D2011" s="231" t="s">
        <v>5937</v>
      </c>
      <c r="E2011" s="231" t="s">
        <v>5936</v>
      </c>
      <c r="F2011" s="231" t="s">
        <v>6250</v>
      </c>
      <c r="J2011" s="62" t="s">
        <v>7399</v>
      </c>
      <c r="K2011" s="62" t="s">
        <v>7023</v>
      </c>
    </row>
    <row r="2012" spans="1:11" x14ac:dyDescent="0.35">
      <c r="A2012" s="79">
        <v>2018</v>
      </c>
      <c r="B2012" s="258"/>
      <c r="C2012" s="232"/>
      <c r="D2012" s="232"/>
      <c r="E2012" s="232"/>
      <c r="F2012" s="232" t="s">
        <v>6006</v>
      </c>
    </row>
    <row r="2013" spans="1:11" x14ac:dyDescent="0.35">
      <c r="A2013" s="79">
        <v>2019</v>
      </c>
      <c r="B2013" s="258"/>
      <c r="C2013" s="231"/>
      <c r="D2013" s="231"/>
      <c r="E2013" s="231"/>
      <c r="F2013" s="231" t="s">
        <v>6005</v>
      </c>
    </row>
    <row r="2014" spans="1:11" x14ac:dyDescent="0.35">
      <c r="A2014" s="79">
        <v>2020</v>
      </c>
      <c r="B2014" s="258"/>
      <c r="C2014" s="232"/>
      <c r="D2014" s="232"/>
      <c r="E2014" s="232"/>
      <c r="F2014" s="232" t="s">
        <v>5953</v>
      </c>
    </row>
    <row r="2015" spans="1:11" x14ac:dyDescent="0.35">
      <c r="A2015" s="79">
        <v>2021</v>
      </c>
      <c r="B2015" s="258" t="s">
        <v>7440</v>
      </c>
      <c r="C2015" s="231" t="s">
        <v>1163</v>
      </c>
      <c r="D2015" s="231" t="s">
        <v>5937</v>
      </c>
      <c r="E2015" s="231" t="s">
        <v>5936</v>
      </c>
      <c r="F2015" s="231" t="s">
        <v>6249</v>
      </c>
    </row>
    <row r="2016" spans="1:11" x14ac:dyDescent="0.35">
      <c r="A2016" s="79">
        <v>2022</v>
      </c>
      <c r="B2016" s="258"/>
      <c r="C2016" s="232"/>
      <c r="D2016" s="232"/>
      <c r="E2016" s="232"/>
      <c r="F2016" s="232" t="s">
        <v>6007</v>
      </c>
    </row>
    <row r="2017" spans="1:6" x14ac:dyDescent="0.35">
      <c r="A2017" s="79">
        <v>2023</v>
      </c>
      <c r="B2017" s="258"/>
      <c r="C2017" s="231"/>
      <c r="D2017" s="231"/>
      <c r="E2017" s="231"/>
      <c r="F2017" s="231" t="s">
        <v>6005</v>
      </c>
    </row>
    <row r="2018" spans="1:6" x14ac:dyDescent="0.35">
      <c r="A2018" s="79">
        <v>2024</v>
      </c>
      <c r="B2018" s="258"/>
      <c r="C2018" s="232"/>
      <c r="D2018" s="232"/>
      <c r="E2018" s="232"/>
      <c r="F2018" s="232" t="s">
        <v>6379</v>
      </c>
    </row>
    <row r="2019" spans="1:6" x14ac:dyDescent="0.35">
      <c r="A2019" s="79">
        <v>2025</v>
      </c>
      <c r="B2019" s="258" t="s">
        <v>7441</v>
      </c>
      <c r="C2019" s="231" t="s">
        <v>1061</v>
      </c>
      <c r="D2019" s="231" t="s">
        <v>5937</v>
      </c>
      <c r="E2019" s="231" t="s">
        <v>5936</v>
      </c>
      <c r="F2019" s="231" t="s">
        <v>5935</v>
      </c>
    </row>
    <row r="2020" spans="1:6" x14ac:dyDescent="0.35">
      <c r="A2020" s="79">
        <v>2026</v>
      </c>
      <c r="B2020" s="258"/>
      <c r="C2020" s="232"/>
      <c r="D2020" s="232"/>
      <c r="E2020" s="232"/>
      <c r="F2020" s="232" t="s">
        <v>6248</v>
      </c>
    </row>
    <row r="2021" spans="1:6" x14ac:dyDescent="0.35">
      <c r="A2021" s="79">
        <v>2027</v>
      </c>
      <c r="B2021" s="258"/>
      <c r="C2021" s="231"/>
      <c r="D2021" s="231"/>
      <c r="E2021" s="231"/>
      <c r="F2021" s="231" t="s">
        <v>6388</v>
      </c>
    </row>
    <row r="2022" spans="1:6" x14ac:dyDescent="0.35">
      <c r="A2022" s="79">
        <v>2028</v>
      </c>
      <c r="B2022" s="258"/>
      <c r="C2022" s="232"/>
      <c r="D2022" s="232"/>
      <c r="E2022" s="232"/>
      <c r="F2022" s="232" t="s">
        <v>6374</v>
      </c>
    </row>
    <row r="2023" spans="1:6" x14ac:dyDescent="0.35">
      <c r="A2023" s="79">
        <v>2029</v>
      </c>
      <c r="B2023" s="258" t="s">
        <v>7447</v>
      </c>
      <c r="C2023" s="231" t="s">
        <v>1057</v>
      </c>
      <c r="D2023" s="231" t="s">
        <v>5937</v>
      </c>
      <c r="E2023" s="231" t="s">
        <v>5936</v>
      </c>
      <c r="F2023" s="231" t="s">
        <v>5935</v>
      </c>
    </row>
    <row r="2024" spans="1:6" x14ac:dyDescent="0.35">
      <c r="A2024" s="79">
        <v>2030</v>
      </c>
      <c r="B2024" s="258"/>
      <c r="C2024" s="232"/>
      <c r="D2024" s="232"/>
      <c r="E2024" s="232"/>
      <c r="F2024" s="232" t="s">
        <v>6247</v>
      </c>
    </row>
    <row r="2025" spans="1:6" x14ac:dyDescent="0.35">
      <c r="A2025" s="79">
        <v>2031</v>
      </c>
      <c r="B2025" s="258"/>
      <c r="C2025" s="231"/>
      <c r="D2025" s="231"/>
      <c r="E2025" s="231"/>
      <c r="F2025" s="231" t="s">
        <v>6389</v>
      </c>
    </row>
    <row r="2026" spans="1:6" x14ac:dyDescent="0.35">
      <c r="A2026" s="79">
        <v>2032</v>
      </c>
      <c r="B2026" s="258"/>
      <c r="C2026" s="232"/>
      <c r="D2026" s="232"/>
      <c r="E2026" s="232"/>
      <c r="F2026" s="232" t="s">
        <v>6371</v>
      </c>
    </row>
    <row r="2027" spans="1:6" x14ac:dyDescent="0.35">
      <c r="A2027" s="79">
        <v>2033</v>
      </c>
      <c r="B2027" s="258" t="s">
        <v>7448</v>
      </c>
      <c r="C2027" s="231" t="s">
        <v>1053</v>
      </c>
      <c r="D2027" s="231" t="s">
        <v>5937</v>
      </c>
      <c r="E2027" s="231" t="s">
        <v>5936</v>
      </c>
      <c r="F2027" s="231" t="s">
        <v>5935</v>
      </c>
    </row>
    <row r="2028" spans="1:6" x14ac:dyDescent="0.35">
      <c r="A2028" s="79">
        <v>2034</v>
      </c>
      <c r="B2028" s="258"/>
      <c r="C2028" s="232"/>
      <c r="D2028" s="232"/>
      <c r="E2028" s="232"/>
      <c r="F2028" s="232" t="s">
        <v>6246</v>
      </c>
    </row>
    <row r="2029" spans="1:6" x14ac:dyDescent="0.35">
      <c r="A2029" s="79">
        <v>2035</v>
      </c>
      <c r="B2029" s="258"/>
      <c r="C2029" s="231"/>
      <c r="D2029" s="231"/>
      <c r="E2029" s="231"/>
      <c r="F2029" s="231" t="s">
        <v>6389</v>
      </c>
    </row>
    <row r="2030" spans="1:6" x14ac:dyDescent="0.35">
      <c r="A2030" s="79">
        <v>2036</v>
      </c>
      <c r="B2030" s="258"/>
      <c r="C2030" s="232"/>
      <c r="D2030" s="232"/>
      <c r="E2030" s="232"/>
      <c r="F2030" s="232" t="s">
        <v>6371</v>
      </c>
    </row>
    <row r="2031" spans="1:6" x14ac:dyDescent="0.35">
      <c r="A2031" s="79">
        <v>2037</v>
      </c>
      <c r="B2031" s="258" t="s">
        <v>7397</v>
      </c>
      <c r="C2031" s="231" t="s">
        <v>1896</v>
      </c>
      <c r="D2031" s="231" t="s">
        <v>5937</v>
      </c>
      <c r="E2031" s="231" t="s">
        <v>5958</v>
      </c>
      <c r="F2031" s="231" t="s">
        <v>6643</v>
      </c>
    </row>
    <row r="2032" spans="1:6" x14ac:dyDescent="0.35">
      <c r="A2032" s="79">
        <v>2038</v>
      </c>
      <c r="B2032" s="258"/>
      <c r="C2032" s="232"/>
      <c r="D2032" s="232"/>
      <c r="E2032" s="232"/>
      <c r="F2032" s="232" t="s">
        <v>6245</v>
      </c>
    </row>
    <row r="2033" spans="1:11" x14ac:dyDescent="0.35">
      <c r="A2033" s="79">
        <v>2039</v>
      </c>
      <c r="B2033" s="258"/>
      <c r="C2033" s="231"/>
      <c r="D2033" s="231"/>
      <c r="E2033" s="231"/>
      <c r="F2033" s="231" t="s">
        <v>6407</v>
      </c>
    </row>
    <row r="2034" spans="1:11" x14ac:dyDescent="0.35">
      <c r="A2034" s="79">
        <v>2040</v>
      </c>
      <c r="B2034" s="258"/>
      <c r="C2034" s="232"/>
      <c r="D2034" s="232"/>
      <c r="E2034" s="232"/>
      <c r="F2034" s="232" t="s">
        <v>6418</v>
      </c>
    </row>
    <row r="2035" spans="1:11" x14ac:dyDescent="0.35">
      <c r="A2035" s="79">
        <v>2041</v>
      </c>
      <c r="B2035" s="258" t="s">
        <v>7398</v>
      </c>
      <c r="C2035" s="231" t="s">
        <v>1281</v>
      </c>
      <c r="D2035" s="231" t="s">
        <v>5937</v>
      </c>
      <c r="E2035" s="231" t="s">
        <v>6235</v>
      </c>
      <c r="F2035" s="231" t="s">
        <v>6243</v>
      </c>
    </row>
    <row r="2036" spans="1:11" x14ac:dyDescent="0.35">
      <c r="A2036" s="79">
        <v>2042</v>
      </c>
      <c r="B2036" s="258"/>
      <c r="C2036" s="232"/>
      <c r="D2036" s="232"/>
      <c r="E2036" s="232"/>
      <c r="F2036" s="232" t="s">
        <v>6242</v>
      </c>
    </row>
    <row r="2037" spans="1:11" x14ac:dyDescent="0.35">
      <c r="A2037" s="79">
        <v>2043</v>
      </c>
      <c r="B2037" s="258"/>
      <c r="C2037" s="231"/>
      <c r="D2037" s="231"/>
      <c r="E2037" s="231"/>
      <c r="F2037" s="256" t="s">
        <v>6420</v>
      </c>
    </row>
    <row r="2038" spans="1:11" x14ac:dyDescent="0.35">
      <c r="A2038" s="79">
        <v>2044</v>
      </c>
      <c r="B2038" s="258"/>
      <c r="C2038" s="232"/>
      <c r="D2038" s="232"/>
      <c r="E2038" s="232"/>
      <c r="F2038" s="257" t="s">
        <v>6419</v>
      </c>
    </row>
    <row r="2039" spans="1:11" x14ac:dyDescent="0.35">
      <c r="A2039" s="79">
        <v>2045</v>
      </c>
      <c r="B2039" s="258" t="s">
        <v>7399</v>
      </c>
      <c r="C2039" s="231" t="s">
        <v>1266</v>
      </c>
      <c r="D2039" s="231" t="s">
        <v>5937</v>
      </c>
      <c r="E2039" s="231" t="s">
        <v>6235</v>
      </c>
      <c r="F2039" s="231" t="s">
        <v>6239</v>
      </c>
    </row>
    <row r="2040" spans="1:11" x14ac:dyDescent="0.35">
      <c r="A2040" s="79">
        <v>2046</v>
      </c>
      <c r="B2040" s="230"/>
      <c r="C2040" s="232"/>
      <c r="D2040" s="232"/>
      <c r="E2040" s="232"/>
      <c r="F2040" s="232" t="s">
        <v>6241</v>
      </c>
    </row>
    <row r="2041" spans="1:11" x14ac:dyDescent="0.35">
      <c r="A2041" s="79">
        <v>2047</v>
      </c>
      <c r="B2041" s="230"/>
      <c r="C2041" s="231"/>
      <c r="D2041" s="231"/>
      <c r="E2041" s="231"/>
      <c r="F2041" s="231" t="s">
        <v>6421</v>
      </c>
    </row>
    <row r="2042" spans="1:11" x14ac:dyDescent="0.35">
      <c r="A2042" s="79">
        <v>2048</v>
      </c>
      <c r="B2042" s="233"/>
      <c r="C2042" s="234"/>
      <c r="D2042" s="234"/>
      <c r="E2042" s="234"/>
      <c r="F2042" s="234" t="s">
        <v>6236</v>
      </c>
    </row>
    <row r="2043" spans="1:11" x14ac:dyDescent="0.35">
      <c r="A2043" s="79">
        <v>2049</v>
      </c>
      <c r="B2043" s="61" t="s">
        <v>7382</v>
      </c>
      <c r="C2043" s="231" t="s">
        <v>1167</v>
      </c>
      <c r="D2043" s="231" t="s">
        <v>5937</v>
      </c>
      <c r="E2043" s="231" t="s">
        <v>5936</v>
      </c>
      <c r="F2043" s="231" t="s">
        <v>6250</v>
      </c>
    </row>
    <row r="2044" spans="1:11" x14ac:dyDescent="0.35">
      <c r="A2044" s="79">
        <v>2050</v>
      </c>
      <c r="B2044" s="258"/>
      <c r="C2044" s="232"/>
      <c r="D2044" s="232"/>
      <c r="E2044" s="232"/>
      <c r="F2044" s="232" t="s">
        <v>6006</v>
      </c>
      <c r="J2044" s="61" t="s">
        <v>7382</v>
      </c>
      <c r="K2044" s="61" t="s">
        <v>7383</v>
      </c>
    </row>
    <row r="2045" spans="1:11" x14ac:dyDescent="0.35">
      <c r="A2045" s="79">
        <v>2051</v>
      </c>
      <c r="B2045" s="258"/>
      <c r="C2045" s="231"/>
      <c r="D2045" s="231"/>
      <c r="E2045" s="231"/>
      <c r="F2045" s="231" t="s">
        <v>6005</v>
      </c>
      <c r="J2045" s="61" t="s">
        <v>7411</v>
      </c>
      <c r="K2045" s="61" t="s">
        <v>7240</v>
      </c>
    </row>
    <row r="2046" spans="1:11" x14ac:dyDescent="0.35">
      <c r="A2046" s="79">
        <v>2052</v>
      </c>
      <c r="B2046" s="258"/>
      <c r="C2046" s="232"/>
      <c r="D2046" s="232"/>
      <c r="E2046" s="232"/>
      <c r="F2046" s="232" t="s">
        <v>5953</v>
      </c>
      <c r="J2046" s="62" t="s">
        <v>7412</v>
      </c>
      <c r="K2046" s="62" t="s">
        <v>7241</v>
      </c>
    </row>
    <row r="2047" spans="1:11" x14ac:dyDescent="0.35">
      <c r="A2047" s="79">
        <v>2053</v>
      </c>
      <c r="B2047" s="61" t="s">
        <v>7411</v>
      </c>
      <c r="C2047" s="231" t="s">
        <v>1163</v>
      </c>
      <c r="D2047" s="231" t="s">
        <v>5937</v>
      </c>
      <c r="E2047" s="231" t="s">
        <v>5936</v>
      </c>
      <c r="F2047" s="231" t="s">
        <v>6249</v>
      </c>
      <c r="J2047" s="61" t="s">
        <v>7413</v>
      </c>
      <c r="K2047" s="61" t="s">
        <v>7242</v>
      </c>
    </row>
    <row r="2048" spans="1:11" x14ac:dyDescent="0.35">
      <c r="A2048" s="79">
        <v>2054</v>
      </c>
      <c r="B2048" s="258"/>
      <c r="C2048" s="232"/>
      <c r="D2048" s="232"/>
      <c r="E2048" s="232"/>
      <c r="F2048" s="232" t="s">
        <v>6007</v>
      </c>
      <c r="J2048" s="62" t="s">
        <v>7414</v>
      </c>
      <c r="K2048" s="62" t="s">
        <v>7252</v>
      </c>
    </row>
    <row r="2049" spans="1:11" x14ac:dyDescent="0.35">
      <c r="A2049" s="79">
        <v>2055</v>
      </c>
      <c r="B2049" s="258"/>
      <c r="C2049" s="231"/>
      <c r="D2049" s="231"/>
      <c r="E2049" s="231"/>
      <c r="F2049" s="231" t="s">
        <v>6005</v>
      </c>
      <c r="J2049" s="61" t="s">
        <v>7415</v>
      </c>
      <c r="K2049" s="61" t="s">
        <v>7251</v>
      </c>
    </row>
    <row r="2050" spans="1:11" x14ac:dyDescent="0.35">
      <c r="A2050" s="79">
        <v>2056</v>
      </c>
      <c r="B2050" s="258"/>
      <c r="C2050" s="232"/>
      <c r="D2050" s="232"/>
      <c r="E2050" s="232"/>
      <c r="F2050" s="232" t="s">
        <v>6379</v>
      </c>
      <c r="J2050" s="62" t="s">
        <v>7424</v>
      </c>
      <c r="K2050" s="62" t="s">
        <v>7426</v>
      </c>
    </row>
    <row r="2051" spans="1:11" x14ac:dyDescent="0.35">
      <c r="A2051" s="79">
        <v>2057</v>
      </c>
      <c r="B2051" s="62" t="s">
        <v>7412</v>
      </c>
      <c r="C2051" s="231" t="s">
        <v>1061</v>
      </c>
      <c r="D2051" s="231" t="s">
        <v>5937</v>
      </c>
      <c r="E2051" s="231" t="s">
        <v>5936</v>
      </c>
      <c r="F2051" s="231" t="s">
        <v>5935</v>
      </c>
      <c r="J2051" s="61" t="s">
        <v>7425</v>
      </c>
      <c r="K2051" s="61" t="s">
        <v>7427</v>
      </c>
    </row>
    <row r="2052" spans="1:11" x14ac:dyDescent="0.35">
      <c r="A2052" s="79">
        <v>2058</v>
      </c>
      <c r="B2052" s="258"/>
      <c r="C2052" s="232"/>
      <c r="D2052" s="232"/>
      <c r="E2052" s="232"/>
      <c r="F2052" s="232" t="s">
        <v>6248</v>
      </c>
    </row>
    <row r="2053" spans="1:11" x14ac:dyDescent="0.35">
      <c r="A2053" s="79">
        <v>2059</v>
      </c>
      <c r="B2053" s="258"/>
      <c r="C2053" s="231"/>
      <c r="D2053" s="231"/>
      <c r="E2053" s="231"/>
      <c r="F2053" s="231" t="s">
        <v>6388</v>
      </c>
    </row>
    <row r="2054" spans="1:11" x14ac:dyDescent="0.35">
      <c r="A2054" s="79">
        <v>2060</v>
      </c>
      <c r="B2054" s="258"/>
      <c r="C2054" s="232"/>
      <c r="D2054" s="232"/>
      <c r="E2054" s="232"/>
      <c r="F2054" s="232" t="s">
        <v>6374</v>
      </c>
    </row>
    <row r="2055" spans="1:11" x14ac:dyDescent="0.35">
      <c r="A2055" s="79">
        <v>2061</v>
      </c>
      <c r="B2055" s="61" t="s">
        <v>7413</v>
      </c>
      <c r="C2055" s="231" t="s">
        <v>1057</v>
      </c>
      <c r="D2055" s="231" t="s">
        <v>5937</v>
      </c>
      <c r="E2055" s="231" t="s">
        <v>5936</v>
      </c>
      <c r="F2055" s="231" t="s">
        <v>5935</v>
      </c>
    </row>
    <row r="2056" spans="1:11" x14ac:dyDescent="0.35">
      <c r="A2056" s="79">
        <v>2062</v>
      </c>
      <c r="B2056" s="258"/>
      <c r="C2056" s="232"/>
      <c r="D2056" s="232"/>
      <c r="E2056" s="232"/>
      <c r="F2056" s="232" t="s">
        <v>6247</v>
      </c>
    </row>
    <row r="2057" spans="1:11" x14ac:dyDescent="0.35">
      <c r="A2057" s="79">
        <v>2063</v>
      </c>
      <c r="B2057" s="258"/>
      <c r="C2057" s="231"/>
      <c r="D2057" s="231"/>
      <c r="E2057" s="231"/>
      <c r="F2057" s="231" t="s">
        <v>6389</v>
      </c>
    </row>
    <row r="2058" spans="1:11" x14ac:dyDescent="0.35">
      <c r="A2058" s="79">
        <v>2064</v>
      </c>
      <c r="B2058" s="258"/>
      <c r="C2058" s="232"/>
      <c r="D2058" s="232"/>
      <c r="E2058" s="232"/>
      <c r="F2058" s="232" t="s">
        <v>6371</v>
      </c>
    </row>
    <row r="2059" spans="1:11" x14ac:dyDescent="0.35">
      <c r="A2059" s="79">
        <v>2065</v>
      </c>
      <c r="B2059" s="62" t="s">
        <v>7414</v>
      </c>
      <c r="C2059" s="231" t="s">
        <v>1053</v>
      </c>
      <c r="D2059" s="231" t="s">
        <v>5937</v>
      </c>
      <c r="E2059" s="231" t="s">
        <v>5936</v>
      </c>
      <c r="F2059" s="231" t="s">
        <v>5935</v>
      </c>
    </row>
    <row r="2060" spans="1:11" x14ac:dyDescent="0.35">
      <c r="A2060" s="79">
        <v>2066</v>
      </c>
      <c r="B2060" s="258"/>
      <c r="C2060" s="232"/>
      <c r="D2060" s="232"/>
      <c r="E2060" s="232"/>
      <c r="F2060" s="232" t="s">
        <v>6246</v>
      </c>
    </row>
    <row r="2061" spans="1:11" x14ac:dyDescent="0.35">
      <c r="A2061" s="79">
        <v>2067</v>
      </c>
      <c r="B2061" s="258"/>
      <c r="C2061" s="231"/>
      <c r="D2061" s="231"/>
      <c r="E2061" s="231"/>
      <c r="F2061" s="231" t="s">
        <v>6389</v>
      </c>
    </row>
    <row r="2062" spans="1:11" x14ac:dyDescent="0.35">
      <c r="A2062" s="79">
        <v>2068</v>
      </c>
      <c r="B2062" s="258"/>
      <c r="C2062" s="232"/>
      <c r="D2062" s="232"/>
      <c r="E2062" s="232"/>
      <c r="F2062" s="232" t="s">
        <v>6371</v>
      </c>
    </row>
    <row r="2063" spans="1:11" x14ac:dyDescent="0.35">
      <c r="A2063" s="79">
        <v>2069</v>
      </c>
      <c r="B2063" s="61" t="s">
        <v>7415</v>
      </c>
      <c r="C2063" s="231" t="s">
        <v>1896</v>
      </c>
      <c r="D2063" s="231" t="s">
        <v>5937</v>
      </c>
      <c r="E2063" s="231" t="s">
        <v>5958</v>
      </c>
      <c r="F2063" s="231" t="s">
        <v>6643</v>
      </c>
    </row>
    <row r="2064" spans="1:11" x14ac:dyDescent="0.35">
      <c r="A2064" s="79">
        <v>2070</v>
      </c>
      <c r="B2064" s="258"/>
      <c r="C2064" s="232"/>
      <c r="D2064" s="232"/>
      <c r="E2064" s="232"/>
      <c r="F2064" s="232" t="s">
        <v>6245</v>
      </c>
    </row>
    <row r="2065" spans="1:6" x14ac:dyDescent="0.35">
      <c r="A2065" s="79">
        <v>2071</v>
      </c>
      <c r="B2065" s="258"/>
      <c r="C2065" s="231"/>
      <c r="D2065" s="231"/>
      <c r="E2065" s="231"/>
      <c r="F2065" s="231" t="s">
        <v>6407</v>
      </c>
    </row>
    <row r="2066" spans="1:6" x14ac:dyDescent="0.35">
      <c r="A2066" s="79">
        <v>2072</v>
      </c>
      <c r="B2066" s="258"/>
      <c r="C2066" s="232"/>
      <c r="D2066" s="232"/>
      <c r="E2066" s="232"/>
      <c r="F2066" s="232" t="s">
        <v>6418</v>
      </c>
    </row>
    <row r="2067" spans="1:6" x14ac:dyDescent="0.35">
      <c r="A2067" s="79">
        <v>2073</v>
      </c>
      <c r="B2067" s="62" t="s">
        <v>7424</v>
      </c>
      <c r="C2067" s="231" t="s">
        <v>1281</v>
      </c>
      <c r="D2067" s="231" t="s">
        <v>5937</v>
      </c>
      <c r="E2067" s="231" t="s">
        <v>6235</v>
      </c>
      <c r="F2067" s="231" t="s">
        <v>6243</v>
      </c>
    </row>
    <row r="2068" spans="1:6" x14ac:dyDescent="0.35">
      <c r="A2068" s="79">
        <v>2074</v>
      </c>
      <c r="B2068" s="258"/>
      <c r="C2068" s="232"/>
      <c r="D2068" s="232"/>
      <c r="E2068" s="232"/>
      <c r="F2068" s="232" t="s">
        <v>6242</v>
      </c>
    </row>
    <row r="2069" spans="1:6" x14ac:dyDescent="0.35">
      <c r="A2069" s="79">
        <v>2075</v>
      </c>
      <c r="B2069" s="258"/>
      <c r="C2069" s="231"/>
      <c r="D2069" s="231"/>
      <c r="E2069" s="231"/>
      <c r="F2069" s="256" t="s">
        <v>6420</v>
      </c>
    </row>
    <row r="2070" spans="1:6" x14ac:dyDescent="0.35">
      <c r="A2070" s="79">
        <v>2076</v>
      </c>
      <c r="B2070" s="258"/>
      <c r="C2070" s="232"/>
      <c r="D2070" s="232"/>
      <c r="E2070" s="232"/>
      <c r="F2070" s="257" t="s">
        <v>6419</v>
      </c>
    </row>
    <row r="2071" spans="1:6" x14ac:dyDescent="0.35">
      <c r="A2071" s="79">
        <v>2077</v>
      </c>
      <c r="B2071" s="61" t="s">
        <v>7425</v>
      </c>
      <c r="C2071" s="231" t="s">
        <v>1266</v>
      </c>
      <c r="D2071" s="231" t="s">
        <v>5937</v>
      </c>
      <c r="E2071" s="231" t="s">
        <v>6235</v>
      </c>
      <c r="F2071" s="231" t="s">
        <v>6239</v>
      </c>
    </row>
    <row r="2072" spans="1:6" x14ac:dyDescent="0.35">
      <c r="A2072" s="79">
        <v>2078</v>
      </c>
      <c r="B2072" s="230"/>
      <c r="C2072" s="232"/>
      <c r="D2072" s="232"/>
      <c r="E2072" s="232"/>
      <c r="F2072" s="232" t="s">
        <v>6241</v>
      </c>
    </row>
    <row r="2073" spans="1:6" x14ac:dyDescent="0.35">
      <c r="A2073" s="79">
        <v>2079</v>
      </c>
      <c r="B2073" s="230"/>
      <c r="C2073" s="231"/>
      <c r="D2073" s="231"/>
      <c r="E2073" s="231"/>
      <c r="F2073" s="231" t="s">
        <v>6421</v>
      </c>
    </row>
    <row r="2074" spans="1:6" x14ac:dyDescent="0.35">
      <c r="A2074" s="79">
        <v>2080</v>
      </c>
      <c r="B2074" s="233"/>
      <c r="C2074" s="234"/>
      <c r="D2074" s="234"/>
      <c r="E2074" s="234"/>
      <c r="F2074" s="234" t="s">
        <v>6236</v>
      </c>
    </row>
    <row r="2075" spans="1:6" x14ac:dyDescent="0.35">
      <c r="A2075" s="79">
        <v>2081</v>
      </c>
      <c r="B2075" s="17" t="s">
        <v>7423</v>
      </c>
      <c r="C2075" s="231" t="s">
        <v>1266</v>
      </c>
      <c r="D2075" s="231" t="s">
        <v>5937</v>
      </c>
      <c r="E2075" s="231" t="s">
        <v>6235</v>
      </c>
      <c r="F2075" s="231" t="s">
        <v>6239</v>
      </c>
    </row>
    <row r="2076" spans="1:6" x14ac:dyDescent="0.35">
      <c r="A2076" s="79">
        <v>2082</v>
      </c>
      <c r="B2076" s="17"/>
      <c r="C2076" s="232"/>
      <c r="D2076" s="232"/>
      <c r="E2076" s="232"/>
      <c r="F2076" s="232" t="s">
        <v>6241</v>
      </c>
    </row>
    <row r="2077" spans="1:6" x14ac:dyDescent="0.35">
      <c r="A2077" s="79">
        <v>2083</v>
      </c>
      <c r="B2077" s="17"/>
      <c r="C2077" s="231"/>
      <c r="D2077" s="231"/>
      <c r="E2077" s="231"/>
      <c r="F2077" s="231" t="s">
        <v>6421</v>
      </c>
    </row>
    <row r="2078" spans="1:6" x14ac:dyDescent="0.35">
      <c r="A2078" s="79">
        <v>2084</v>
      </c>
      <c r="B2078" s="17"/>
      <c r="C2078" s="234"/>
      <c r="D2078" s="234"/>
      <c r="E2078" s="234"/>
      <c r="F2078" s="234" t="s">
        <v>6236</v>
      </c>
    </row>
    <row r="2079" spans="1:6" x14ac:dyDescent="0.35">
      <c r="A2079" s="79">
        <v>2085</v>
      </c>
      <c r="B2079" s="62" t="s">
        <v>7464</v>
      </c>
      <c r="C2079" s="231" t="s">
        <v>1061</v>
      </c>
      <c r="D2079" s="231" t="s">
        <v>5937</v>
      </c>
      <c r="E2079" s="231" t="s">
        <v>5936</v>
      </c>
      <c r="F2079" s="231" t="s">
        <v>5935</v>
      </c>
    </row>
    <row r="2080" spans="1:6" x14ac:dyDescent="0.35">
      <c r="A2080" s="79">
        <v>2086</v>
      </c>
      <c r="B2080" s="258"/>
      <c r="C2080" s="232"/>
      <c r="D2080" s="232"/>
      <c r="E2080" s="232"/>
      <c r="F2080" s="232" t="s">
        <v>6248</v>
      </c>
    </row>
    <row r="2081" spans="1:10" x14ac:dyDescent="0.35">
      <c r="A2081" s="79">
        <v>2087</v>
      </c>
      <c r="B2081" s="258"/>
      <c r="C2081" s="231"/>
      <c r="D2081" s="231"/>
      <c r="E2081" s="231"/>
      <c r="F2081" s="231" t="s">
        <v>6388</v>
      </c>
      <c r="J2081" s="62" t="s">
        <v>7464</v>
      </c>
    </row>
    <row r="2082" spans="1:10" x14ac:dyDescent="0.35">
      <c r="A2082" s="79">
        <v>2088</v>
      </c>
      <c r="B2082" s="258"/>
      <c r="C2082" s="232"/>
      <c r="D2082" s="232"/>
      <c r="E2082" s="232"/>
      <c r="F2082" s="232" t="s">
        <v>6374</v>
      </c>
      <c r="J2082" s="61" t="s">
        <v>7465</v>
      </c>
    </row>
    <row r="2083" spans="1:10" x14ac:dyDescent="0.35">
      <c r="A2083" s="79">
        <v>2089</v>
      </c>
      <c r="B2083" s="61" t="s">
        <v>7465</v>
      </c>
      <c r="C2083" s="231" t="s">
        <v>1057</v>
      </c>
      <c r="D2083" s="231" t="s">
        <v>5937</v>
      </c>
      <c r="E2083" s="231" t="s">
        <v>5936</v>
      </c>
      <c r="F2083" s="231" t="s">
        <v>5935</v>
      </c>
      <c r="J2083" s="62" t="s">
        <v>7466</v>
      </c>
    </row>
    <row r="2084" spans="1:10" x14ac:dyDescent="0.35">
      <c r="A2084" s="79">
        <v>2090</v>
      </c>
      <c r="B2084" s="258"/>
      <c r="C2084" s="232"/>
      <c r="D2084" s="232"/>
      <c r="E2084" s="232"/>
      <c r="F2084" s="232" t="s">
        <v>6247</v>
      </c>
      <c r="J2084" s="61" t="s">
        <v>7467</v>
      </c>
    </row>
    <row r="2085" spans="1:10" x14ac:dyDescent="0.35">
      <c r="A2085" s="79">
        <v>2091</v>
      </c>
      <c r="B2085" s="258"/>
      <c r="C2085" s="231"/>
      <c r="D2085" s="231"/>
      <c r="E2085" s="231"/>
      <c r="F2085" s="231" t="s">
        <v>6389</v>
      </c>
      <c r="J2085" s="62" t="s">
        <v>7468</v>
      </c>
    </row>
    <row r="2086" spans="1:10" x14ac:dyDescent="0.35">
      <c r="A2086" s="79">
        <v>2092</v>
      </c>
      <c r="B2086" s="258"/>
      <c r="C2086" s="232"/>
      <c r="D2086" s="232"/>
      <c r="E2086" s="232"/>
      <c r="F2086" s="232" t="s">
        <v>6371</v>
      </c>
      <c r="J2086" s="61" t="s">
        <v>7469</v>
      </c>
    </row>
    <row r="2087" spans="1:10" x14ac:dyDescent="0.35">
      <c r="A2087" s="79">
        <v>2093</v>
      </c>
      <c r="B2087" s="62" t="s">
        <v>7466</v>
      </c>
      <c r="C2087" s="231" t="s">
        <v>1053</v>
      </c>
      <c r="D2087" s="231" t="s">
        <v>5937</v>
      </c>
      <c r="E2087" s="231" t="s">
        <v>5936</v>
      </c>
      <c r="F2087" s="231" t="s">
        <v>5935</v>
      </c>
      <c r="J2087" s="62" t="s">
        <v>7470</v>
      </c>
    </row>
    <row r="2088" spans="1:10" x14ac:dyDescent="0.35">
      <c r="A2088" s="79">
        <v>2094</v>
      </c>
      <c r="B2088" s="258"/>
      <c r="C2088" s="232"/>
      <c r="D2088" s="232"/>
      <c r="E2088" s="232"/>
      <c r="F2088" s="232" t="s">
        <v>6246</v>
      </c>
    </row>
    <row r="2089" spans="1:10" x14ac:dyDescent="0.35">
      <c r="A2089" s="79">
        <v>2095</v>
      </c>
      <c r="B2089" s="258"/>
      <c r="C2089" s="231"/>
      <c r="D2089" s="231"/>
      <c r="E2089" s="231"/>
      <c r="F2089" s="231" t="s">
        <v>6389</v>
      </c>
    </row>
    <row r="2090" spans="1:10" x14ac:dyDescent="0.35">
      <c r="A2090" s="79">
        <v>2096</v>
      </c>
      <c r="B2090" s="258"/>
      <c r="C2090" s="232"/>
      <c r="D2090" s="232"/>
      <c r="E2090" s="232"/>
      <c r="F2090" s="232" t="s">
        <v>6371</v>
      </c>
    </row>
    <row r="2091" spans="1:10" x14ac:dyDescent="0.35">
      <c r="A2091" s="79">
        <v>2097</v>
      </c>
      <c r="B2091" s="61" t="s">
        <v>7467</v>
      </c>
      <c r="C2091" s="231" t="s">
        <v>1896</v>
      </c>
      <c r="D2091" s="231" t="s">
        <v>5937</v>
      </c>
      <c r="E2091" s="231" t="s">
        <v>5958</v>
      </c>
      <c r="F2091" s="231" t="s">
        <v>6643</v>
      </c>
    </row>
    <row r="2092" spans="1:10" x14ac:dyDescent="0.35">
      <c r="A2092" s="79">
        <v>2098</v>
      </c>
      <c r="B2092" s="258"/>
      <c r="C2092" s="232"/>
      <c r="D2092" s="232"/>
      <c r="E2092" s="232"/>
      <c r="F2092" s="232" t="s">
        <v>6245</v>
      </c>
    </row>
    <row r="2093" spans="1:10" x14ac:dyDescent="0.35">
      <c r="A2093" s="79">
        <v>2099</v>
      </c>
      <c r="B2093" s="258"/>
      <c r="C2093" s="231"/>
      <c r="D2093" s="231"/>
      <c r="E2093" s="231"/>
      <c r="F2093" s="231" t="s">
        <v>6407</v>
      </c>
    </row>
    <row r="2094" spans="1:10" x14ac:dyDescent="0.35">
      <c r="A2094" s="79">
        <v>2100</v>
      </c>
      <c r="B2094" s="258"/>
      <c r="C2094" s="232"/>
      <c r="D2094" s="232"/>
      <c r="E2094" s="232"/>
      <c r="F2094" s="232" t="s">
        <v>6418</v>
      </c>
    </row>
    <row r="2095" spans="1:10" x14ac:dyDescent="0.35">
      <c r="A2095" s="79">
        <v>2101</v>
      </c>
      <c r="B2095" s="62" t="s">
        <v>7468</v>
      </c>
      <c r="C2095" s="231" t="s">
        <v>1281</v>
      </c>
      <c r="D2095" s="231" t="s">
        <v>5937</v>
      </c>
      <c r="E2095" s="231" t="s">
        <v>6235</v>
      </c>
      <c r="F2095" s="231" t="s">
        <v>6243</v>
      </c>
    </row>
    <row r="2096" spans="1:10" x14ac:dyDescent="0.35">
      <c r="A2096" s="79">
        <v>2102</v>
      </c>
      <c r="B2096" s="258"/>
      <c r="C2096" s="232"/>
      <c r="D2096" s="232"/>
      <c r="E2096" s="232"/>
      <c r="F2096" s="232" t="s">
        <v>6242</v>
      </c>
    </row>
    <row r="2097" spans="1:6" x14ac:dyDescent="0.35">
      <c r="A2097" s="79">
        <v>2103</v>
      </c>
      <c r="B2097" s="258"/>
      <c r="C2097" s="231"/>
      <c r="D2097" s="231"/>
      <c r="E2097" s="231"/>
      <c r="F2097" s="256" t="s">
        <v>6420</v>
      </c>
    </row>
    <row r="2098" spans="1:6" x14ac:dyDescent="0.35">
      <c r="A2098" s="79">
        <v>2104</v>
      </c>
      <c r="B2098" s="258"/>
      <c r="C2098" s="232"/>
      <c r="D2098" s="232"/>
      <c r="E2098" s="232"/>
      <c r="F2098" s="257" t="s">
        <v>6419</v>
      </c>
    </row>
    <row r="2099" spans="1:6" x14ac:dyDescent="0.35">
      <c r="A2099" s="79">
        <v>2105</v>
      </c>
      <c r="B2099" s="61" t="s">
        <v>7469</v>
      </c>
      <c r="C2099" s="231" t="s">
        <v>1266</v>
      </c>
      <c r="D2099" s="231" t="s">
        <v>5937</v>
      </c>
      <c r="E2099" s="231" t="s">
        <v>6235</v>
      </c>
      <c r="F2099" s="231" t="s">
        <v>6239</v>
      </c>
    </row>
    <row r="2100" spans="1:6" x14ac:dyDescent="0.35">
      <c r="A2100" s="79">
        <v>2106</v>
      </c>
      <c r="B2100" s="230"/>
      <c r="C2100" s="232"/>
      <c r="D2100" s="232"/>
      <c r="E2100" s="232"/>
      <c r="F2100" s="232" t="s">
        <v>6241</v>
      </c>
    </row>
    <row r="2101" spans="1:6" x14ac:dyDescent="0.35">
      <c r="A2101" s="79">
        <v>2107</v>
      </c>
      <c r="B2101" s="230"/>
      <c r="C2101" s="231"/>
      <c r="D2101" s="231"/>
      <c r="E2101" s="231"/>
      <c r="F2101" s="231" t="s">
        <v>6421</v>
      </c>
    </row>
    <row r="2102" spans="1:6" x14ac:dyDescent="0.35">
      <c r="A2102" s="79">
        <v>2108</v>
      </c>
      <c r="B2102" s="233"/>
      <c r="C2102" s="234"/>
      <c r="D2102" s="234"/>
      <c r="E2102" s="234"/>
      <c r="F2102" s="234" t="s">
        <v>6236</v>
      </c>
    </row>
    <row r="2103" spans="1:6" x14ac:dyDescent="0.35">
      <c r="A2103" s="79">
        <v>2109</v>
      </c>
      <c r="B2103" s="62" t="s">
        <v>7470</v>
      </c>
      <c r="C2103" s="231" t="s">
        <v>1266</v>
      </c>
      <c r="D2103" s="231" t="s">
        <v>5937</v>
      </c>
      <c r="E2103" s="231" t="s">
        <v>6235</v>
      </c>
      <c r="F2103" s="231" t="s">
        <v>6239</v>
      </c>
    </row>
    <row r="2104" spans="1:6" x14ac:dyDescent="0.35">
      <c r="A2104" s="79">
        <v>2110</v>
      </c>
      <c r="B2104" s="17"/>
      <c r="C2104" s="232"/>
      <c r="D2104" s="232"/>
      <c r="E2104" s="232"/>
      <c r="F2104" s="232" t="s">
        <v>6241</v>
      </c>
    </row>
    <row r="2105" spans="1:6" x14ac:dyDescent="0.35">
      <c r="A2105" s="79">
        <v>2111</v>
      </c>
      <c r="B2105" s="17"/>
      <c r="C2105" s="231"/>
      <c r="D2105" s="231"/>
      <c r="E2105" s="231"/>
      <c r="F2105" s="231" t="s">
        <v>6421</v>
      </c>
    </row>
    <row r="2106" spans="1:6" x14ac:dyDescent="0.35">
      <c r="A2106" s="79">
        <v>2112</v>
      </c>
      <c r="B2106" s="17"/>
      <c r="C2106" s="234"/>
      <c r="D2106" s="234"/>
      <c r="E2106" s="234"/>
      <c r="F2106" s="234" t="s">
        <v>6236</v>
      </c>
    </row>
  </sheetData>
  <mergeCells count="1">
    <mergeCell ref="A1:B1"/>
  </mergeCells>
  <conditionalFormatting sqref="B2075:B2078 B2107:B1048576">
    <cfRule type="duplicateValues" dxfId="37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69" priority="449">
      <formula>ISBLANK(A2)</formula>
    </cfRule>
  </conditionalFormatting>
  <conditionalFormatting sqref="A2:F2">
    <cfRule type="expression" dxfId="368" priority="450">
      <formula>ISBLANK(A2)</formula>
    </cfRule>
  </conditionalFormatting>
  <conditionalFormatting sqref="T114:T120">
    <cfRule type="expression" dxfId="367" priority="445">
      <formula>ISBLANK(T114)</formula>
    </cfRule>
  </conditionalFormatting>
  <conditionalFormatting sqref="T121">
    <cfRule type="expression" dxfId="366" priority="444">
      <formula>ISBLANK(T121)</formula>
    </cfRule>
  </conditionalFormatting>
  <conditionalFormatting sqref="M183:M208">
    <cfRule type="expression" dxfId="365" priority="439">
      <formula>ISBLANK(M183)</formula>
    </cfRule>
  </conditionalFormatting>
  <conditionalFormatting sqref="F177">
    <cfRule type="expression" dxfId="364" priority="442">
      <formula>ISBLANK(F177)</formula>
    </cfRule>
  </conditionalFormatting>
  <conditionalFormatting sqref="F173">
    <cfRule type="expression" dxfId="363" priority="441">
      <formula>ISBLANK(F173)</formula>
    </cfRule>
  </conditionalFormatting>
  <conditionalFormatting sqref="F181:F182">
    <cfRule type="expression" dxfId="362" priority="440">
      <formula>ISBLANK(F181)</formula>
    </cfRule>
  </conditionalFormatting>
  <conditionalFormatting sqref="F191:F194">
    <cfRule type="expression" dxfId="361" priority="434">
      <formula>ISBLANK(F191)</formula>
    </cfRule>
  </conditionalFormatting>
  <conditionalFormatting sqref="L259:L264">
    <cfRule type="expression" dxfId="360" priority="433">
      <formula>ISBLANK(L259)</formula>
    </cfRule>
  </conditionalFormatting>
  <conditionalFormatting sqref="L247 L249:L250">
    <cfRule type="expression" dxfId="359" priority="430">
      <formula>ISBLANK(L247)</formula>
    </cfRule>
  </conditionalFormatting>
  <conditionalFormatting sqref="F249:F250">
    <cfRule type="expression" dxfId="358" priority="429">
      <formula>ISBLANK(F249)</formula>
    </cfRule>
  </conditionalFormatting>
  <conditionalFormatting sqref="L273">
    <cfRule type="expression" dxfId="357" priority="428">
      <formula>ISBLANK(L273)</formula>
    </cfRule>
  </conditionalFormatting>
  <conditionalFormatting sqref="F247">
    <cfRule type="expression" dxfId="356" priority="427">
      <formula>ISBLANK(F247)</formula>
    </cfRule>
  </conditionalFormatting>
  <conditionalFormatting sqref="F175">
    <cfRule type="expression" dxfId="355" priority="426">
      <formula>ISBLANK(F175)</formula>
    </cfRule>
  </conditionalFormatting>
  <conditionalFormatting sqref="F171">
    <cfRule type="expression" dxfId="354" priority="425">
      <formula>ISBLANK(F171)</formula>
    </cfRule>
  </conditionalFormatting>
  <conditionalFormatting sqref="F297:F298">
    <cfRule type="expression" dxfId="353" priority="424">
      <formula>ISBLANK(F297)</formula>
    </cfRule>
  </conditionalFormatting>
  <conditionalFormatting sqref="F341">
    <cfRule type="expression" dxfId="352" priority="423">
      <formula>ISBLANK(F341)</formula>
    </cfRule>
  </conditionalFormatting>
  <conditionalFormatting sqref="M368:M371">
    <cfRule type="expression" dxfId="351" priority="422">
      <formula>ISBLANK(M368)</formula>
    </cfRule>
  </conditionalFormatting>
  <conditionalFormatting sqref="N370:N371 N368">
    <cfRule type="expression" dxfId="350" priority="421">
      <formula>ISBLANK(N368)</formula>
    </cfRule>
  </conditionalFormatting>
  <conditionalFormatting sqref="P368">
    <cfRule type="expression" dxfId="349" priority="420">
      <formula>ISBLANK(P368)</formula>
    </cfRule>
  </conditionalFormatting>
  <conditionalFormatting sqref="P370:P371">
    <cfRule type="expression" dxfId="348" priority="419">
      <formula>ISBLANK(P370)</formula>
    </cfRule>
  </conditionalFormatting>
  <conditionalFormatting sqref="O370:O371">
    <cfRule type="expression" dxfId="347" priority="418">
      <formula>ISBLANK(O370)</formula>
    </cfRule>
  </conditionalFormatting>
  <conditionalFormatting sqref="O368">
    <cfRule type="expression" dxfId="346" priority="417">
      <formula>ISBLANK(O368)</formula>
    </cfRule>
  </conditionalFormatting>
  <conditionalFormatting sqref="L368:L371">
    <cfRule type="expression" dxfId="345" priority="416">
      <formula>ISBLANK(L368)</formula>
    </cfRule>
  </conditionalFormatting>
  <conditionalFormatting sqref="F345:F346">
    <cfRule type="expression" dxfId="344" priority="415">
      <formula>ISBLANK(F345)</formula>
    </cfRule>
  </conditionalFormatting>
  <conditionalFormatting sqref="F349:F350">
    <cfRule type="expression" dxfId="343" priority="414">
      <formula>ISBLANK(F349)</formula>
    </cfRule>
  </conditionalFormatting>
  <conditionalFormatting sqref="F353:F354">
    <cfRule type="expression" dxfId="342" priority="413">
      <formula>ISBLANK(F353)</formula>
    </cfRule>
  </conditionalFormatting>
  <conditionalFormatting sqref="F357:F358">
    <cfRule type="expression" dxfId="341" priority="412">
      <formula>ISBLANK(F357)</formula>
    </cfRule>
  </conditionalFormatting>
  <conditionalFormatting sqref="F361:F362">
    <cfRule type="expression" dxfId="340" priority="411">
      <formula>ISBLANK(F361)</formula>
    </cfRule>
  </conditionalFormatting>
  <conditionalFormatting sqref="F365:F366">
    <cfRule type="expression" dxfId="339" priority="410">
      <formula>ISBLANK(F365)</formula>
    </cfRule>
  </conditionalFormatting>
  <conditionalFormatting sqref="K368:K371">
    <cfRule type="expression" dxfId="338" priority="409">
      <formula>ISBLANK(K368)</formula>
    </cfRule>
  </conditionalFormatting>
  <conditionalFormatting sqref="F368:F370">
    <cfRule type="expression" dxfId="337" priority="408">
      <formula>ISBLANK(F368)</formula>
    </cfRule>
  </conditionalFormatting>
  <conditionalFormatting sqref="F373:F374">
    <cfRule type="expression" dxfId="336" priority="407">
      <formula>ISBLANK(F373)</formula>
    </cfRule>
  </conditionalFormatting>
  <conditionalFormatting sqref="F377:F378">
    <cfRule type="expression" dxfId="335" priority="406">
      <formula>ISBLANK(F377)</formula>
    </cfRule>
  </conditionalFormatting>
  <conditionalFormatting sqref="F382">
    <cfRule type="expression" dxfId="334" priority="405">
      <formula>ISBLANK(F382)</formula>
    </cfRule>
  </conditionalFormatting>
  <conditionalFormatting sqref="F386">
    <cfRule type="expression" dxfId="333" priority="404">
      <formula>ISBLANK(F386)</formula>
    </cfRule>
  </conditionalFormatting>
  <conditionalFormatting sqref="F390">
    <cfRule type="expression" dxfId="332" priority="403">
      <formula>ISBLANK(F390)</formula>
    </cfRule>
  </conditionalFormatting>
  <conditionalFormatting sqref="M391:M395">
    <cfRule type="expression" dxfId="331" priority="402">
      <formula>ISBLANK(M391)</formula>
    </cfRule>
  </conditionalFormatting>
  <conditionalFormatting sqref="M17">
    <cfRule type="expression" dxfId="330" priority="395">
      <formula>ISBLANK(M17)</formula>
    </cfRule>
  </conditionalFormatting>
  <conditionalFormatting sqref="O406:O409">
    <cfRule type="expression" dxfId="329" priority="394">
      <formula>ISBLANK(O406)</formula>
    </cfRule>
  </conditionalFormatting>
  <conditionalFormatting sqref="P408:P409 P406">
    <cfRule type="expression" dxfId="328" priority="393">
      <formula>ISBLANK(P406)</formula>
    </cfRule>
  </conditionalFormatting>
  <conditionalFormatting sqref="R406">
    <cfRule type="expression" dxfId="327" priority="392">
      <formula>ISBLANK(R406)</formula>
    </cfRule>
  </conditionalFormatting>
  <conditionalFormatting sqref="R408:R409">
    <cfRule type="expression" dxfId="326" priority="391">
      <formula>ISBLANK(R408)</formula>
    </cfRule>
  </conditionalFormatting>
  <conditionalFormatting sqref="Q408:Q409">
    <cfRule type="expression" dxfId="325" priority="390">
      <formula>ISBLANK(Q408)</formula>
    </cfRule>
  </conditionalFormatting>
  <conditionalFormatting sqref="Q406">
    <cfRule type="expression" dxfId="324" priority="389">
      <formula>ISBLANK(Q406)</formula>
    </cfRule>
  </conditionalFormatting>
  <conditionalFormatting sqref="N406:N409">
    <cfRule type="expression" dxfId="323" priority="388">
      <formula>ISBLANK(N406)</formula>
    </cfRule>
  </conditionalFormatting>
  <conditionalFormatting sqref="M406:M409">
    <cfRule type="expression" dxfId="322" priority="387">
      <formula>ISBLANK(M406)</formula>
    </cfRule>
  </conditionalFormatting>
  <conditionalFormatting sqref="O436:O439">
    <cfRule type="expression" dxfId="321" priority="386">
      <formula>ISBLANK(O436)</formula>
    </cfRule>
  </conditionalFormatting>
  <conditionalFormatting sqref="P438:P439 P436">
    <cfRule type="expression" dxfId="320" priority="385">
      <formula>ISBLANK(P436)</formula>
    </cfRule>
  </conditionalFormatting>
  <conditionalFormatting sqref="R436">
    <cfRule type="expression" dxfId="319" priority="384">
      <formula>ISBLANK(R436)</formula>
    </cfRule>
  </conditionalFormatting>
  <conditionalFormatting sqref="R438:R439">
    <cfRule type="expression" dxfId="318" priority="383">
      <formula>ISBLANK(R438)</formula>
    </cfRule>
  </conditionalFormatting>
  <conditionalFormatting sqref="Q438:Q439">
    <cfRule type="expression" dxfId="317" priority="382">
      <formula>ISBLANK(Q438)</formula>
    </cfRule>
  </conditionalFormatting>
  <conditionalFormatting sqref="Q436">
    <cfRule type="expression" dxfId="316" priority="381">
      <formula>ISBLANK(Q436)</formula>
    </cfRule>
  </conditionalFormatting>
  <conditionalFormatting sqref="N436:N439">
    <cfRule type="expression" dxfId="315" priority="380">
      <formula>ISBLANK(N436)</formula>
    </cfRule>
  </conditionalFormatting>
  <conditionalFormatting sqref="M436:M439">
    <cfRule type="expression" dxfId="314" priority="379">
      <formula>ISBLANK(M436)</formula>
    </cfRule>
  </conditionalFormatting>
  <conditionalFormatting sqref="O485:O488">
    <cfRule type="expression" dxfId="313" priority="378">
      <formula>ISBLANK(O485)</formula>
    </cfRule>
  </conditionalFormatting>
  <conditionalFormatting sqref="P487:P488 P485">
    <cfRule type="expression" dxfId="312" priority="377">
      <formula>ISBLANK(P485)</formula>
    </cfRule>
  </conditionalFormatting>
  <conditionalFormatting sqref="R485">
    <cfRule type="expression" dxfId="311" priority="376">
      <formula>ISBLANK(R485)</formula>
    </cfRule>
  </conditionalFormatting>
  <conditionalFormatting sqref="R487:R488">
    <cfRule type="expression" dxfId="310" priority="375">
      <formula>ISBLANK(R487)</formula>
    </cfRule>
  </conditionalFormatting>
  <conditionalFormatting sqref="Q487:Q488">
    <cfRule type="expression" dxfId="309" priority="374">
      <formula>ISBLANK(Q487)</formula>
    </cfRule>
  </conditionalFormatting>
  <conditionalFormatting sqref="Q485">
    <cfRule type="expression" dxfId="308" priority="373">
      <formula>ISBLANK(Q485)</formula>
    </cfRule>
  </conditionalFormatting>
  <conditionalFormatting sqref="N485:N488">
    <cfRule type="expression" dxfId="307" priority="372">
      <formula>ISBLANK(N485)</formula>
    </cfRule>
  </conditionalFormatting>
  <conditionalFormatting sqref="M485:M488">
    <cfRule type="expression" dxfId="306" priority="371">
      <formula>ISBLANK(M485)</formula>
    </cfRule>
  </conditionalFormatting>
  <conditionalFormatting sqref="F482">
    <cfRule type="expression" dxfId="305" priority="370">
      <formula>ISBLANK(F482)</formula>
    </cfRule>
  </conditionalFormatting>
  <conditionalFormatting sqref="F485:F486">
    <cfRule type="expression" dxfId="304" priority="369">
      <formula>ISBLANK(F485)</formula>
    </cfRule>
  </conditionalFormatting>
  <conditionalFormatting sqref="F489:F490">
    <cfRule type="expression" dxfId="303" priority="368">
      <formula>ISBLANK(F489)</formula>
    </cfRule>
  </conditionalFormatting>
  <conditionalFormatting sqref="F493:F494">
    <cfRule type="expression" dxfId="302" priority="367">
      <formula>ISBLANK(F493)</formula>
    </cfRule>
  </conditionalFormatting>
  <conditionalFormatting sqref="F342">
    <cfRule type="expression" dxfId="301" priority="366">
      <formula>ISBLANK(F342)</formula>
    </cfRule>
  </conditionalFormatting>
  <conditionalFormatting sqref="F178">
    <cfRule type="expression" dxfId="300" priority="365">
      <formula>ISBLANK(F178)</formula>
    </cfRule>
  </conditionalFormatting>
  <conditionalFormatting sqref="F174">
    <cfRule type="expression" dxfId="299" priority="364">
      <formula>ISBLANK(F174)</formula>
    </cfRule>
  </conditionalFormatting>
  <conditionalFormatting sqref="F162">
    <cfRule type="expression" dxfId="298" priority="363">
      <formula>ISBLANK(F162)</formula>
    </cfRule>
  </conditionalFormatting>
  <conditionalFormatting sqref="F158">
    <cfRule type="expression" dxfId="297" priority="362">
      <formula>ISBLANK(F158)</formula>
    </cfRule>
  </conditionalFormatting>
  <conditionalFormatting sqref="F501">
    <cfRule type="expression" dxfId="296" priority="361">
      <formula>ISBLANK(F501)</formula>
    </cfRule>
  </conditionalFormatting>
  <conditionalFormatting sqref="N504:N510">
    <cfRule type="expression" dxfId="295" priority="360">
      <formula>ISBLANK(N504)</formula>
    </cfRule>
  </conditionalFormatting>
  <conditionalFormatting sqref="M555:M558">
    <cfRule type="expression" dxfId="294" priority="355">
      <formula>ISBLANK(M555)</formula>
    </cfRule>
  </conditionalFormatting>
  <conditionalFormatting sqref="M595:N614">
    <cfRule type="expression" dxfId="293" priority="352">
      <formula>ISBLANK(M595)</formula>
    </cfRule>
  </conditionalFormatting>
  <conditionalFormatting sqref="M626:M627 M629">
    <cfRule type="expression" dxfId="292" priority="346">
      <formula>ISBLANK(M626)</formula>
    </cfRule>
  </conditionalFormatting>
  <conditionalFormatting sqref="M628">
    <cfRule type="expression" dxfId="291" priority="345">
      <formula>ISBLANK(M628)</formula>
    </cfRule>
  </conditionalFormatting>
  <conditionalFormatting sqref="M647:M656">
    <cfRule type="expression" dxfId="290" priority="344">
      <formula>ISBLANK(M647)</formula>
    </cfRule>
  </conditionalFormatting>
  <conditionalFormatting sqref="R766:R767">
    <cfRule type="expression" dxfId="289" priority="334">
      <formula>ISBLANK(R766)</formula>
    </cfRule>
  </conditionalFormatting>
  <conditionalFormatting sqref="P764:P767">
    <cfRule type="expression" dxfId="288" priority="338">
      <formula>ISBLANK(P764)</formula>
    </cfRule>
  </conditionalFormatting>
  <conditionalFormatting sqref="Q766:Q767 Q764">
    <cfRule type="expression" dxfId="287" priority="337">
      <formula>ISBLANK(Q764)</formula>
    </cfRule>
  </conditionalFormatting>
  <conditionalFormatting sqref="S764">
    <cfRule type="expression" dxfId="286" priority="336">
      <formula>ISBLANK(S764)</formula>
    </cfRule>
  </conditionalFormatting>
  <conditionalFormatting sqref="S766:S767">
    <cfRule type="expression" dxfId="285" priority="335">
      <formula>ISBLANK(S766)</formula>
    </cfRule>
  </conditionalFormatting>
  <conditionalFormatting sqref="R764">
    <cfRule type="expression" dxfId="284" priority="333">
      <formula>ISBLANK(R764)</formula>
    </cfRule>
  </conditionalFormatting>
  <conditionalFormatting sqref="O764:O767">
    <cfRule type="expression" dxfId="283" priority="332">
      <formula>ISBLANK(O764)</formula>
    </cfRule>
  </conditionalFormatting>
  <conditionalFormatting sqref="N764:N767">
    <cfRule type="expression" dxfId="282" priority="331">
      <formula>ISBLANK(N764)</formula>
    </cfRule>
  </conditionalFormatting>
  <conditionalFormatting sqref="W407:W410">
    <cfRule type="expression" dxfId="281" priority="314">
      <formula>ISBLANK(W407)</formula>
    </cfRule>
  </conditionalFormatting>
  <conditionalFormatting sqref="F761">
    <cfRule type="expression" dxfId="280" priority="330">
      <formula>ISBLANK(F761)</formula>
    </cfRule>
  </conditionalFormatting>
  <conditionalFormatting sqref="F762">
    <cfRule type="expression" dxfId="279" priority="329">
      <formula>ISBLANK(F762)</formula>
    </cfRule>
  </conditionalFormatting>
  <conditionalFormatting sqref="F803:F804">
    <cfRule type="expression" dxfId="278" priority="328">
      <formula>ISBLANK(F803)</formula>
    </cfRule>
  </conditionalFormatting>
  <conditionalFormatting sqref="F805:F806">
    <cfRule type="expression" dxfId="277" priority="327">
      <formula>ISBLANK(F805)</formula>
    </cfRule>
  </conditionalFormatting>
  <conditionalFormatting sqref="M807:M810">
    <cfRule type="expression" dxfId="276" priority="326">
      <formula>ISBLANK(M807)</formula>
    </cfRule>
  </conditionalFormatting>
  <conditionalFormatting sqref="P808:V818">
    <cfRule type="expression" dxfId="275" priority="321">
      <formula>ISBLANK(P808)</formula>
    </cfRule>
  </conditionalFormatting>
  <conditionalFormatting sqref="M812:M815">
    <cfRule type="expression" dxfId="274" priority="320">
      <formula>ISBLANK(M812)</formula>
    </cfRule>
  </conditionalFormatting>
  <conditionalFormatting sqref="M817 M819:M820">
    <cfRule type="expression" dxfId="273" priority="319">
      <formula>ISBLANK(M817)</formula>
    </cfRule>
  </conditionalFormatting>
  <conditionalFormatting sqref="M818">
    <cfRule type="expression" dxfId="272" priority="318">
      <formula>ISBLANK(M818)</formula>
    </cfRule>
  </conditionalFormatting>
  <conditionalFormatting sqref="F807 F809:F810">
    <cfRule type="expression" dxfId="271" priority="317">
      <formula>ISBLANK(F807)</formula>
    </cfRule>
  </conditionalFormatting>
  <conditionalFormatting sqref="F808">
    <cfRule type="expression" dxfId="270" priority="316">
      <formula>ISBLANK(F808)</formula>
    </cfRule>
  </conditionalFormatting>
  <conditionalFormatting sqref="F419:F422">
    <cfRule type="expression" dxfId="269" priority="315">
      <formula>ISBLANK(F419)</formula>
    </cfRule>
  </conditionalFormatting>
  <conditionalFormatting sqref="R865:R890 P864:R864 O864:O890">
    <cfRule type="expression" dxfId="268" priority="311">
      <formula>ISBLANK(O864)</formula>
    </cfRule>
  </conditionalFormatting>
  <conditionalFormatting sqref="P864:Q890">
    <cfRule type="expression" dxfId="267" priority="310">
      <formula>ISBLANK(P864)</formula>
    </cfRule>
  </conditionalFormatting>
  <conditionalFormatting sqref="S864:S890">
    <cfRule type="expression" dxfId="266" priority="305">
      <formula>ISBLANK(S864)</formula>
    </cfRule>
  </conditionalFormatting>
  <conditionalFormatting sqref="T864:U890">
    <cfRule type="expression" dxfId="265" priority="302">
      <formula>ISBLANK(T864)</formula>
    </cfRule>
  </conditionalFormatting>
  <conditionalFormatting sqref="P913:P919">
    <cfRule type="expression" dxfId="264" priority="301">
      <formula>ISBLANK(P913)</formula>
    </cfRule>
  </conditionalFormatting>
  <conditionalFormatting sqref="F915 F917:F918">
    <cfRule type="expression" dxfId="263" priority="298">
      <formula>ISBLANK(F915)</formula>
    </cfRule>
  </conditionalFormatting>
  <conditionalFormatting sqref="F919 F921:F922">
    <cfRule type="expression" dxfId="262" priority="297">
      <formula>ISBLANK(F919)</formula>
    </cfRule>
  </conditionalFormatting>
  <conditionalFormatting sqref="F923 F925:F926">
    <cfRule type="expression" dxfId="261" priority="296">
      <formula>ISBLANK(F923)</formula>
    </cfRule>
  </conditionalFormatting>
  <conditionalFormatting sqref="F927 F929:F930">
    <cfRule type="expression" dxfId="260" priority="295">
      <formula>ISBLANK(F927)</formula>
    </cfRule>
  </conditionalFormatting>
  <conditionalFormatting sqref="F931 F933:F934">
    <cfRule type="expression" dxfId="259" priority="294">
      <formula>ISBLANK(F931)</formula>
    </cfRule>
  </conditionalFormatting>
  <conditionalFormatting sqref="F935 F937:F938">
    <cfRule type="expression" dxfId="258" priority="293">
      <formula>ISBLANK(F935)</formula>
    </cfRule>
  </conditionalFormatting>
  <conditionalFormatting sqref="F942">
    <cfRule type="expression" dxfId="257" priority="292">
      <formula>ISBLANK(F942)</formula>
    </cfRule>
  </conditionalFormatting>
  <conditionalFormatting sqref="O948:O957">
    <cfRule type="expression" dxfId="256" priority="291">
      <formula>ISBLANK(O948)</formula>
    </cfRule>
  </conditionalFormatting>
  <conditionalFormatting sqref="F947:F949">
    <cfRule type="expression" dxfId="255" priority="286">
      <formula>ISBLANK(F947)</formula>
    </cfRule>
  </conditionalFormatting>
  <conditionalFormatting sqref="F950">
    <cfRule type="expression" dxfId="254" priority="285">
      <formula>ISBLANK(F950)</formula>
    </cfRule>
  </conditionalFormatting>
  <conditionalFormatting sqref="F951:F953">
    <cfRule type="expression" dxfId="253" priority="284">
      <formula>ISBLANK(F951)</formula>
    </cfRule>
  </conditionalFormatting>
  <conditionalFormatting sqref="F954">
    <cfRule type="expression" dxfId="252" priority="283">
      <formula>ISBLANK(F954)</formula>
    </cfRule>
  </conditionalFormatting>
  <conditionalFormatting sqref="M1025:M1028">
    <cfRule type="expression" dxfId="251" priority="282">
      <formula>ISBLANK(M1025)</formula>
    </cfRule>
  </conditionalFormatting>
  <conditionalFormatting sqref="P1026:V1036">
    <cfRule type="expression" dxfId="250" priority="277">
      <formula>ISBLANK(P1026)</formula>
    </cfRule>
  </conditionalFormatting>
  <conditionalFormatting sqref="M1030:M1033">
    <cfRule type="expression" dxfId="249" priority="276">
      <formula>ISBLANK(M1030)</formula>
    </cfRule>
  </conditionalFormatting>
  <conditionalFormatting sqref="M1035 M1037:M1038">
    <cfRule type="expression" dxfId="248" priority="275">
      <formula>ISBLANK(M1035)</formula>
    </cfRule>
  </conditionalFormatting>
  <conditionalFormatting sqref="M1036">
    <cfRule type="expression" dxfId="247" priority="274">
      <formula>ISBLANK(M1036)</formula>
    </cfRule>
  </conditionalFormatting>
  <conditionalFormatting sqref="F1023 F1025:F1026">
    <cfRule type="expression" dxfId="246" priority="273">
      <formula>ISBLANK(F1023)</formula>
    </cfRule>
  </conditionalFormatting>
  <conditionalFormatting sqref="F1029:F1030">
    <cfRule type="expression" dxfId="245" priority="272">
      <formula>ISBLANK(F1029)</formula>
    </cfRule>
  </conditionalFormatting>
  <conditionalFormatting sqref="F1033:F1034">
    <cfRule type="expression" dxfId="244" priority="271">
      <formula>ISBLANK(F1033)</formula>
    </cfRule>
  </conditionalFormatting>
  <conditionalFormatting sqref="R1047:R1067">
    <cfRule type="expression" dxfId="243" priority="270">
      <formula>ISBLANK(R1047)</formula>
    </cfRule>
  </conditionalFormatting>
  <conditionalFormatting sqref="S1047:S1067">
    <cfRule type="expression" dxfId="242" priority="267">
      <formula>ISBLANK(S1047)</formula>
    </cfRule>
  </conditionalFormatting>
  <conditionalFormatting sqref="T1047:T1067">
    <cfRule type="expression" dxfId="241" priority="265">
      <formula>ISBLANK(T1047)</formula>
    </cfRule>
  </conditionalFormatting>
  <conditionalFormatting sqref="M1132">
    <cfRule type="expression" dxfId="240" priority="257">
      <formula>ISBLANK(M1132)</formula>
    </cfRule>
  </conditionalFormatting>
  <conditionalFormatting sqref="M1133">
    <cfRule type="expression" dxfId="239" priority="256">
      <formula>ISBLANK(M1133)</formula>
    </cfRule>
  </conditionalFormatting>
  <conditionalFormatting sqref="F1121">
    <cfRule type="expression" dxfId="238" priority="255">
      <formula>ISBLANK(F1121)</formula>
    </cfRule>
  </conditionalFormatting>
  <conditionalFormatting sqref="F1122">
    <cfRule type="expression" dxfId="237" priority="254">
      <formula>ISBLANK(F1122)</formula>
    </cfRule>
  </conditionalFormatting>
  <conditionalFormatting sqref="F1125">
    <cfRule type="expression" dxfId="236" priority="253">
      <formula>ISBLANK(F1125)</formula>
    </cfRule>
  </conditionalFormatting>
  <conditionalFormatting sqref="F1126">
    <cfRule type="expression" dxfId="235" priority="252">
      <formula>ISBLANK(F1126)</formula>
    </cfRule>
  </conditionalFormatting>
  <conditionalFormatting sqref="F1129">
    <cfRule type="expression" dxfId="234" priority="251">
      <formula>ISBLANK(F1129)</formula>
    </cfRule>
  </conditionalFormatting>
  <conditionalFormatting sqref="F1130">
    <cfRule type="expression" dxfId="233" priority="250">
      <formula>ISBLANK(F1130)</formula>
    </cfRule>
  </conditionalFormatting>
  <conditionalFormatting sqref="O1166:O1182">
    <cfRule type="expression" dxfId="232" priority="249">
      <formula>ISBLANK(O1166)</formula>
    </cfRule>
  </conditionalFormatting>
  <conditionalFormatting sqref="O63:O65">
    <cfRule type="expression" dxfId="231" priority="91">
      <formula>ISBLANK(O63)</formula>
    </cfRule>
  </conditionalFormatting>
  <conditionalFormatting sqref="R1166:R1185">
    <cfRule type="expression" dxfId="230" priority="247">
      <formula>ISBLANK(R1166)</formula>
    </cfRule>
  </conditionalFormatting>
  <conditionalFormatting sqref="O1183:O1185">
    <cfRule type="expression" dxfId="229" priority="244">
      <formula>ISBLANK(O1183)</formula>
    </cfRule>
  </conditionalFormatting>
  <conditionalFormatting sqref="O1260:O1279">
    <cfRule type="expression" dxfId="228" priority="243">
      <formula>ISBLANK(O1260)</formula>
    </cfRule>
  </conditionalFormatting>
  <conditionalFormatting sqref="R1260:R1279">
    <cfRule type="expression" dxfId="227" priority="236">
      <formula>ISBLANK(R1260)</formula>
    </cfRule>
  </conditionalFormatting>
  <conditionalFormatting sqref="M1281:O1307">
    <cfRule type="expression" dxfId="226" priority="219">
      <formula>ISBLANK(M1281)</formula>
    </cfRule>
  </conditionalFormatting>
  <conditionalFormatting sqref="P1342:P1361">
    <cfRule type="expression" dxfId="225" priority="198">
      <formula>ISBLANK(P1342)</formula>
    </cfRule>
  </conditionalFormatting>
  <conditionalFormatting sqref="S1342:S1361">
    <cfRule type="expression" dxfId="224" priority="195">
      <formula>ISBLANK(S1342)</formula>
    </cfRule>
  </conditionalFormatting>
  <conditionalFormatting sqref="O1439:O1460">
    <cfRule type="expression" dxfId="223" priority="188">
      <formula>ISBLANK(O1439)</formula>
    </cfRule>
  </conditionalFormatting>
  <conditionalFormatting sqref="R1439:S1460">
    <cfRule type="expression" dxfId="222" priority="186">
      <formula>ISBLANK(R1439)</formula>
    </cfRule>
  </conditionalFormatting>
  <conditionalFormatting sqref="O1506:O1524">
    <cfRule type="expression" dxfId="221" priority="180">
      <formula>ISBLANK(O1506)</formula>
    </cfRule>
  </conditionalFormatting>
  <conditionalFormatting sqref="R1506:S1524">
    <cfRule type="expression" dxfId="220" priority="178">
      <formula>ISBLANK(R1506)</formula>
    </cfRule>
  </conditionalFormatting>
  <conditionalFormatting sqref="O1615:O1628">
    <cfRule type="expression" dxfId="219" priority="172">
      <formula>ISBLANK(O1615)</formula>
    </cfRule>
  </conditionalFormatting>
  <conditionalFormatting sqref="Q1615:R1628">
    <cfRule type="expression" dxfId="218" priority="170">
      <formula>ISBLANK(Q1615)</formula>
    </cfRule>
  </conditionalFormatting>
  <conditionalFormatting sqref="O1649:O1661">
    <cfRule type="expression" dxfId="217" priority="164">
      <formula>ISBLANK(O1649)</formula>
    </cfRule>
  </conditionalFormatting>
  <conditionalFormatting sqref="Q1649:R1661">
    <cfRule type="expression" dxfId="216" priority="162">
      <formula>ISBLANK(Q1649)</formula>
    </cfRule>
  </conditionalFormatting>
  <conditionalFormatting sqref="M1709:M1733">
    <cfRule type="expression" dxfId="215" priority="156">
      <formula>ISBLANK(M1709)</formula>
    </cfRule>
  </conditionalFormatting>
  <conditionalFormatting sqref="O1709:P1733">
    <cfRule type="expression" dxfId="214" priority="153">
      <formula>ISBLANK(O1709)</formula>
    </cfRule>
  </conditionalFormatting>
  <conditionalFormatting sqref="M1807:M1810">
    <cfRule type="expression" dxfId="213" priority="144">
      <formula>ISBLANK(M1807)</formula>
    </cfRule>
  </conditionalFormatting>
  <conditionalFormatting sqref="N1408:N1416">
    <cfRule type="expression" dxfId="212" priority="143">
      <formula>ISBLANK(N1408)</formula>
    </cfRule>
  </conditionalFormatting>
  <conditionalFormatting sqref="P1417:Q1418">
    <cfRule type="expression" dxfId="211" priority="141">
      <formula>ISBLANK(P1417)</formula>
    </cfRule>
  </conditionalFormatting>
  <conditionalFormatting sqref="P1406:Q1416">
    <cfRule type="expression" dxfId="210" priority="130">
      <formula>ISBLANK(P1406)</formula>
    </cfRule>
  </conditionalFormatting>
  <conditionalFormatting sqref="P1799">
    <cfRule type="expression" dxfId="209" priority="119">
      <formula>ISBLANK(P1799)</formula>
    </cfRule>
  </conditionalFormatting>
  <conditionalFormatting sqref="P1801:P1802">
    <cfRule type="expression" dxfId="208" priority="118">
      <formula>ISBLANK(P1801)</formula>
    </cfRule>
  </conditionalFormatting>
  <conditionalFormatting sqref="F1801:F1802">
    <cfRule type="expression" dxfId="207" priority="117">
      <formula>ISBLANK(F1801)</formula>
    </cfRule>
  </conditionalFormatting>
  <conditionalFormatting sqref="F1805:F1806">
    <cfRule type="expression" dxfId="206" priority="116">
      <formula>ISBLANK(F1805)</formula>
    </cfRule>
  </conditionalFormatting>
  <conditionalFormatting sqref="N1812">
    <cfRule type="expression" dxfId="205" priority="115">
      <formula>ISBLANK(N1812)</formula>
    </cfRule>
  </conditionalFormatting>
  <conditionalFormatting sqref="N1814:N1815">
    <cfRule type="expression" dxfId="204" priority="114">
      <formula>ISBLANK(N1814)</formula>
    </cfRule>
  </conditionalFormatting>
  <conditionalFormatting sqref="F1813:F1814">
    <cfRule type="expression" dxfId="203" priority="113">
      <formula>ISBLANK(F1813)</formula>
    </cfRule>
  </conditionalFormatting>
  <conditionalFormatting sqref="F1821:F1822">
    <cfRule type="expression" dxfId="202" priority="112">
      <formula>ISBLANK(F1821)</formula>
    </cfRule>
  </conditionalFormatting>
  <conditionalFormatting sqref="F1825:F1826">
    <cfRule type="expression" dxfId="201" priority="111">
      <formula>ISBLANK(F1825)</formula>
    </cfRule>
  </conditionalFormatting>
  <conditionalFormatting sqref="F1829:F1830">
    <cfRule type="expression" dxfId="200" priority="110">
      <formula>ISBLANK(F1829)</formula>
    </cfRule>
  </conditionalFormatting>
  <conditionalFormatting sqref="F1833:F1834">
    <cfRule type="expression" dxfId="199" priority="109">
      <formula>ISBLANK(F1833)</formula>
    </cfRule>
  </conditionalFormatting>
  <conditionalFormatting sqref="F1837:F1838">
    <cfRule type="expression" dxfId="198" priority="108">
      <formula>ISBLANK(F1837)</formula>
    </cfRule>
  </conditionalFormatting>
  <conditionalFormatting sqref="F1841:F1842">
    <cfRule type="expression" dxfId="197" priority="107">
      <formula>ISBLANK(F1841)</formula>
    </cfRule>
  </conditionalFormatting>
  <conditionalFormatting sqref="F1845:F1846">
    <cfRule type="expression" dxfId="196" priority="106">
      <formula>ISBLANK(F1845)</formula>
    </cfRule>
  </conditionalFormatting>
  <conditionalFormatting sqref="F1849:F1850">
    <cfRule type="expression" dxfId="195" priority="105">
      <formula>ISBLANK(F1849)</formula>
    </cfRule>
  </conditionalFormatting>
  <conditionalFormatting sqref="F1853:F1854">
    <cfRule type="expression" dxfId="194" priority="104">
      <formula>ISBLANK(F1853)</formula>
    </cfRule>
  </conditionalFormatting>
  <conditionalFormatting sqref="F1857:F1858">
    <cfRule type="expression" dxfId="193" priority="103">
      <formula>ISBLANK(F1857)</formula>
    </cfRule>
  </conditionalFormatting>
  <conditionalFormatting sqref="F1861:F1862">
    <cfRule type="expression" dxfId="192" priority="102">
      <formula>ISBLANK(F1861)</formula>
    </cfRule>
  </conditionalFormatting>
  <conditionalFormatting sqref="F1865:F1866">
    <cfRule type="expression" dxfId="191" priority="101">
      <formula>ISBLANK(F1865)</formula>
    </cfRule>
  </conditionalFormatting>
  <conditionalFormatting sqref="F1024">
    <cfRule type="expression" dxfId="190" priority="100">
      <formula>ISBLANK(F1024)</formula>
    </cfRule>
  </conditionalFormatting>
  <conditionalFormatting sqref="F1021:F1022">
    <cfRule type="expression" dxfId="189" priority="99">
      <formula>ISBLANK(F1021)</formula>
    </cfRule>
  </conditionalFormatting>
  <conditionalFormatting sqref="N235">
    <cfRule type="expression" dxfId="188" priority="98">
      <formula>ISBLANK(N235)</formula>
    </cfRule>
  </conditionalFormatting>
  <conditionalFormatting sqref="N237:N238">
    <cfRule type="expression" dxfId="187" priority="97">
      <formula>ISBLANK(N237)</formula>
    </cfRule>
  </conditionalFormatting>
  <conditionalFormatting sqref="F246">
    <cfRule type="expression" dxfId="186" priority="96">
      <formula>ISBLANK(F246)</formula>
    </cfRule>
  </conditionalFormatting>
  <conditionalFormatting sqref="M151:M154">
    <cfRule type="expression" dxfId="185" priority="95">
      <formula>ISBLANK(M151)</formula>
    </cfRule>
  </conditionalFormatting>
  <conditionalFormatting sqref="F154">
    <cfRule type="expression" dxfId="184" priority="94">
      <formula>ISBLANK(F154)</formula>
    </cfRule>
  </conditionalFormatting>
  <conditionalFormatting sqref="F153">
    <cfRule type="expression" dxfId="183" priority="93">
      <formula>ISBLANK(F153)</formula>
    </cfRule>
  </conditionalFormatting>
  <conditionalFormatting sqref="F149">
    <cfRule type="expression" dxfId="182" priority="92">
      <formula>ISBLANK(F149)</formula>
    </cfRule>
  </conditionalFormatting>
  <conditionalFormatting sqref="F734">
    <cfRule type="expression" dxfId="181" priority="90">
      <formula>ISBLANK(F734)</formula>
    </cfRule>
  </conditionalFormatting>
  <conditionalFormatting sqref="F730">
    <cfRule type="expression" dxfId="180" priority="87">
      <formula>ISBLANK(F730)</formula>
    </cfRule>
  </conditionalFormatting>
  <conditionalFormatting sqref="F726">
    <cfRule type="expression" dxfId="179" priority="86">
      <formula>ISBLANK(F726)</formula>
    </cfRule>
  </conditionalFormatting>
  <conditionalFormatting sqref="F801:F802">
    <cfRule type="expression" dxfId="178" priority="85">
      <formula>ISBLANK(F801)</formula>
    </cfRule>
  </conditionalFormatting>
  <conditionalFormatting sqref="F1911:F1914">
    <cfRule type="expression" dxfId="177" priority="73">
      <formula>ISBLANK(F1911)</formula>
    </cfRule>
  </conditionalFormatting>
  <conditionalFormatting sqref="B1900:B1998">
    <cfRule type="expression" dxfId="17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5" priority="83">
      <formula>ISBLANK(C1867)</formula>
    </cfRule>
  </conditionalFormatting>
  <conditionalFormatting sqref="F1869:F1870">
    <cfRule type="expression" dxfId="174" priority="82">
      <formula>ISBLANK(F1869)</formula>
    </cfRule>
  </conditionalFormatting>
  <conditionalFormatting sqref="F1874">
    <cfRule type="expression" dxfId="173" priority="81">
      <formula>ISBLANK(F1874)</formula>
    </cfRule>
  </conditionalFormatting>
  <conditionalFormatting sqref="F1878">
    <cfRule type="expression" dxfId="172" priority="80">
      <formula>ISBLANK(F1878)</formula>
    </cfRule>
  </conditionalFormatting>
  <conditionalFormatting sqref="F1882">
    <cfRule type="expression" dxfId="171" priority="79">
      <formula>ISBLANK(F1882)</formula>
    </cfRule>
  </conditionalFormatting>
  <conditionalFormatting sqref="F1974">
    <cfRule type="expression" dxfId="170" priority="78">
      <formula>ISBLANK(F1974)</formula>
    </cfRule>
  </conditionalFormatting>
  <conditionalFormatting sqref="F1977:F1978">
    <cfRule type="expression" dxfId="169" priority="77">
      <formula>ISBLANK(F1977)</formula>
    </cfRule>
  </conditionalFormatting>
  <conditionalFormatting sqref="F1981:F1982">
    <cfRule type="expression" dxfId="168" priority="76">
      <formula>ISBLANK(F1981)</formula>
    </cfRule>
  </conditionalFormatting>
  <conditionalFormatting sqref="F1985:F1986">
    <cfRule type="expression" dxfId="167" priority="75">
      <formula>ISBLANK(F1985)</formula>
    </cfRule>
  </conditionalFormatting>
  <conditionalFormatting sqref="F1993">
    <cfRule type="expression" dxfId="166" priority="74">
      <formula>ISBLANK(F1993)</formula>
    </cfRule>
  </conditionalFormatting>
  <conditionalFormatting sqref="J2001:K2008">
    <cfRule type="expression" dxfId="165" priority="72">
      <formula>ISBLANK(J2001)</formula>
    </cfRule>
  </conditionalFormatting>
  <conditionalFormatting sqref="J2009:K2011">
    <cfRule type="expression" dxfId="164" priority="71">
      <formula>ISBLANK(J2009)</formula>
    </cfRule>
  </conditionalFormatting>
  <conditionalFormatting sqref="B2000:B2002 B2004:B2006 B2008:B2010 B2012:B2014 B2016:B2018 B2020:B2022 B2024:B2026 B2028:B2030 B2032:B2034 B2036:B2038 B2040:B2042">
    <cfRule type="expression" dxfId="16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2" priority="69">
      <formula>ISBLANK(C1999)</formula>
    </cfRule>
  </conditionalFormatting>
  <conditionalFormatting sqref="F2018">
    <cfRule type="expression" dxfId="161" priority="68">
      <formula>ISBLANK(F2018)</formula>
    </cfRule>
  </conditionalFormatting>
  <conditionalFormatting sqref="F2021:F2022">
    <cfRule type="expression" dxfId="160" priority="67">
      <formula>ISBLANK(F2021)</formula>
    </cfRule>
  </conditionalFormatting>
  <conditionalFormatting sqref="F2025:F2026">
    <cfRule type="expression" dxfId="159" priority="66">
      <formula>ISBLANK(F2025)</formula>
    </cfRule>
  </conditionalFormatting>
  <conditionalFormatting sqref="F2029:F2030">
    <cfRule type="expression" dxfId="158" priority="65">
      <formula>ISBLANK(F2029)</formula>
    </cfRule>
  </conditionalFormatting>
  <conditionalFormatting sqref="F2037">
    <cfRule type="expression" dxfId="157" priority="64">
      <formula>ISBLANK(F2037)</formula>
    </cfRule>
  </conditionalFormatting>
  <conditionalFormatting sqref="B1999:B2039">
    <cfRule type="expression" dxfId="156" priority="63">
      <formula>ISBLANK(B1999)</formula>
    </cfRule>
  </conditionalFormatting>
  <conditionalFormatting sqref="B1999">
    <cfRule type="expression" dxfId="155" priority="62">
      <formula>ISBLANK(B1999)</formula>
    </cfRule>
  </conditionalFormatting>
  <conditionalFormatting sqref="B2003">
    <cfRule type="expression" dxfId="154" priority="61">
      <formula>ISBLANK(B2003)</formula>
    </cfRule>
  </conditionalFormatting>
  <conditionalFormatting sqref="B2007">
    <cfRule type="expression" dxfId="153" priority="60">
      <formula>ISBLANK(B2007)</formula>
    </cfRule>
  </conditionalFormatting>
  <conditionalFormatting sqref="B2011">
    <cfRule type="expression" dxfId="152" priority="59">
      <formula>ISBLANK(B2011)</formula>
    </cfRule>
  </conditionalFormatting>
  <conditionalFormatting sqref="B2015">
    <cfRule type="expression" dxfId="151" priority="58">
      <formula>ISBLANK(B2015)</formula>
    </cfRule>
  </conditionalFormatting>
  <conditionalFormatting sqref="B2019">
    <cfRule type="expression" dxfId="150" priority="57">
      <formula>ISBLANK(B2019)</formula>
    </cfRule>
  </conditionalFormatting>
  <conditionalFormatting sqref="B2023">
    <cfRule type="expression" dxfId="149" priority="56">
      <formula>ISBLANK(B2023)</formula>
    </cfRule>
  </conditionalFormatting>
  <conditionalFormatting sqref="B2027">
    <cfRule type="expression" dxfId="148" priority="55">
      <formula>ISBLANK(B2027)</formula>
    </cfRule>
  </conditionalFormatting>
  <conditionalFormatting sqref="B2031">
    <cfRule type="expression" dxfId="147" priority="54">
      <formula>ISBLANK(B2031)</formula>
    </cfRule>
  </conditionalFormatting>
  <conditionalFormatting sqref="B2035">
    <cfRule type="expression" dxfId="146" priority="53">
      <formula>ISBLANK(B2035)</formula>
    </cfRule>
  </conditionalFormatting>
  <conditionalFormatting sqref="B2039">
    <cfRule type="expression" dxfId="145" priority="52">
      <formula>ISBLANK(B2039)</formula>
    </cfRule>
  </conditionalFormatting>
  <conditionalFormatting sqref="B2071">
    <cfRule type="expression" dxfId="144" priority="25">
      <formula>ISBLANK(B2071)</formula>
    </cfRule>
  </conditionalFormatting>
  <conditionalFormatting sqref="J2044:K2044">
    <cfRule type="expression" dxfId="143" priority="51">
      <formula>ISBLANK(J2044)</formula>
    </cfRule>
  </conditionalFormatting>
  <conditionalFormatting sqref="J2045:K2049">
    <cfRule type="expression" dxfId="142" priority="50">
      <formula>ISBLANK(J2045)</formula>
    </cfRule>
  </conditionalFormatting>
  <conditionalFormatting sqref="J2050:K2051">
    <cfRule type="expression" dxfId="141" priority="49">
      <formula>ISBLANK(J2050)</formula>
    </cfRule>
  </conditionalFormatting>
  <conditionalFormatting sqref="B2044:B2046 B2048:B2050 B2052:B2054 B2056:B2058 B2060:B2062 B2064:B2066 B2068:B2070 B2072:B2074">
    <cfRule type="expression" dxfId="140" priority="48">
      <formula>ISBLANK(B2044)</formula>
    </cfRule>
  </conditionalFormatting>
  <conditionalFormatting sqref="C2043:F2049 C2051:F2052 C2050:E2050 C2055:F2056 C2053:E2054 C2059:F2060 C2057:E2058 C2061:E2062 C2066:E2066 C2063:F2065 C2069:E2069 C2067:F2068 C2070:F2074">
    <cfRule type="expression" dxfId="139" priority="47">
      <formula>ISBLANK(C2043)</formula>
    </cfRule>
  </conditionalFormatting>
  <conditionalFormatting sqref="F2050">
    <cfRule type="expression" dxfId="138" priority="46">
      <formula>ISBLANK(F2050)</formula>
    </cfRule>
  </conditionalFormatting>
  <conditionalFormatting sqref="F2053:F2054">
    <cfRule type="expression" dxfId="137" priority="45">
      <formula>ISBLANK(F2053)</formula>
    </cfRule>
  </conditionalFormatting>
  <conditionalFormatting sqref="F2057:F2058">
    <cfRule type="expression" dxfId="136" priority="44">
      <formula>ISBLANK(F2057)</formula>
    </cfRule>
  </conditionalFormatting>
  <conditionalFormatting sqref="F2061:F2062">
    <cfRule type="expression" dxfId="135" priority="43">
      <formula>ISBLANK(F2061)</formula>
    </cfRule>
  </conditionalFormatting>
  <conditionalFormatting sqref="F2069">
    <cfRule type="expression" dxfId="134" priority="42">
      <formula>ISBLANK(F2069)</formula>
    </cfRule>
  </conditionalFormatting>
  <conditionalFormatting sqref="B2044:B2046 B2048:B2050 B2052:B2054 B2056:B2058 B2060:B2062 B2064:B2066 B2068:B2070">
    <cfRule type="expression" dxfId="133" priority="41">
      <formula>ISBLANK(B2044)</formula>
    </cfRule>
  </conditionalFormatting>
  <conditionalFormatting sqref="B2043">
    <cfRule type="expression" dxfId="132" priority="32">
      <formula>ISBLANK(B2043)</formula>
    </cfRule>
  </conditionalFormatting>
  <conditionalFormatting sqref="B2047">
    <cfRule type="expression" dxfId="131" priority="31">
      <formula>ISBLANK(B2047)</formula>
    </cfRule>
  </conditionalFormatting>
  <conditionalFormatting sqref="B2051">
    <cfRule type="expression" dxfId="130" priority="30">
      <formula>ISBLANK(B2051)</formula>
    </cfRule>
  </conditionalFormatting>
  <conditionalFormatting sqref="B2055">
    <cfRule type="expression" dxfId="129" priority="29">
      <formula>ISBLANK(B2055)</formula>
    </cfRule>
  </conditionalFormatting>
  <conditionalFormatting sqref="B2059">
    <cfRule type="expression" dxfId="128" priority="28">
      <formula>ISBLANK(B2059)</formula>
    </cfRule>
  </conditionalFormatting>
  <conditionalFormatting sqref="B2063">
    <cfRule type="expression" dxfId="127" priority="27">
      <formula>ISBLANK(B2063)</formula>
    </cfRule>
  </conditionalFormatting>
  <conditionalFormatting sqref="B2067">
    <cfRule type="expression" dxfId="126" priority="26">
      <formula>ISBLANK(B2067)</formula>
    </cfRule>
  </conditionalFormatting>
  <conditionalFormatting sqref="C2075:F2078">
    <cfRule type="expression" dxfId="125" priority="24">
      <formula>ISBLANK(C2075)</formula>
    </cfRule>
  </conditionalFormatting>
  <conditionalFormatting sqref="J2081:J2087">
    <cfRule type="expression" dxfId="124" priority="23">
      <formula>ISBLANK(J2081)</formula>
    </cfRule>
  </conditionalFormatting>
  <conditionalFormatting sqref="B2104:B2106">
    <cfRule type="duplicateValues" dxfId="123" priority="22"/>
  </conditionalFormatting>
  <conditionalFormatting sqref="B2079">
    <cfRule type="expression" dxfId="122" priority="7">
      <formula>ISBLANK(B2079)</formula>
    </cfRule>
  </conditionalFormatting>
  <conditionalFormatting sqref="B2080:B2082 B2084:B2086 B2088:B2090 B2092:B2094 B2096:B2098 B2100:B2102">
    <cfRule type="expression" dxfId="121" priority="21">
      <formula>ISBLANK(B2080)</formula>
    </cfRule>
  </conditionalFormatting>
  <conditionalFormatting sqref="C2079:F2080 C2083:F2084 C2081:E2082 C2087:F2088 C2085:E2086 C2089:E2090 C2094:E2094 C2091:F2093 C2097:E2097 C2095:F2096 C2098:F2102">
    <cfRule type="expression" dxfId="120" priority="20">
      <formula>ISBLANK(C2079)</formula>
    </cfRule>
  </conditionalFormatting>
  <conditionalFormatting sqref="F2081:F2082">
    <cfRule type="expression" dxfId="119" priority="19">
      <formula>ISBLANK(F2081)</formula>
    </cfRule>
  </conditionalFormatting>
  <conditionalFormatting sqref="F2085:F2086">
    <cfRule type="expression" dxfId="118" priority="18">
      <formula>ISBLANK(F2085)</formula>
    </cfRule>
  </conditionalFormatting>
  <conditionalFormatting sqref="F2089:F2090">
    <cfRule type="expression" dxfId="117" priority="17">
      <formula>ISBLANK(F2089)</formula>
    </cfRule>
  </conditionalFormatting>
  <conditionalFormatting sqref="F2097">
    <cfRule type="expression" dxfId="116" priority="16">
      <formula>ISBLANK(F2097)</formula>
    </cfRule>
  </conditionalFormatting>
  <conditionalFormatting sqref="B2080:B2082 B2084:B2086 B2088:B2090 B2092:B2094 B2096:B2098">
    <cfRule type="expression" dxfId="115" priority="15">
      <formula>ISBLANK(B2080)</formula>
    </cfRule>
  </conditionalFormatting>
  <conditionalFormatting sqref="C2103:F2106">
    <cfRule type="expression" dxfId="114" priority="8">
      <formula>ISBLANK(C2103)</formula>
    </cfRule>
  </conditionalFormatting>
  <conditionalFormatting sqref="B2083">
    <cfRule type="expression" dxfId="113" priority="6">
      <formula>ISBLANK(B2083)</formula>
    </cfRule>
  </conditionalFormatting>
  <conditionalFormatting sqref="B2087">
    <cfRule type="expression" dxfId="112" priority="5">
      <formula>ISBLANK(B2087)</formula>
    </cfRule>
  </conditionalFormatting>
  <conditionalFormatting sqref="B2091">
    <cfRule type="expression" dxfId="111" priority="4">
      <formula>ISBLANK(B2091)</formula>
    </cfRule>
  </conditionalFormatting>
  <conditionalFormatting sqref="B2095">
    <cfRule type="expression" dxfId="110" priority="3">
      <formula>ISBLANK(B2095)</formula>
    </cfRule>
  </conditionalFormatting>
  <conditionalFormatting sqref="B2099">
    <cfRule type="expression" dxfId="109" priority="2">
      <formula>ISBLANK(B2099)</formula>
    </cfRule>
  </conditionalFormatting>
  <conditionalFormatting sqref="B2103">
    <cfRule type="expression" dxfId="10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Sheet3</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2018-02-11T14:58:56Z</dcterms:modified>
</cp:coreProperties>
</file>